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J:\Exceptional Students Services Unit\Data Collections DSU\Indicator Reports to OSEP\Indicators Reported in Feb 2024 (FFY 2022)\Public Reporting 2022-23\"/>
    </mc:Choice>
  </mc:AlternateContent>
  <xr:revisionPtr revIDLastSave="0" documentId="13_ncr:1_{FD536677-D97C-43E5-81A1-7A261675672D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" i="1" l="1"/>
  <c r="J6" i="1" s="1"/>
  <c r="I7" i="1"/>
  <c r="J7" i="1" s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</calcChain>
</file>

<file path=xl/sharedStrings.xml><?xml version="1.0" encoding="utf-8"?>
<sst xmlns="http://schemas.openxmlformats.org/spreadsheetml/2006/main" count="1327" uniqueCount="114">
  <si>
    <t>ADAMS 1 MAPLETON</t>
  </si>
  <si>
    <t>ADAMS 12 NORTHGLENN</t>
  </si>
  <si>
    <t>ADAMS 14 COMMERCE CITY</t>
  </si>
  <si>
    <t>ADAMS 27J BRIGHTON</t>
  </si>
  <si>
    <t>ADAMS 50 WESTMINSTER</t>
  </si>
  <si>
    <t>ADAMS-ARAP 28J AURORA</t>
  </si>
  <si>
    <t>ARAPAHOE 1 ENGLEWOOD</t>
  </si>
  <si>
    <t>ARAPAHOE 2 SHERIDAN</t>
  </si>
  <si>
    <t>ARAPAHOE 5 CHERRY CREEK</t>
  </si>
  <si>
    <t>ARAPAHOE 6 LITTLETON</t>
  </si>
  <si>
    <t>BOULDER RE-1J ST VRAIN</t>
  </si>
  <si>
    <t>BOULDER RE-2 BOULDER</t>
  </si>
  <si>
    <t>CENTENNIAL BOCES</t>
  </si>
  <si>
    <t>CHARTER SCHOOL INSTITUTE</t>
  </si>
  <si>
    <t>CMHI PUEBLO</t>
  </si>
  <si>
    <t>CSDB</t>
  </si>
  <si>
    <t>DELTA 50J</t>
  </si>
  <si>
    <t>DENVER 1</t>
  </si>
  <si>
    <t>DEPARTMENT OF CORRECTIONS</t>
  </si>
  <si>
    <t>DIVISION OF YOUTH SERVICES</t>
  </si>
  <si>
    <t>DOUGLAS RE-1</t>
  </si>
  <si>
    <t>EAGLE RE 50</t>
  </si>
  <si>
    <t>EAST CENTRAL BOCES</t>
  </si>
  <si>
    <t>EL PASO 11 COLO SPRINGS</t>
  </si>
  <si>
    <t>EL PASO 12  CHEYENNE MOUNTAIN</t>
  </si>
  <si>
    <t>EL PASO 2 HARRISON</t>
  </si>
  <si>
    <t>EL PASO 20 ACADEMY</t>
  </si>
  <si>
    <t>EL PASO 3 WIDEFIELD</t>
  </si>
  <si>
    <t>EL PASO 38  LEWIS PALMER</t>
  </si>
  <si>
    <t>EL PASO 49 FALCON</t>
  </si>
  <si>
    <t>EL PASO 8 FOUNTAIN</t>
  </si>
  <si>
    <t>FORT LUPTON/KEENESBURG</t>
  </si>
  <si>
    <t>FREMONT RE-1 CANON CITY</t>
  </si>
  <si>
    <t>GUNNISON RE-1J</t>
  </si>
  <si>
    <t>JEFFERSON R-1</t>
  </si>
  <si>
    <t>LARIMER R-1 POUDRE</t>
  </si>
  <si>
    <t>LARIMER R-2J THOMPSON</t>
  </si>
  <si>
    <t>LARIMER R-3 PARK</t>
  </si>
  <si>
    <t>LOGAN RE-1 VALLEY</t>
  </si>
  <si>
    <t>MESA 51 GRAND JUNCTION</t>
  </si>
  <si>
    <t>MOFFAT RE-1 CRAIG</t>
  </si>
  <si>
    <t>MONTROSE RE-1J</t>
  </si>
  <si>
    <t>MORGAN RE-3  FORT MORGAN</t>
  </si>
  <si>
    <t>MOUNT EVANS BOCES  IDAHO SPRIN</t>
  </si>
  <si>
    <t>NORTHEAST BOCES</t>
  </si>
  <si>
    <t>NORTHWEST BOCES</t>
  </si>
  <si>
    <t>PIKES PEAK BOCES</t>
  </si>
  <si>
    <t>PUEBLO 60 URBAN</t>
  </si>
  <si>
    <t>PUEBLO 70 RURAL</t>
  </si>
  <si>
    <t>RIO BLANCO BOCES</t>
  </si>
  <si>
    <t>SAN JUAN BOCES</t>
  </si>
  <si>
    <t>SAN LUIS VALLEY BOCS</t>
  </si>
  <si>
    <t>SANTA FE TRAIL BOCES</t>
  </si>
  <si>
    <t>SOUTH CENTRAL BOCES</t>
  </si>
  <si>
    <t>SOUTHEASTERN BOCES</t>
  </si>
  <si>
    <t>UNCOMPAHGRE BOCES  RIDGWAY</t>
  </si>
  <si>
    <t>UTE PASS BOCES</t>
  </si>
  <si>
    <t>WELD 6 GREELEY</t>
  </si>
  <si>
    <t>WELD RE-4 WINDSOR</t>
  </si>
  <si>
    <t>WELD RE-5 JOHNSTOWN-MILLIKEN</t>
  </si>
  <si>
    <t>There is one table in this report</t>
  </si>
  <si>
    <t>End of Page</t>
  </si>
  <si>
    <t>The Department of Corrections, Division of Youth Services and the Colorado Mental Health Institute in Pueblo (CMHI Pueblo) do not serve students with disabilities aged 3 to 5 and therefore do not receive 619 allocations.</t>
  </si>
  <si>
    <t>Required CEIS: Was the LEA/ESA identified as having significant disproportionality due to 'identification as a child with a disability'? (Y/N)</t>
  </si>
  <si>
    <t>Required CEIS:  Was the LEA/ESA identified as having significant disproportionality due to 'identification by disability category'? (Y/N)</t>
  </si>
  <si>
    <t>Required CEIS: Was the LEA/ESA identified as having significant disproportionality due to 'placement in a particular educational setting'? (Y/N)</t>
  </si>
  <si>
    <t>Required CEIS: Was the LEA/ESA identified as having significant disproportionality due to 'disciplinary action'? (Y/N)</t>
  </si>
  <si>
    <t xml:space="preserve">NA=Not Applicable </t>
  </si>
  <si>
    <t>Year used to make the LEA/ESA determinations</t>
  </si>
  <si>
    <t>LEA/ESA Name</t>
  </si>
  <si>
    <t>COLORADO RIVER BOCES</t>
  </si>
  <si>
    <t>DURANGO</t>
  </si>
  <si>
    <t>MOUNTAIN BOCES</t>
  </si>
  <si>
    <t>PITKIN ASPEN 1</t>
  </si>
  <si>
    <t>SUMMIT RE-1</t>
  </si>
  <si>
    <t>NA</t>
  </si>
  <si>
    <t>No</t>
  </si>
  <si>
    <t>Yes</t>
  </si>
  <si>
    <t>1 =  Meets the requirements and purposes of Part B</t>
  </si>
  <si>
    <t>2 = Needs assistance in implementing the requirements for Part B</t>
  </si>
  <si>
    <t>3 = Needs intervention in implementing the requirements for Part B</t>
  </si>
  <si>
    <t>4 = Needs substantial intervention in implementing the requirements of Part B</t>
  </si>
  <si>
    <r>
      <rPr>
        <vertAlign val="superscript"/>
        <sz val="11"/>
        <color theme="1"/>
        <rFont val="Trebuchet MS"/>
        <family val="2"/>
        <scheme val="minor"/>
      </rPr>
      <t>1</t>
    </r>
    <r>
      <rPr>
        <sz val="11"/>
        <color theme="1"/>
        <rFont val="Trebuchet MS"/>
        <family val="2"/>
        <scheme val="minor"/>
      </rPr>
      <t xml:space="preserve"> Determination under 34 CFR  300.600(a)(2) that controls whether the LEA may be able to reduce MOE during SY 2018-19:</t>
    </r>
  </si>
  <si>
    <t>Total number of children who received CEIS under the IDEA anytime in the past two school years (including SY 2016-17, SY 2017-18 and SY 2018-19) and received special education and related services in SY 2018-19</t>
  </si>
  <si>
    <t>Colorado IDEA Maintenance of Effort (MOE) Reduction 
and Coordinated Early Intervening Services (CEIS) for School Year 2021-22</t>
  </si>
  <si>
    <t>EDUCATION ReENVISIONED</t>
  </si>
  <si>
    <t>ELIZABETH</t>
  </si>
  <si>
    <t>2019-20</t>
  </si>
  <si>
    <t>ROARING FORK RE-1</t>
  </si>
  <si>
    <t xml:space="preserve">Total LEA/ESA allocation for Section 611 
of IDEA FFY 2020 ($)
</t>
  </si>
  <si>
    <t xml:space="preserve">Total LEA/ESA allocation for Section 611 
of IDEA FFY 2021 ($)
</t>
  </si>
  <si>
    <t xml:space="preserve">Increase in LEA/ESA allocations for
Section 611 from FFY 2020 to FFY 2021 ($)
</t>
  </si>
  <si>
    <t xml:space="preserve">Total  allocation for Section 619 
of IDEA FFY 2020 ($)
</t>
  </si>
  <si>
    <t xml:space="preserve">Total LEA/ESA allocation for Section 619 
of IDEA FFY 2021 ($)
</t>
  </si>
  <si>
    <t xml:space="preserve">Increase in  allocations for
Section 619 from FFY 2020 to FFY 2021 ($)
</t>
  </si>
  <si>
    <t xml:space="preserve">Total LEA/ESA allocations
for Section 611 and 619 of IDEA for FFY 2021 ($)
</t>
  </si>
  <si>
    <t xml:space="preserve">15% of the total LEA/ESA allocations
for Section 611 and 619 of IDEA for FFY 2021 ($)
</t>
  </si>
  <si>
    <t xml:space="preserve">Reduction  of local and/or state funds taken pursuant to
Section 613(a)(2)(C) by the LEA/ESA during SY 2021-22($)
</t>
  </si>
  <si>
    <t xml:space="preserve">Percent of the available reduction taken by LEA /ESA during SY 2021-22 (%)
</t>
  </si>
  <si>
    <t>Did the State determine whether the LEA/ESA met the MOE compliance standard in FFY 2021/SY 2021-22?</t>
  </si>
  <si>
    <t>Did the LEA/ESA meet the MOE compliance standard in FFY 2021/SY 2021-22?</t>
  </si>
  <si>
    <t>By the date of this data submission, did the State return non-Federal funds to the Department based on the failure of the LEA/ESA to meet the MOE compliance standard in FFY 2021/SY 2021-22?</t>
  </si>
  <si>
    <t>What amount of non-Federal funds did the State return to the Department based on the failure of the LEA/ESA to meet the MOE compliance standard in FFY 2021/SY 2021-22?</t>
  </si>
  <si>
    <t>Required CEIS
Was the LEA/ESA  required to use 15% of funds 
for CEIS due to significant disproportionality 
in SY 2021-22</t>
  </si>
  <si>
    <t xml:space="preserve">Required CEIS
Amount reserved for required CEIS in the 
LEA /ESA in SY 2021-22($)
</t>
  </si>
  <si>
    <t>Required CEIS
Percent taken for required CEIS in the 
LEA /ESA in SY 2021-22 ($)</t>
  </si>
  <si>
    <t xml:space="preserve">Voluntary CEIS
Did the LEA/ESA voluntarily use up to 15% of 
IDEA 611 and 619 fund for CEIS in SY 2021-22? (Y/N)
</t>
  </si>
  <si>
    <t xml:space="preserve">Voluntary CEIS
Amount reserved for voluntary CEIS in 
SY 2021-22($)
</t>
  </si>
  <si>
    <t xml:space="preserve">Voluntary CEIS
Percent taken for voluntary CEIS during 
SY 2021-22 (%)
</t>
  </si>
  <si>
    <t>Total number of children receiving CEIS under the IDEA in the LEA/ESA during 
SY 2021-22</t>
  </si>
  <si>
    <t>-</t>
  </si>
  <si>
    <r>
      <t xml:space="preserve">Determination under 34 CFR  300.600(a)(2) 
that controls whether the LEA may be able 
to reduce MOE during SY 2021-22 </t>
    </r>
    <r>
      <rPr>
        <vertAlign val="superscript"/>
        <sz val="11"/>
        <color theme="0"/>
        <rFont val="Trebuchet MS"/>
        <family val="2"/>
        <scheme val="minor"/>
      </rPr>
      <t>1</t>
    </r>
  </si>
  <si>
    <t>*</t>
  </si>
  <si>
    <t>*Suppressed, total count for this cell is &lt;16 or total for a complementary cell is &lt;16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</si>
</sst>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>
    <font>
      <sz val="11"/>
      <color theme="1"/>
      <name val="Trebuchet MS"/>
      <family val="2"/>
      <scheme val="minor"/>
    </font>
    <font>
      <sz val="16"/>
      <color theme="0"/>
      <name val="Museo Slab 500"/>
      <family val="3"/>
      <scheme val="major"/>
    </font>
    <font>
      <sz val="11"/>
      <color theme="1"/>
      <name val="Trebuchet MS"/>
      <family val="2"/>
      <scheme val="minor"/>
    </font>
    <font>
      <sz val="8"/>
      <name val="Trebuchet MS"/>
      <family val="2"/>
      <scheme val="minor"/>
    </font>
    <font>
      <vertAlign val="superscript"/>
      <sz val="11"/>
      <color theme="1"/>
      <name val="Trebuchet MS"/>
      <family val="2"/>
      <scheme val="minor"/>
    </font>
    <font>
      <sz val="11"/>
      <color theme="1" tint="-0.249977111117893"/>
      <name val="Trebuchet MS"/>
      <family val="2"/>
      <scheme val="minor"/>
    </font>
    <font>
      <sz val="11"/>
      <color theme="0"/>
      <name val="Trebuchet MS"/>
      <family val="2"/>
      <scheme val="minor"/>
    </font>
    <font>
      <sz val="11"/>
      <name val="Trebuchet MS"/>
      <family val="2"/>
      <scheme val="minor"/>
    </font>
    <font>
      <sz val="11"/>
      <color theme="2" tint="-0.499984740745262"/>
      <name val="Trebuchet MS"/>
      <family val="2"/>
      <scheme val="minor"/>
    </font>
    <font>
      <vertAlign val="superscript"/>
      <sz val="11"/>
      <color theme="0"/>
      <name val="Trebuchet MS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3678B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3" borderId="0" xfId="0" applyFill="1"/>
    <xf numFmtId="0" fontId="5" fillId="4" borderId="0" xfId="0" applyFont="1" applyFill="1" applyAlignment="1">
      <alignment wrapText="1"/>
    </xf>
    <xf numFmtId="0" fontId="7" fillId="0" borderId="0" xfId="0" applyFont="1"/>
    <xf numFmtId="164" fontId="7" fillId="0" borderId="0" xfId="1" applyNumberFormat="1" applyFont="1"/>
    <xf numFmtId="164" fontId="7" fillId="0" borderId="0" xfId="0" applyNumberFormat="1" applyFont="1"/>
    <xf numFmtId="43" fontId="7" fillId="0" borderId="0" xfId="0" applyNumberFormat="1" applyFont="1"/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7" fillId="0" borderId="2" xfId="0" applyNumberFormat="1" applyFont="1" applyBorder="1"/>
    <xf numFmtId="164" fontId="7" fillId="0" borderId="3" xfId="0" applyNumberFormat="1" applyFont="1" applyBorder="1"/>
    <xf numFmtId="164" fontId="7" fillId="0" borderId="2" xfId="1" applyNumberFormat="1" applyFont="1" applyBorder="1"/>
    <xf numFmtId="164" fontId="7" fillId="0" borderId="2" xfId="1" applyNumberFormat="1" applyFont="1" applyFill="1" applyBorder="1"/>
    <xf numFmtId="164" fontId="7" fillId="0" borderId="3" xfId="1" applyNumberFormat="1" applyFont="1" applyFill="1" applyBorder="1"/>
    <xf numFmtId="164" fontId="7" fillId="0" borderId="0" xfId="1" applyNumberFormat="1" applyFont="1" applyAlignment="1">
      <alignment horizontal="center"/>
    </xf>
    <xf numFmtId="0" fontId="8" fillId="3" borderId="0" xfId="0" applyFont="1" applyFill="1"/>
    <xf numFmtId="0" fontId="6" fillId="2" borderId="0" xfId="0" applyFont="1" applyFill="1" applyAlignment="1">
      <alignment wrapText="1"/>
    </xf>
    <xf numFmtId="0" fontId="6" fillId="2" borderId="1" xfId="0" applyFont="1" applyFill="1" applyBorder="1" applyAlignment="1">
      <alignment wrapText="1"/>
    </xf>
    <xf numFmtId="0" fontId="6" fillId="5" borderId="4" xfId="0" applyFont="1" applyFill="1" applyBorder="1" applyAlignment="1">
      <alignment wrapText="1"/>
    </xf>
    <xf numFmtId="0" fontId="6" fillId="6" borderId="0" xfId="0" applyFont="1" applyFill="1" applyAlignment="1">
      <alignment wrapText="1"/>
    </xf>
    <xf numFmtId="0" fontId="1" fillId="2" borderId="0" xfId="0" applyFont="1" applyFill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30">
    <dxf>
      <font>
        <strike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numFmt numFmtId="35" formatCode="_(* #,##0.00_);_(* \(#,##0.00\);_(* &quot;-&quot;??_);_(@_)"/>
    </dxf>
    <dxf>
      <font>
        <strike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numFmt numFmtId="164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numFmt numFmtId="164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</dxf>
    <dxf>
      <font>
        <strike val="0"/>
        <outline val="0"/>
        <shadow val="0"/>
        <u val="none"/>
        <sz val="11"/>
        <color theme="0"/>
        <name val="Trebuchet MS"/>
        <family val="2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3678B4"/>
      <color rgb="FF008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53340</xdr:rowOff>
    </xdr:from>
    <xdr:to>
      <xdr:col>3</xdr:col>
      <xdr:colOff>802277</xdr:colOff>
      <xdr:row>0</xdr:row>
      <xdr:rowOff>916819</xdr:rowOff>
    </xdr:to>
    <xdr:pic>
      <xdr:nvPicPr>
        <xdr:cNvPr id="3" name="Picture 2" descr="CDE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53340"/>
          <a:ext cx="5138057" cy="8634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5:AC73" totalsRowShown="0" headerRowDxfId="29">
  <autoFilter ref="A5:AC73" xr:uid="{00000000-000C-0000-FFFF-FFFF00000000}"/>
  <tableColumns count="29">
    <tableColumn id="1" xr3:uid="{00000000-0010-0000-0000-000001000000}" name="LEA/ESA Name" dataDxfId="28"/>
    <tableColumn id="3" xr3:uid="{00000000-0010-0000-0000-000003000000}" name="Year used to make the LEA/ESA determinations" dataDxfId="27"/>
    <tableColumn id="4" xr3:uid="{00000000-0010-0000-0000-000004000000}" name="Total LEA/ESA allocation for Section 611 _x000a_of IDEA FFY 2020 ($)_x000a_" dataDxfId="26" dataCellStyle="Comma"/>
    <tableColumn id="5" xr3:uid="{00000000-0010-0000-0000-000005000000}" name="Total LEA/ESA allocation for Section 611 _x000a_of IDEA FFY 2021 ($)_x000a_" dataDxfId="25" dataCellStyle="Comma"/>
    <tableColumn id="6" xr3:uid="{00000000-0010-0000-0000-000006000000}" name="Increase in LEA/ESA allocations for_x000a_Section 611 from FFY 2020 to FFY 2021 ($)_x000a_" dataDxfId="24">
      <calculatedColumnFormula>D6-C6</calculatedColumnFormula>
    </tableColumn>
    <tableColumn id="7" xr3:uid="{00000000-0010-0000-0000-000007000000}" name="Total  allocation for Section 619 _x000a_of IDEA FFY 2020 ($)_x000a_" dataDxfId="23" dataCellStyle="Comma"/>
    <tableColumn id="8" xr3:uid="{00000000-0010-0000-0000-000008000000}" name="Total LEA/ESA allocation for Section 619 _x000a_of IDEA FFY 2021 ($)_x000a_" dataDxfId="22" dataCellStyle="Comma"/>
    <tableColumn id="9" xr3:uid="{00000000-0010-0000-0000-000009000000}" name="Increase in  allocations for_x000a_Section 619 from FFY 2020 to FFY 2021 ($)_x000a_" dataDxfId="21" dataCellStyle="Comma">
      <calculatedColumnFormula>G6-F6</calculatedColumnFormula>
    </tableColumn>
    <tableColumn id="10" xr3:uid="{00000000-0010-0000-0000-00000A000000}" name="Total LEA/ESA allocations_x000a_for Section 611 and 619 of IDEA for FFY 2021 ($)_x000a_" dataDxfId="20">
      <calculatedColumnFormula>D6+G6</calculatedColumnFormula>
    </tableColumn>
    <tableColumn id="11" xr3:uid="{00000000-0010-0000-0000-00000B000000}" name="15% of the total LEA/ESA allocations_x000a_for Section 611 and 619 of IDEA for FFY 2021 ($)_x000a_" dataDxfId="19">
      <calculatedColumnFormula>I6*0.15</calculatedColumnFormula>
    </tableColumn>
    <tableColumn id="12" xr3:uid="{00000000-0010-0000-0000-00000C000000}" name="Determination under 34 CFR  300.600(a)(2) _x000a_that controls whether the LEA may be able _x000a_to reduce MOE during SY 2021-22 1" dataDxfId="18"/>
    <tableColumn id="13" xr3:uid="{00000000-0010-0000-0000-00000D000000}" name="Reduction  of local and/or state funds taken pursuant to_x000a_Section 613(a)(2)(C) by the LEA/ESA during SY 2021-22($)_x000a_" dataDxfId="17"/>
    <tableColumn id="14" xr3:uid="{00000000-0010-0000-0000-00000E000000}" name="Percent of the available reduction taken by LEA /ESA during SY 2021-22 (%)_x000a_" dataDxfId="16"/>
    <tableColumn id="2" xr3:uid="{D95E2CF8-3C14-405A-B847-182C79944811}" name="Did the State determine whether the LEA/ESA met the MOE compliance standard in FFY 2021/SY 2021-22?" dataDxfId="15"/>
    <tableColumn id="27" xr3:uid="{475A9645-7CD2-4577-A73D-C5C611B25AFA}" name="Did the LEA/ESA meet the MOE compliance standard in FFY 2021/SY 2021-22?" dataDxfId="14"/>
    <tableColumn id="28" xr3:uid="{5C0E4841-86F1-4C60-90EF-38A2BB3EB5A0}" name="By the date of this data submission, did the State return non-Federal funds to the Department based on the failure of the LEA/ESA to meet the MOE compliance standard in FFY 2021/SY 2021-22?" dataDxfId="13"/>
    <tableColumn id="29" xr3:uid="{DF5C04DD-AE61-459D-8F58-2CAC05E4499C}" name="What amount of non-Federal funds did the State return to the Department based on the failure of the LEA/ESA to meet the MOE compliance standard in FFY 2021/SY 2021-22?" dataDxfId="12"/>
    <tableColumn id="15" xr3:uid="{00000000-0010-0000-0000-00000F000000}" name="Required CEIS_x000a_Was the LEA/ESA  required to use 15% of funds _x000a_for CEIS due to significant disproportionality _x000a_in SY 2021-22" dataDxfId="11"/>
    <tableColumn id="16" xr3:uid="{00000000-0010-0000-0000-000010000000}" name="Required CEIS: Was the LEA/ESA identified as having significant disproportionality due to 'identification as a child with a disability'? (Y/N)" dataDxfId="10"/>
    <tableColumn id="17" xr3:uid="{00000000-0010-0000-0000-000011000000}" name="Required CEIS:  Was the LEA/ESA identified as having significant disproportionality due to 'identification by disability category'? (Y/N)" dataDxfId="9"/>
    <tableColumn id="18" xr3:uid="{00000000-0010-0000-0000-000012000000}" name="Required CEIS: Was the LEA/ESA identified as having significant disproportionality due to 'placement in a particular educational setting'? (Y/N)" dataDxfId="8"/>
    <tableColumn id="19" xr3:uid="{00000000-0010-0000-0000-000013000000}" name="Required CEIS: Was the LEA/ESA identified as having significant disproportionality due to 'disciplinary action'? (Y/N)" dataDxfId="7"/>
    <tableColumn id="20" xr3:uid="{00000000-0010-0000-0000-000014000000}" name="Required CEIS_x000a_Amount reserved for required CEIS in the _x000a_LEA /ESA in SY 2021-22($)_x000a_" dataDxfId="6"/>
    <tableColumn id="21" xr3:uid="{00000000-0010-0000-0000-000015000000}" name="Required CEIS_x000a_Percent taken for required CEIS in the _x000a_LEA /ESA in SY 2021-22 ($)" dataDxfId="5"/>
    <tableColumn id="22" xr3:uid="{00000000-0010-0000-0000-000016000000}" name="Voluntary CEIS_x000a_Did the LEA/ESA voluntarily use up to 15% of _x000a_IDEA 611 and 619 fund for CEIS in SY 2021-22? (Y/N)_x000a_" dataDxfId="4"/>
    <tableColumn id="23" xr3:uid="{00000000-0010-0000-0000-000017000000}" name="Voluntary CEIS_x000a_Amount reserved for voluntary CEIS in _x000a_SY 2021-22($)_x000a_" dataDxfId="3"/>
    <tableColumn id="24" xr3:uid="{00000000-0010-0000-0000-000018000000}" name="Voluntary CEIS_x000a_Percent taken for voluntary CEIS during _x000a_SY 2021-22 (%)_x000a_" dataDxfId="2"/>
    <tableColumn id="25" xr3:uid="{00000000-0010-0000-0000-000019000000}" name="Total number of children receiving CEIS under the IDEA in the LEA/ESA during _x000a_SY 2021-22" dataDxfId="1"/>
    <tableColumn id="26" xr3:uid="{00000000-0010-0000-0000-00001A000000}" name="Total number of children who received CEIS under the IDEA anytime in the past two school years (including SY 2016-17, SY 2017-18 and SY 2018-19) and received special education and related services in SY 2018-19" dataDxfId="0"/>
  </tableColumns>
  <tableStyleInfo name="TableStyleLight20" showFirstColumn="1" showLastColumn="0" showRowStripes="1" showColumnStripes="0"/>
  <extLst>
    <ext xmlns:x14="http://schemas.microsoft.com/office/spreadsheetml/2009/9/main" uri="{504A1905-F514-4f6f-8877-14C23A59335A}">
      <x14:table altTextSummary="Mantainance of Effort Reduction and CEIS for School Year  2018-19 is submitted during the 2019-20 school year.  This table details the section 611 and 619 funding that is subject to MOE and CEIS rules. 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DE">
  <a:themeElements>
    <a:clrScheme name="CDE">
      <a:dk1>
        <a:srgbClr val="5C6670"/>
      </a:dk1>
      <a:lt1>
        <a:sysClr val="window" lastClr="FFFFFF"/>
      </a:lt1>
      <a:dk2>
        <a:srgbClr val="6D3A5D"/>
      </a:dk2>
      <a:lt2>
        <a:srgbClr val="D3CCBC"/>
      </a:lt2>
      <a:accent1>
        <a:srgbClr val="8DC63F"/>
      </a:accent1>
      <a:accent2>
        <a:srgbClr val="FFC846"/>
      </a:accent2>
      <a:accent3>
        <a:srgbClr val="EF7521"/>
      </a:accent3>
      <a:accent4>
        <a:srgbClr val="46797A"/>
      </a:accent4>
      <a:accent5>
        <a:srgbClr val="488BC9"/>
      </a:accent5>
      <a:accent6>
        <a:srgbClr val="FF0000"/>
      </a:accent6>
      <a:hlink>
        <a:srgbClr val="101E8E"/>
      </a:hlink>
      <a:folHlink>
        <a:srgbClr val="18375D"/>
      </a:folHlink>
    </a:clrScheme>
    <a:fontScheme name="CDE Brand">
      <a:majorFont>
        <a:latin typeface="Museo Slab 500"/>
        <a:ea typeface=""/>
        <a:cs typeface=""/>
      </a:majorFont>
      <a:minorFont>
        <a:latin typeface="Trebuchet MS"/>
        <a:ea typeface=""/>
        <a:cs typeface=""/>
      </a:minorFont>
    </a:fontScheme>
    <a:fmtScheme name="Grid">
      <a:fillStyleLst>
        <a:solidFill>
          <a:schemeClr val="phClr"/>
        </a:solidFill>
        <a:solidFill>
          <a:schemeClr val="phClr">
            <a:tint val="50000"/>
          </a:schemeClr>
        </a:solidFill>
        <a:gradFill rotWithShape="1">
          <a:gsLst>
            <a:gs pos="0">
              <a:schemeClr val="phClr"/>
            </a:gs>
            <a:gs pos="90000">
              <a:schemeClr val="phClr">
                <a:shade val="100000"/>
              </a:schemeClr>
            </a:gs>
            <a:gs pos="100000">
              <a:schemeClr val="phClr">
                <a:shade val="85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47625" cap="flat" cmpd="dbl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175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brightRoom" dir="t"/>
          </a:scene3d>
          <a:sp3d extrusionH="12700" contourW="25400" prstMaterial="flat">
            <a:bevelT w="63500" h="152400" prst="angle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3000"/>
            <a:satMod val="150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3000"/>
                <a:satMod val="11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DE Flat2" id="{A5562DAE-6594-4DAC-A4E7-2E91B7527184}" vid="{2FC704C2-A200-4AD7-A40D-A0A6185D3480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C82"/>
  <sheetViews>
    <sheetView tabSelected="1" zoomScale="90" zoomScaleNormal="90" workbookViewId="0">
      <selection sqref="A1:L1"/>
    </sheetView>
  </sheetViews>
  <sheetFormatPr defaultColWidth="0" defaultRowHeight="16.5" zeroHeight="1"/>
  <cols>
    <col min="1" max="1" width="32.5" customWidth="1"/>
    <col min="2" max="2" width="15.875" customWidth="1"/>
    <col min="3" max="28" width="15.25" customWidth="1"/>
    <col min="29" max="29" width="22.375" customWidth="1"/>
    <col min="30" max="16384" width="8.875" hidden="1"/>
  </cols>
  <sheetData>
    <row r="1" spans="1:29" ht="75.599999999999994" customHeight="1">
      <c r="A1" s="22" t="s">
        <v>84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>
      <c r="A2" s="17" t="s">
        <v>60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>
      <c r="A3" s="17" t="s">
        <v>113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>
      <c r="A4" s="17" t="s">
        <v>67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s="1" customFormat="1" ht="247.5">
      <c r="A5" s="21" t="s">
        <v>69</v>
      </c>
      <c r="B5" s="21" t="s">
        <v>68</v>
      </c>
      <c r="C5" s="18" t="s">
        <v>89</v>
      </c>
      <c r="D5" s="18" t="s">
        <v>90</v>
      </c>
      <c r="E5" s="19" t="s">
        <v>91</v>
      </c>
      <c r="F5" s="18" t="s">
        <v>92</v>
      </c>
      <c r="G5" s="18" t="s">
        <v>93</v>
      </c>
      <c r="H5" s="19" t="s">
        <v>94</v>
      </c>
      <c r="I5" s="20" t="s">
        <v>95</v>
      </c>
      <c r="J5" s="21" t="s">
        <v>96</v>
      </c>
      <c r="K5" s="21" t="s">
        <v>111</v>
      </c>
      <c r="L5" s="21" t="s">
        <v>97</v>
      </c>
      <c r="M5" s="21" t="s">
        <v>98</v>
      </c>
      <c r="N5" s="4" t="s">
        <v>99</v>
      </c>
      <c r="O5" s="4" t="s">
        <v>100</v>
      </c>
      <c r="P5" s="4" t="s">
        <v>101</v>
      </c>
      <c r="Q5" s="4" t="s">
        <v>102</v>
      </c>
      <c r="R5" s="18" t="s">
        <v>103</v>
      </c>
      <c r="S5" s="18" t="s">
        <v>63</v>
      </c>
      <c r="T5" s="18" t="s">
        <v>64</v>
      </c>
      <c r="U5" s="18" t="s">
        <v>65</v>
      </c>
      <c r="V5" s="18" t="s">
        <v>66</v>
      </c>
      <c r="W5" s="18" t="s">
        <v>104</v>
      </c>
      <c r="X5" s="18" t="s">
        <v>105</v>
      </c>
      <c r="Y5" s="21" t="s">
        <v>106</v>
      </c>
      <c r="Z5" s="21" t="s">
        <v>107</v>
      </c>
      <c r="AA5" s="21" t="s">
        <v>108</v>
      </c>
      <c r="AB5" s="18" t="s">
        <v>109</v>
      </c>
      <c r="AC5" s="18" t="s">
        <v>83</v>
      </c>
    </row>
    <row r="6" spans="1:29">
      <c r="A6" s="5" t="s">
        <v>0</v>
      </c>
      <c r="B6" s="5" t="s">
        <v>87</v>
      </c>
      <c r="C6" s="6">
        <v>1555307</v>
      </c>
      <c r="D6" s="6">
        <v>1963234</v>
      </c>
      <c r="E6" s="11">
        <f t="shared" ref="E6:E37" si="0">D6-C6</f>
        <v>407927</v>
      </c>
      <c r="F6" s="6">
        <v>48941</v>
      </c>
      <c r="G6" s="6">
        <v>74102</v>
      </c>
      <c r="H6" s="13">
        <f t="shared" ref="H6:H37" si="1">G6-F6</f>
        <v>25161</v>
      </c>
      <c r="I6" s="7">
        <f t="shared" ref="I6:I37" si="2">D6+G6</f>
        <v>2037336</v>
      </c>
      <c r="J6" s="8">
        <f t="shared" ref="J6:J37" si="3">I6*0.15</f>
        <v>305600.39999999997</v>
      </c>
      <c r="K6" s="5">
        <v>1</v>
      </c>
      <c r="L6" s="9" t="s">
        <v>75</v>
      </c>
      <c r="M6" s="5">
        <v>0</v>
      </c>
      <c r="N6" s="9" t="s">
        <v>77</v>
      </c>
      <c r="O6" s="9" t="s">
        <v>77</v>
      </c>
      <c r="P6" s="9" t="s">
        <v>75</v>
      </c>
      <c r="Q6" s="9" t="s">
        <v>75</v>
      </c>
      <c r="R6" s="9" t="s">
        <v>76</v>
      </c>
      <c r="S6" s="9" t="s">
        <v>76</v>
      </c>
      <c r="T6" s="9" t="s">
        <v>76</v>
      </c>
      <c r="U6" s="9" t="s">
        <v>76</v>
      </c>
      <c r="V6" s="9" t="s">
        <v>76</v>
      </c>
      <c r="W6" s="16" t="s">
        <v>75</v>
      </c>
      <c r="X6" s="9" t="s">
        <v>75</v>
      </c>
      <c r="Y6" s="9" t="s">
        <v>76</v>
      </c>
      <c r="Z6" s="9" t="s">
        <v>75</v>
      </c>
      <c r="AA6" s="10" t="s">
        <v>110</v>
      </c>
      <c r="AB6" s="9" t="s">
        <v>112</v>
      </c>
      <c r="AC6" s="9" t="s">
        <v>112</v>
      </c>
    </row>
    <row r="7" spans="1:29">
      <c r="A7" s="5" t="s">
        <v>1</v>
      </c>
      <c r="B7" s="5" t="s">
        <v>87</v>
      </c>
      <c r="C7" s="6">
        <v>6874543</v>
      </c>
      <c r="D7" s="6">
        <v>8297010</v>
      </c>
      <c r="E7" s="11">
        <f t="shared" si="0"/>
        <v>1422467</v>
      </c>
      <c r="F7" s="6">
        <v>165170</v>
      </c>
      <c r="G7" s="6">
        <v>265226</v>
      </c>
      <c r="H7" s="13">
        <f t="shared" si="1"/>
        <v>100056</v>
      </c>
      <c r="I7" s="7">
        <f t="shared" si="2"/>
        <v>8562236</v>
      </c>
      <c r="J7" s="8">
        <f t="shared" si="3"/>
        <v>1284335.3999999999</v>
      </c>
      <c r="K7" s="5">
        <v>1</v>
      </c>
      <c r="L7" s="9" t="s">
        <v>75</v>
      </c>
      <c r="M7" s="5">
        <v>0</v>
      </c>
      <c r="N7" s="9" t="s">
        <v>77</v>
      </c>
      <c r="O7" s="9" t="s">
        <v>77</v>
      </c>
      <c r="P7" s="9" t="s">
        <v>75</v>
      </c>
      <c r="Q7" s="9" t="s">
        <v>75</v>
      </c>
      <c r="R7" s="9" t="s">
        <v>76</v>
      </c>
      <c r="S7" s="9" t="s">
        <v>76</v>
      </c>
      <c r="T7" s="9" t="s">
        <v>76</v>
      </c>
      <c r="U7" s="9" t="s">
        <v>76</v>
      </c>
      <c r="V7" s="9" t="s">
        <v>76</v>
      </c>
      <c r="W7" s="16" t="s">
        <v>75</v>
      </c>
      <c r="X7" s="9" t="s">
        <v>75</v>
      </c>
      <c r="Y7" s="9" t="s">
        <v>76</v>
      </c>
      <c r="Z7" s="9" t="s">
        <v>75</v>
      </c>
      <c r="AA7" s="10" t="s">
        <v>110</v>
      </c>
      <c r="AB7" s="9" t="s">
        <v>112</v>
      </c>
      <c r="AC7" s="9" t="s">
        <v>112</v>
      </c>
    </row>
    <row r="8" spans="1:29">
      <c r="A8" s="5" t="s">
        <v>2</v>
      </c>
      <c r="B8" s="5" t="s">
        <v>87</v>
      </c>
      <c r="C8" s="6">
        <v>1404894</v>
      </c>
      <c r="D8" s="6">
        <v>1600176</v>
      </c>
      <c r="E8" s="11">
        <f t="shared" si="0"/>
        <v>195282</v>
      </c>
      <c r="F8" s="6">
        <v>56780</v>
      </c>
      <c r="G8" s="6">
        <v>74127</v>
      </c>
      <c r="H8" s="13">
        <f t="shared" si="1"/>
        <v>17347</v>
      </c>
      <c r="I8" s="7">
        <f t="shared" si="2"/>
        <v>1674303</v>
      </c>
      <c r="J8" s="8">
        <f t="shared" si="3"/>
        <v>251145.44999999998</v>
      </c>
      <c r="K8" s="5">
        <v>1</v>
      </c>
      <c r="L8" s="9" t="s">
        <v>75</v>
      </c>
      <c r="M8" s="5">
        <v>0</v>
      </c>
      <c r="N8" s="9" t="s">
        <v>77</v>
      </c>
      <c r="O8" s="9" t="s">
        <v>77</v>
      </c>
      <c r="P8" s="9" t="s">
        <v>75</v>
      </c>
      <c r="Q8" s="9" t="s">
        <v>75</v>
      </c>
      <c r="R8" s="9" t="s">
        <v>76</v>
      </c>
      <c r="S8" s="9" t="s">
        <v>76</v>
      </c>
      <c r="T8" s="9" t="s">
        <v>76</v>
      </c>
      <c r="U8" s="9" t="s">
        <v>76</v>
      </c>
      <c r="V8" s="9" t="s">
        <v>76</v>
      </c>
      <c r="W8" s="16" t="s">
        <v>75</v>
      </c>
      <c r="X8" s="9" t="s">
        <v>75</v>
      </c>
      <c r="Y8" s="9" t="s">
        <v>76</v>
      </c>
      <c r="Z8" s="9" t="s">
        <v>75</v>
      </c>
      <c r="AA8" s="10" t="s">
        <v>110</v>
      </c>
      <c r="AB8" s="9" t="s">
        <v>112</v>
      </c>
      <c r="AC8" s="9" t="s">
        <v>112</v>
      </c>
    </row>
    <row r="9" spans="1:29">
      <c r="A9" s="5" t="s">
        <v>3</v>
      </c>
      <c r="B9" s="5" t="s">
        <v>87</v>
      </c>
      <c r="C9" s="6">
        <v>2794613</v>
      </c>
      <c r="D9" s="6">
        <v>3536878</v>
      </c>
      <c r="E9" s="11">
        <f t="shared" si="0"/>
        <v>742265</v>
      </c>
      <c r="F9" s="6">
        <v>50464</v>
      </c>
      <c r="G9" s="6">
        <v>99792</v>
      </c>
      <c r="H9" s="13">
        <f t="shared" si="1"/>
        <v>49328</v>
      </c>
      <c r="I9" s="7">
        <f t="shared" si="2"/>
        <v>3636670</v>
      </c>
      <c r="J9" s="8">
        <f t="shared" si="3"/>
        <v>545500.5</v>
      </c>
      <c r="K9" s="5">
        <v>1</v>
      </c>
      <c r="L9" s="9" t="s">
        <v>75</v>
      </c>
      <c r="M9" s="5">
        <v>0</v>
      </c>
      <c r="N9" s="9" t="s">
        <v>77</v>
      </c>
      <c r="O9" s="9" t="s">
        <v>77</v>
      </c>
      <c r="P9" s="9" t="s">
        <v>75</v>
      </c>
      <c r="Q9" s="9" t="s">
        <v>75</v>
      </c>
      <c r="R9" s="9" t="s">
        <v>76</v>
      </c>
      <c r="S9" s="9" t="s">
        <v>76</v>
      </c>
      <c r="T9" s="9" t="s">
        <v>76</v>
      </c>
      <c r="U9" s="9" t="s">
        <v>76</v>
      </c>
      <c r="V9" s="9" t="s">
        <v>76</v>
      </c>
      <c r="W9" s="16" t="s">
        <v>75</v>
      </c>
      <c r="X9" s="9" t="s">
        <v>75</v>
      </c>
      <c r="Y9" s="9" t="s">
        <v>76</v>
      </c>
      <c r="Z9" s="9" t="s">
        <v>75</v>
      </c>
      <c r="AA9" s="10" t="s">
        <v>110</v>
      </c>
      <c r="AB9" s="9" t="s">
        <v>112</v>
      </c>
      <c r="AC9" s="9" t="s">
        <v>112</v>
      </c>
    </row>
    <row r="10" spans="1:29">
      <c r="A10" s="5" t="s">
        <v>4</v>
      </c>
      <c r="B10" s="5" t="s">
        <v>87</v>
      </c>
      <c r="C10" s="6">
        <v>2056159</v>
      </c>
      <c r="D10" s="6">
        <v>2362203</v>
      </c>
      <c r="E10" s="11">
        <f t="shared" si="0"/>
        <v>306044</v>
      </c>
      <c r="F10" s="6">
        <v>65101</v>
      </c>
      <c r="G10" s="6">
        <v>90202</v>
      </c>
      <c r="H10" s="13">
        <f t="shared" si="1"/>
        <v>25101</v>
      </c>
      <c r="I10" s="7">
        <f t="shared" si="2"/>
        <v>2452405</v>
      </c>
      <c r="J10" s="8">
        <f t="shared" si="3"/>
        <v>367860.75</v>
      </c>
      <c r="K10" s="5">
        <v>1</v>
      </c>
      <c r="L10" s="9" t="s">
        <v>75</v>
      </c>
      <c r="M10" s="5">
        <v>0</v>
      </c>
      <c r="N10" s="9" t="s">
        <v>77</v>
      </c>
      <c r="O10" s="9" t="s">
        <v>77</v>
      </c>
      <c r="P10" s="9" t="s">
        <v>75</v>
      </c>
      <c r="Q10" s="9" t="s">
        <v>75</v>
      </c>
      <c r="R10" s="9" t="s">
        <v>77</v>
      </c>
      <c r="S10" s="9" t="s">
        <v>76</v>
      </c>
      <c r="T10" s="9" t="s">
        <v>77</v>
      </c>
      <c r="U10" s="9" t="s">
        <v>76</v>
      </c>
      <c r="V10" s="9" t="s">
        <v>76</v>
      </c>
      <c r="W10" s="6">
        <v>367861</v>
      </c>
      <c r="X10" s="9" t="s">
        <v>75</v>
      </c>
      <c r="Y10" s="9" t="s">
        <v>76</v>
      </c>
      <c r="Z10" s="9" t="s">
        <v>75</v>
      </c>
      <c r="AA10" s="10" t="s">
        <v>110</v>
      </c>
      <c r="AB10" s="9" t="s">
        <v>112</v>
      </c>
      <c r="AC10" s="9" t="s">
        <v>112</v>
      </c>
    </row>
    <row r="11" spans="1:29">
      <c r="A11" s="5" t="s">
        <v>5</v>
      </c>
      <c r="B11" s="5" t="s">
        <v>87</v>
      </c>
      <c r="C11" s="6">
        <v>7927544</v>
      </c>
      <c r="D11" s="6">
        <v>9408081</v>
      </c>
      <c r="E11" s="11">
        <f t="shared" si="0"/>
        <v>1480537</v>
      </c>
      <c r="F11" s="6">
        <v>235095</v>
      </c>
      <c r="G11" s="6">
        <v>346892</v>
      </c>
      <c r="H11" s="13">
        <f t="shared" si="1"/>
        <v>111797</v>
      </c>
      <c r="I11" s="7">
        <f t="shared" si="2"/>
        <v>9754973</v>
      </c>
      <c r="J11" s="8">
        <f t="shared" si="3"/>
        <v>1463245.95</v>
      </c>
      <c r="K11" s="5">
        <v>1</v>
      </c>
      <c r="L11" s="9" t="s">
        <v>75</v>
      </c>
      <c r="M11" s="5">
        <v>0</v>
      </c>
      <c r="N11" s="9" t="s">
        <v>77</v>
      </c>
      <c r="O11" s="9" t="s">
        <v>77</v>
      </c>
      <c r="P11" s="9" t="s">
        <v>75</v>
      </c>
      <c r="Q11" s="9" t="s">
        <v>75</v>
      </c>
      <c r="R11" s="9" t="s">
        <v>76</v>
      </c>
      <c r="S11" s="9" t="s">
        <v>76</v>
      </c>
      <c r="T11" s="9" t="s">
        <v>76</v>
      </c>
      <c r="U11" s="9" t="s">
        <v>76</v>
      </c>
      <c r="V11" s="9" t="s">
        <v>76</v>
      </c>
      <c r="W11" s="16" t="s">
        <v>75</v>
      </c>
      <c r="X11" s="9" t="s">
        <v>75</v>
      </c>
      <c r="Y11" s="9" t="s">
        <v>76</v>
      </c>
      <c r="Z11" s="9" t="s">
        <v>75</v>
      </c>
      <c r="AA11" s="10" t="s">
        <v>110</v>
      </c>
      <c r="AB11" s="9" t="s">
        <v>112</v>
      </c>
      <c r="AC11" s="9" t="s">
        <v>112</v>
      </c>
    </row>
    <row r="12" spans="1:29">
      <c r="A12" s="5" t="s">
        <v>6</v>
      </c>
      <c r="B12" s="5" t="s">
        <v>87</v>
      </c>
      <c r="C12" s="6">
        <v>715439</v>
      </c>
      <c r="D12" s="6">
        <v>817548</v>
      </c>
      <c r="E12" s="11">
        <f t="shared" si="0"/>
        <v>102109</v>
      </c>
      <c r="F12" s="6">
        <v>35385</v>
      </c>
      <c r="G12" s="6">
        <v>42730</v>
      </c>
      <c r="H12" s="13">
        <f t="shared" si="1"/>
        <v>7345</v>
      </c>
      <c r="I12" s="7">
        <f t="shared" si="2"/>
        <v>860278</v>
      </c>
      <c r="J12" s="8">
        <f t="shared" si="3"/>
        <v>129041.7</v>
      </c>
      <c r="K12" s="5">
        <v>1</v>
      </c>
      <c r="L12" s="9" t="s">
        <v>75</v>
      </c>
      <c r="M12" s="5">
        <v>0</v>
      </c>
      <c r="N12" s="9" t="s">
        <v>77</v>
      </c>
      <c r="O12" s="9" t="s">
        <v>77</v>
      </c>
      <c r="P12" s="9" t="s">
        <v>75</v>
      </c>
      <c r="Q12" s="9" t="s">
        <v>75</v>
      </c>
      <c r="R12" s="9" t="s">
        <v>76</v>
      </c>
      <c r="S12" s="9" t="s">
        <v>76</v>
      </c>
      <c r="T12" s="9" t="s">
        <v>76</v>
      </c>
      <c r="U12" s="9" t="s">
        <v>76</v>
      </c>
      <c r="V12" s="9" t="s">
        <v>76</v>
      </c>
      <c r="W12" s="16" t="s">
        <v>75</v>
      </c>
      <c r="X12" s="9" t="s">
        <v>75</v>
      </c>
      <c r="Y12" s="9" t="s">
        <v>76</v>
      </c>
      <c r="Z12" s="9" t="s">
        <v>75</v>
      </c>
      <c r="AA12" s="10" t="s">
        <v>110</v>
      </c>
      <c r="AB12" s="9" t="s">
        <v>112</v>
      </c>
      <c r="AC12" s="9" t="s">
        <v>112</v>
      </c>
    </row>
    <row r="13" spans="1:29">
      <c r="A13" s="5" t="s">
        <v>7</v>
      </c>
      <c r="B13" s="5" t="s">
        <v>87</v>
      </c>
      <c r="C13" s="6">
        <v>340426</v>
      </c>
      <c r="D13" s="6">
        <v>379292</v>
      </c>
      <c r="E13" s="11">
        <f t="shared" si="0"/>
        <v>38866</v>
      </c>
      <c r="F13" s="6">
        <v>14071</v>
      </c>
      <c r="G13" s="6">
        <v>17527</v>
      </c>
      <c r="H13" s="13">
        <f t="shared" si="1"/>
        <v>3456</v>
      </c>
      <c r="I13" s="7">
        <f t="shared" si="2"/>
        <v>396819</v>
      </c>
      <c r="J13" s="8">
        <f t="shared" si="3"/>
        <v>59522.85</v>
      </c>
      <c r="K13" s="5">
        <v>1</v>
      </c>
      <c r="L13" s="9" t="s">
        <v>75</v>
      </c>
      <c r="M13" s="5">
        <v>0</v>
      </c>
      <c r="N13" s="9" t="s">
        <v>77</v>
      </c>
      <c r="O13" s="9" t="s">
        <v>77</v>
      </c>
      <c r="P13" s="9" t="s">
        <v>75</v>
      </c>
      <c r="Q13" s="9" t="s">
        <v>75</v>
      </c>
      <c r="R13" s="9" t="s">
        <v>76</v>
      </c>
      <c r="S13" s="9" t="s">
        <v>76</v>
      </c>
      <c r="T13" s="9" t="s">
        <v>76</v>
      </c>
      <c r="U13" s="9" t="s">
        <v>76</v>
      </c>
      <c r="V13" s="9" t="s">
        <v>76</v>
      </c>
      <c r="W13" s="16" t="s">
        <v>75</v>
      </c>
      <c r="X13" s="9" t="s">
        <v>75</v>
      </c>
      <c r="Y13" s="9" t="s">
        <v>76</v>
      </c>
      <c r="Z13" s="9" t="s">
        <v>75</v>
      </c>
      <c r="AA13" s="10" t="s">
        <v>110</v>
      </c>
      <c r="AB13" s="9" t="s">
        <v>112</v>
      </c>
      <c r="AC13" s="9" t="s">
        <v>112</v>
      </c>
    </row>
    <row r="14" spans="1:29">
      <c r="A14" s="5" t="s">
        <v>8</v>
      </c>
      <c r="B14" s="5" t="s">
        <v>87</v>
      </c>
      <c r="C14" s="6">
        <v>9940841</v>
      </c>
      <c r="D14" s="6">
        <v>12101331</v>
      </c>
      <c r="E14" s="11">
        <f t="shared" si="0"/>
        <v>2160490</v>
      </c>
      <c r="F14" s="6">
        <v>196670</v>
      </c>
      <c r="G14" s="6">
        <v>341946</v>
      </c>
      <c r="H14" s="13">
        <f t="shared" si="1"/>
        <v>145276</v>
      </c>
      <c r="I14" s="7">
        <f t="shared" si="2"/>
        <v>12443277</v>
      </c>
      <c r="J14" s="8">
        <f t="shared" si="3"/>
        <v>1866491.55</v>
      </c>
      <c r="K14" s="5">
        <v>1</v>
      </c>
      <c r="L14" s="9" t="s">
        <v>75</v>
      </c>
      <c r="M14" s="5">
        <v>0</v>
      </c>
      <c r="N14" s="9" t="s">
        <v>77</v>
      </c>
      <c r="O14" s="9" t="s">
        <v>77</v>
      </c>
      <c r="P14" s="9" t="s">
        <v>75</v>
      </c>
      <c r="Q14" s="9" t="s">
        <v>75</v>
      </c>
      <c r="R14" s="9" t="s">
        <v>77</v>
      </c>
      <c r="S14" s="9" t="s">
        <v>76</v>
      </c>
      <c r="T14" s="9" t="s">
        <v>77</v>
      </c>
      <c r="U14" s="9" t="s">
        <v>76</v>
      </c>
      <c r="V14" s="9" t="s">
        <v>76</v>
      </c>
      <c r="W14" s="6">
        <v>1514335</v>
      </c>
      <c r="X14" s="9" t="s">
        <v>75</v>
      </c>
      <c r="Y14" s="9" t="s">
        <v>76</v>
      </c>
      <c r="Z14" s="9" t="s">
        <v>75</v>
      </c>
      <c r="AA14" s="10" t="s">
        <v>110</v>
      </c>
      <c r="AB14" s="9" t="s">
        <v>112</v>
      </c>
      <c r="AC14" s="9" t="s">
        <v>112</v>
      </c>
    </row>
    <row r="15" spans="1:29">
      <c r="A15" s="5" t="s">
        <v>9</v>
      </c>
      <c r="B15" s="5" t="s">
        <v>87</v>
      </c>
      <c r="C15" s="6">
        <v>2700742</v>
      </c>
      <c r="D15" s="6">
        <v>3253786</v>
      </c>
      <c r="E15" s="11">
        <f t="shared" si="0"/>
        <v>553044</v>
      </c>
      <c r="F15" s="6">
        <v>77239</v>
      </c>
      <c r="G15" s="6">
        <v>113666</v>
      </c>
      <c r="H15" s="13">
        <f t="shared" si="1"/>
        <v>36427</v>
      </c>
      <c r="I15" s="7">
        <f t="shared" si="2"/>
        <v>3367452</v>
      </c>
      <c r="J15" s="8">
        <f t="shared" si="3"/>
        <v>505117.8</v>
      </c>
      <c r="K15" s="5">
        <v>1</v>
      </c>
      <c r="L15" s="9" t="s">
        <v>75</v>
      </c>
      <c r="M15" s="5">
        <v>0</v>
      </c>
      <c r="N15" s="9" t="s">
        <v>77</v>
      </c>
      <c r="O15" s="9" t="s">
        <v>77</v>
      </c>
      <c r="P15" s="9" t="s">
        <v>75</v>
      </c>
      <c r="Q15" s="9" t="s">
        <v>75</v>
      </c>
      <c r="R15" s="9" t="s">
        <v>76</v>
      </c>
      <c r="S15" s="9" t="s">
        <v>76</v>
      </c>
      <c r="T15" s="9" t="s">
        <v>76</v>
      </c>
      <c r="U15" s="9" t="s">
        <v>76</v>
      </c>
      <c r="V15" s="9" t="s">
        <v>76</v>
      </c>
      <c r="W15" s="16" t="s">
        <v>75</v>
      </c>
      <c r="X15" s="9" t="s">
        <v>75</v>
      </c>
      <c r="Y15" s="9" t="s">
        <v>76</v>
      </c>
      <c r="Z15" s="9" t="s">
        <v>75</v>
      </c>
      <c r="AA15" s="10" t="s">
        <v>110</v>
      </c>
      <c r="AB15" s="9" t="s">
        <v>112</v>
      </c>
      <c r="AC15" s="9" t="s">
        <v>112</v>
      </c>
    </row>
    <row r="16" spans="1:29">
      <c r="A16" s="5" t="s">
        <v>10</v>
      </c>
      <c r="B16" s="5" t="s">
        <v>87</v>
      </c>
      <c r="C16" s="6">
        <v>4942314</v>
      </c>
      <c r="D16" s="6">
        <v>6134186</v>
      </c>
      <c r="E16" s="11">
        <f t="shared" si="0"/>
        <v>1191872</v>
      </c>
      <c r="F16" s="6">
        <v>87997</v>
      </c>
      <c r="G16" s="6">
        <v>168017</v>
      </c>
      <c r="H16" s="13">
        <f t="shared" si="1"/>
        <v>80020</v>
      </c>
      <c r="I16" s="7">
        <f t="shared" si="2"/>
        <v>6302203</v>
      </c>
      <c r="J16" s="8">
        <f t="shared" si="3"/>
        <v>945330.45</v>
      </c>
      <c r="K16" s="5">
        <v>1</v>
      </c>
      <c r="L16" s="9" t="s">
        <v>75</v>
      </c>
      <c r="M16" s="5">
        <v>0</v>
      </c>
      <c r="N16" s="9" t="s">
        <v>77</v>
      </c>
      <c r="O16" s="9" t="s">
        <v>77</v>
      </c>
      <c r="P16" s="9" t="s">
        <v>75</v>
      </c>
      <c r="Q16" s="9" t="s">
        <v>75</v>
      </c>
      <c r="R16" s="9" t="s">
        <v>76</v>
      </c>
      <c r="S16" s="9" t="s">
        <v>76</v>
      </c>
      <c r="T16" s="9" t="s">
        <v>76</v>
      </c>
      <c r="U16" s="9" t="s">
        <v>76</v>
      </c>
      <c r="V16" s="9" t="s">
        <v>76</v>
      </c>
      <c r="W16" s="16" t="s">
        <v>75</v>
      </c>
      <c r="X16" s="9" t="s">
        <v>75</v>
      </c>
      <c r="Y16" s="9" t="s">
        <v>76</v>
      </c>
      <c r="Z16" s="9" t="s">
        <v>75</v>
      </c>
      <c r="AA16" s="10" t="s">
        <v>110</v>
      </c>
      <c r="AB16" s="9" t="s">
        <v>112</v>
      </c>
      <c r="AC16" s="9" t="s">
        <v>112</v>
      </c>
    </row>
    <row r="17" spans="1:29">
      <c r="A17" s="5" t="s">
        <v>11</v>
      </c>
      <c r="B17" s="5" t="s">
        <v>87</v>
      </c>
      <c r="C17" s="6">
        <v>5684944</v>
      </c>
      <c r="D17" s="6">
        <v>6781628</v>
      </c>
      <c r="E17" s="11">
        <f t="shared" si="0"/>
        <v>1096684</v>
      </c>
      <c r="F17" s="6">
        <v>141465</v>
      </c>
      <c r="G17" s="6">
        <v>216970</v>
      </c>
      <c r="H17" s="13">
        <f t="shared" si="1"/>
        <v>75505</v>
      </c>
      <c r="I17" s="7">
        <f t="shared" si="2"/>
        <v>6998598</v>
      </c>
      <c r="J17" s="8">
        <f t="shared" si="3"/>
        <v>1049789.7</v>
      </c>
      <c r="K17" s="5">
        <v>1</v>
      </c>
      <c r="L17" s="9" t="s">
        <v>75</v>
      </c>
      <c r="M17" s="5">
        <v>0</v>
      </c>
      <c r="N17" s="9" t="s">
        <v>77</v>
      </c>
      <c r="O17" s="9" t="s">
        <v>77</v>
      </c>
      <c r="P17" s="9" t="s">
        <v>75</v>
      </c>
      <c r="Q17" s="9" t="s">
        <v>75</v>
      </c>
      <c r="R17" s="9" t="s">
        <v>77</v>
      </c>
      <c r="S17" s="9" t="s">
        <v>76</v>
      </c>
      <c r="T17" s="9" t="s">
        <v>77</v>
      </c>
      <c r="U17" s="9" t="s">
        <v>76</v>
      </c>
      <c r="V17" s="9" t="s">
        <v>76</v>
      </c>
      <c r="W17" s="6">
        <v>1049790</v>
      </c>
      <c r="X17" s="9" t="s">
        <v>75</v>
      </c>
      <c r="Y17" s="9" t="s">
        <v>76</v>
      </c>
      <c r="Z17" s="9" t="s">
        <v>75</v>
      </c>
      <c r="AA17" s="10" t="s">
        <v>110</v>
      </c>
      <c r="AB17" s="9" t="s">
        <v>112</v>
      </c>
      <c r="AC17" s="9" t="s">
        <v>112</v>
      </c>
    </row>
    <row r="18" spans="1:29">
      <c r="A18" s="5" t="s">
        <v>12</v>
      </c>
      <c r="B18" s="5" t="s">
        <v>87</v>
      </c>
      <c r="C18" s="6">
        <v>1586242</v>
      </c>
      <c r="D18" s="6">
        <v>1904760</v>
      </c>
      <c r="E18" s="11">
        <f t="shared" si="0"/>
        <v>318518</v>
      </c>
      <c r="F18" s="6">
        <v>45602</v>
      </c>
      <c r="G18" s="6">
        <v>68003</v>
      </c>
      <c r="H18" s="13">
        <f t="shared" si="1"/>
        <v>22401</v>
      </c>
      <c r="I18" s="7">
        <f t="shared" si="2"/>
        <v>1972763</v>
      </c>
      <c r="J18" s="8">
        <f t="shared" si="3"/>
        <v>295914.45</v>
      </c>
      <c r="K18" s="5">
        <v>1</v>
      </c>
      <c r="L18" s="9" t="s">
        <v>75</v>
      </c>
      <c r="M18" s="5">
        <v>0</v>
      </c>
      <c r="N18" s="9" t="s">
        <v>77</v>
      </c>
      <c r="O18" s="9" t="s">
        <v>77</v>
      </c>
      <c r="P18" s="9" t="s">
        <v>75</v>
      </c>
      <c r="Q18" s="9" t="s">
        <v>75</v>
      </c>
      <c r="R18" s="9" t="s">
        <v>76</v>
      </c>
      <c r="S18" s="9" t="s">
        <v>76</v>
      </c>
      <c r="T18" s="9" t="s">
        <v>76</v>
      </c>
      <c r="U18" s="9" t="s">
        <v>76</v>
      </c>
      <c r="V18" s="9" t="s">
        <v>76</v>
      </c>
      <c r="W18" s="16" t="s">
        <v>75</v>
      </c>
      <c r="X18" s="9" t="s">
        <v>75</v>
      </c>
      <c r="Y18" s="9" t="s">
        <v>76</v>
      </c>
      <c r="Z18" s="9" t="s">
        <v>75</v>
      </c>
      <c r="AA18" s="10" t="s">
        <v>110</v>
      </c>
      <c r="AB18" s="9" t="s">
        <v>112</v>
      </c>
      <c r="AC18" s="9" t="s">
        <v>112</v>
      </c>
    </row>
    <row r="19" spans="1:29">
      <c r="A19" s="5" t="s">
        <v>13</v>
      </c>
      <c r="B19" s="5" t="s">
        <v>87</v>
      </c>
      <c r="C19" s="6">
        <v>2458759</v>
      </c>
      <c r="D19" s="6">
        <v>3622484</v>
      </c>
      <c r="E19" s="11">
        <f t="shared" si="0"/>
        <v>1163725</v>
      </c>
      <c r="F19" s="6">
        <v>22601</v>
      </c>
      <c r="G19" s="6">
        <v>78419</v>
      </c>
      <c r="H19" s="13">
        <f t="shared" si="1"/>
        <v>55818</v>
      </c>
      <c r="I19" s="7">
        <f t="shared" si="2"/>
        <v>3700903</v>
      </c>
      <c r="J19" s="8">
        <f t="shared" si="3"/>
        <v>555135.44999999995</v>
      </c>
      <c r="K19" s="5">
        <v>1</v>
      </c>
      <c r="L19" s="9" t="s">
        <v>75</v>
      </c>
      <c r="M19" s="5">
        <v>0</v>
      </c>
      <c r="N19" s="9" t="s">
        <v>77</v>
      </c>
      <c r="O19" s="9" t="s">
        <v>77</v>
      </c>
      <c r="P19" s="9" t="s">
        <v>75</v>
      </c>
      <c r="Q19" s="9" t="s">
        <v>75</v>
      </c>
      <c r="R19" s="9" t="s">
        <v>76</v>
      </c>
      <c r="S19" s="9" t="s">
        <v>76</v>
      </c>
      <c r="T19" s="9" t="s">
        <v>76</v>
      </c>
      <c r="U19" s="9" t="s">
        <v>76</v>
      </c>
      <c r="V19" s="9" t="s">
        <v>76</v>
      </c>
      <c r="W19" s="16" t="s">
        <v>75</v>
      </c>
      <c r="X19" s="9" t="s">
        <v>75</v>
      </c>
      <c r="Y19" s="9" t="s">
        <v>76</v>
      </c>
      <c r="Z19" s="9" t="s">
        <v>75</v>
      </c>
      <c r="AA19" s="10" t="s">
        <v>110</v>
      </c>
      <c r="AB19" s="9" t="s">
        <v>112</v>
      </c>
      <c r="AC19" s="9" t="s">
        <v>112</v>
      </c>
    </row>
    <row r="20" spans="1:29">
      <c r="A20" s="5" t="s">
        <v>14</v>
      </c>
      <c r="B20" s="5" t="s">
        <v>87</v>
      </c>
      <c r="C20" s="6">
        <v>16049</v>
      </c>
      <c r="D20" s="6">
        <v>15087</v>
      </c>
      <c r="E20" s="11">
        <f t="shared" si="0"/>
        <v>-962</v>
      </c>
      <c r="F20" s="6">
        <v>0</v>
      </c>
      <c r="G20" s="6">
        <v>0</v>
      </c>
      <c r="H20" s="13">
        <f t="shared" si="1"/>
        <v>0</v>
      </c>
      <c r="I20" s="6">
        <f t="shared" si="2"/>
        <v>15087</v>
      </c>
      <c r="J20" s="8">
        <f t="shared" si="3"/>
        <v>2263.0499999999997</v>
      </c>
      <c r="K20" s="5">
        <v>1</v>
      </c>
      <c r="L20" s="9" t="s">
        <v>75</v>
      </c>
      <c r="M20" s="5">
        <v>0</v>
      </c>
      <c r="N20" s="9" t="s">
        <v>77</v>
      </c>
      <c r="O20" s="9" t="s">
        <v>77</v>
      </c>
      <c r="P20" s="9" t="s">
        <v>75</v>
      </c>
      <c r="Q20" s="9" t="s">
        <v>75</v>
      </c>
      <c r="R20" s="9" t="s">
        <v>76</v>
      </c>
      <c r="S20" s="9" t="s">
        <v>76</v>
      </c>
      <c r="T20" s="9" t="s">
        <v>76</v>
      </c>
      <c r="U20" s="9" t="s">
        <v>76</v>
      </c>
      <c r="V20" s="9" t="s">
        <v>76</v>
      </c>
      <c r="W20" s="16" t="s">
        <v>75</v>
      </c>
      <c r="X20" s="9" t="s">
        <v>75</v>
      </c>
      <c r="Y20" s="9" t="s">
        <v>76</v>
      </c>
      <c r="Z20" s="9" t="s">
        <v>75</v>
      </c>
      <c r="AA20" s="10" t="s">
        <v>110</v>
      </c>
      <c r="AB20" s="9" t="s">
        <v>112</v>
      </c>
      <c r="AC20" s="9" t="s">
        <v>112</v>
      </c>
    </row>
    <row r="21" spans="1:29">
      <c r="A21" s="5" t="s">
        <v>70</v>
      </c>
      <c r="B21" s="5" t="s">
        <v>87</v>
      </c>
      <c r="C21" s="6">
        <v>1054136</v>
      </c>
      <c r="D21" s="6">
        <v>1254138</v>
      </c>
      <c r="E21" s="11">
        <f t="shared" si="0"/>
        <v>200002</v>
      </c>
      <c r="F21" s="6">
        <v>25267</v>
      </c>
      <c r="G21" s="6">
        <v>40556</v>
      </c>
      <c r="H21" s="13">
        <f t="shared" si="1"/>
        <v>15289</v>
      </c>
      <c r="I21" s="7">
        <f t="shared" si="2"/>
        <v>1294694</v>
      </c>
      <c r="J21" s="8">
        <f t="shared" si="3"/>
        <v>194204.1</v>
      </c>
      <c r="K21" s="5">
        <v>1</v>
      </c>
      <c r="L21" s="9" t="s">
        <v>75</v>
      </c>
      <c r="M21" s="5">
        <v>0</v>
      </c>
      <c r="N21" s="9" t="s">
        <v>77</v>
      </c>
      <c r="O21" s="9" t="s">
        <v>77</v>
      </c>
      <c r="P21" s="9" t="s">
        <v>75</v>
      </c>
      <c r="Q21" s="9" t="s">
        <v>75</v>
      </c>
      <c r="R21" s="9" t="s">
        <v>76</v>
      </c>
      <c r="S21" s="9" t="s">
        <v>76</v>
      </c>
      <c r="T21" s="9" t="s">
        <v>76</v>
      </c>
      <c r="U21" s="9" t="s">
        <v>76</v>
      </c>
      <c r="V21" s="9" t="s">
        <v>76</v>
      </c>
      <c r="W21" s="16" t="s">
        <v>75</v>
      </c>
      <c r="X21" s="9" t="s">
        <v>75</v>
      </c>
      <c r="Y21" s="9" t="s">
        <v>76</v>
      </c>
      <c r="Z21" s="9" t="s">
        <v>75</v>
      </c>
      <c r="AA21" s="10" t="s">
        <v>110</v>
      </c>
      <c r="AB21" s="9" t="s">
        <v>112</v>
      </c>
      <c r="AC21" s="9" t="s">
        <v>112</v>
      </c>
    </row>
    <row r="22" spans="1:29">
      <c r="A22" s="5" t="s">
        <v>15</v>
      </c>
      <c r="B22" s="5" t="s">
        <v>87</v>
      </c>
      <c r="C22" s="6">
        <v>143309</v>
      </c>
      <c r="D22" s="6">
        <v>146323</v>
      </c>
      <c r="E22" s="11">
        <f t="shared" si="0"/>
        <v>3014</v>
      </c>
      <c r="F22" s="6">
        <v>10863</v>
      </c>
      <c r="G22" s="6">
        <v>11260</v>
      </c>
      <c r="H22" s="13">
        <f t="shared" si="1"/>
        <v>397</v>
      </c>
      <c r="I22" s="7">
        <f t="shared" si="2"/>
        <v>157583</v>
      </c>
      <c r="J22" s="8">
        <f t="shared" si="3"/>
        <v>23637.45</v>
      </c>
      <c r="K22" s="5">
        <v>1</v>
      </c>
      <c r="L22" s="9" t="s">
        <v>75</v>
      </c>
      <c r="M22" s="5">
        <v>0</v>
      </c>
      <c r="N22" s="9" t="s">
        <v>77</v>
      </c>
      <c r="O22" s="9" t="s">
        <v>77</v>
      </c>
      <c r="P22" s="9" t="s">
        <v>75</v>
      </c>
      <c r="Q22" s="9" t="s">
        <v>75</v>
      </c>
      <c r="R22" s="9" t="s">
        <v>76</v>
      </c>
      <c r="S22" s="9" t="s">
        <v>76</v>
      </c>
      <c r="T22" s="9" t="s">
        <v>76</v>
      </c>
      <c r="U22" s="9" t="s">
        <v>76</v>
      </c>
      <c r="V22" s="9" t="s">
        <v>76</v>
      </c>
      <c r="W22" s="16" t="s">
        <v>75</v>
      </c>
      <c r="X22" s="9" t="s">
        <v>75</v>
      </c>
      <c r="Y22" s="9" t="s">
        <v>76</v>
      </c>
      <c r="Z22" s="9" t="s">
        <v>75</v>
      </c>
      <c r="AA22" s="10" t="s">
        <v>110</v>
      </c>
      <c r="AB22" s="9" t="s">
        <v>112</v>
      </c>
      <c r="AC22" s="9" t="s">
        <v>112</v>
      </c>
    </row>
    <row r="23" spans="1:29">
      <c r="A23" s="5" t="s">
        <v>16</v>
      </c>
      <c r="B23" s="5" t="s">
        <v>87</v>
      </c>
      <c r="C23" s="6">
        <v>988613</v>
      </c>
      <c r="D23" s="6">
        <v>1166504</v>
      </c>
      <c r="E23" s="11">
        <f t="shared" si="0"/>
        <v>177891</v>
      </c>
      <c r="F23" s="6">
        <v>48661</v>
      </c>
      <c r="G23" s="6">
        <v>61443</v>
      </c>
      <c r="H23" s="13">
        <f t="shared" si="1"/>
        <v>12782</v>
      </c>
      <c r="I23" s="7">
        <f t="shared" si="2"/>
        <v>1227947</v>
      </c>
      <c r="J23" s="8">
        <f t="shared" si="3"/>
        <v>184192.05</v>
      </c>
      <c r="K23" s="5">
        <v>1</v>
      </c>
      <c r="L23" s="9" t="s">
        <v>75</v>
      </c>
      <c r="M23" s="5">
        <v>0</v>
      </c>
      <c r="N23" s="9" t="s">
        <v>77</v>
      </c>
      <c r="O23" s="9" t="s">
        <v>77</v>
      </c>
      <c r="P23" s="9" t="s">
        <v>75</v>
      </c>
      <c r="Q23" s="9" t="s">
        <v>75</v>
      </c>
      <c r="R23" s="9" t="s">
        <v>76</v>
      </c>
      <c r="S23" s="9" t="s">
        <v>76</v>
      </c>
      <c r="T23" s="9" t="s">
        <v>76</v>
      </c>
      <c r="U23" s="9" t="s">
        <v>76</v>
      </c>
      <c r="V23" s="9" t="s">
        <v>76</v>
      </c>
      <c r="W23" s="16" t="s">
        <v>75</v>
      </c>
      <c r="X23" s="9" t="s">
        <v>75</v>
      </c>
      <c r="Y23" s="9" t="s">
        <v>76</v>
      </c>
      <c r="Z23" s="9" t="s">
        <v>75</v>
      </c>
      <c r="AA23" s="10" t="s">
        <v>110</v>
      </c>
      <c r="AB23" s="9" t="s">
        <v>112</v>
      </c>
      <c r="AC23" s="9" t="s">
        <v>112</v>
      </c>
    </row>
    <row r="24" spans="1:29">
      <c r="A24" s="5" t="s">
        <v>17</v>
      </c>
      <c r="B24" s="5" t="s">
        <v>87</v>
      </c>
      <c r="C24" s="6">
        <v>18011585</v>
      </c>
      <c r="D24" s="6">
        <v>21840106</v>
      </c>
      <c r="E24" s="11">
        <f t="shared" si="0"/>
        <v>3828521</v>
      </c>
      <c r="F24" s="6">
        <v>471095</v>
      </c>
      <c r="G24" s="6">
        <v>733813</v>
      </c>
      <c r="H24" s="13">
        <f t="shared" si="1"/>
        <v>262718</v>
      </c>
      <c r="I24" s="7">
        <f t="shared" si="2"/>
        <v>22573919</v>
      </c>
      <c r="J24" s="8">
        <f t="shared" si="3"/>
        <v>3386087.85</v>
      </c>
      <c r="K24" s="5">
        <v>1</v>
      </c>
      <c r="L24" s="9" t="s">
        <v>75</v>
      </c>
      <c r="M24" s="5">
        <v>0</v>
      </c>
      <c r="N24" s="9" t="s">
        <v>77</v>
      </c>
      <c r="O24" s="9" t="s">
        <v>77</v>
      </c>
      <c r="P24" s="9" t="s">
        <v>75</v>
      </c>
      <c r="Q24" s="9" t="s">
        <v>75</v>
      </c>
      <c r="R24" s="9" t="s">
        <v>77</v>
      </c>
      <c r="S24" s="9" t="s">
        <v>76</v>
      </c>
      <c r="T24" s="9" t="s">
        <v>76</v>
      </c>
      <c r="U24" s="9" t="s">
        <v>76</v>
      </c>
      <c r="V24" s="9" t="s">
        <v>77</v>
      </c>
      <c r="W24" s="6">
        <v>3386088</v>
      </c>
      <c r="X24" s="9" t="s">
        <v>75</v>
      </c>
      <c r="Y24" s="9" t="s">
        <v>76</v>
      </c>
      <c r="Z24" s="9" t="s">
        <v>75</v>
      </c>
      <c r="AA24" s="10" t="s">
        <v>110</v>
      </c>
      <c r="AB24" s="9" t="s">
        <v>112</v>
      </c>
      <c r="AC24" s="9" t="s">
        <v>112</v>
      </c>
    </row>
    <row r="25" spans="1:29">
      <c r="A25" s="5" t="s">
        <v>18</v>
      </c>
      <c r="B25" s="5" t="s">
        <v>87</v>
      </c>
      <c r="C25" s="6">
        <v>50503</v>
      </c>
      <c r="D25" s="6">
        <v>37791</v>
      </c>
      <c r="E25" s="11">
        <f t="shared" si="0"/>
        <v>-12712</v>
      </c>
      <c r="F25" s="6">
        <v>0</v>
      </c>
      <c r="G25" s="6">
        <v>0</v>
      </c>
      <c r="H25" s="13">
        <f t="shared" si="1"/>
        <v>0</v>
      </c>
      <c r="I25" s="6">
        <f t="shared" si="2"/>
        <v>37791</v>
      </c>
      <c r="J25" s="8">
        <f t="shared" si="3"/>
        <v>5668.65</v>
      </c>
      <c r="K25" s="5">
        <v>1</v>
      </c>
      <c r="L25" s="9" t="s">
        <v>75</v>
      </c>
      <c r="M25" s="5">
        <v>0</v>
      </c>
      <c r="N25" s="9" t="s">
        <v>77</v>
      </c>
      <c r="O25" s="9" t="s">
        <v>77</v>
      </c>
      <c r="P25" s="9" t="s">
        <v>75</v>
      </c>
      <c r="Q25" s="9" t="s">
        <v>75</v>
      </c>
      <c r="R25" s="9" t="s">
        <v>76</v>
      </c>
      <c r="S25" s="9" t="s">
        <v>76</v>
      </c>
      <c r="T25" s="9" t="s">
        <v>76</v>
      </c>
      <c r="U25" s="9" t="s">
        <v>76</v>
      </c>
      <c r="V25" s="9" t="s">
        <v>76</v>
      </c>
      <c r="W25" s="16" t="s">
        <v>75</v>
      </c>
      <c r="X25" s="9" t="s">
        <v>75</v>
      </c>
      <c r="Y25" s="9" t="s">
        <v>76</v>
      </c>
      <c r="Z25" s="9" t="s">
        <v>75</v>
      </c>
      <c r="AA25" s="10" t="s">
        <v>110</v>
      </c>
      <c r="AB25" s="9" t="s">
        <v>112</v>
      </c>
      <c r="AC25" s="9" t="s">
        <v>112</v>
      </c>
    </row>
    <row r="26" spans="1:29">
      <c r="A26" s="5" t="s">
        <v>19</v>
      </c>
      <c r="B26" s="5" t="s">
        <v>87</v>
      </c>
      <c r="C26" s="6">
        <v>142944</v>
      </c>
      <c r="D26" s="6">
        <v>146013</v>
      </c>
      <c r="E26" s="11">
        <f t="shared" si="0"/>
        <v>3069</v>
      </c>
      <c r="F26" s="6">
        <v>0</v>
      </c>
      <c r="G26" s="6">
        <v>0</v>
      </c>
      <c r="H26" s="13">
        <f t="shared" si="1"/>
        <v>0</v>
      </c>
      <c r="I26" s="6">
        <f t="shared" si="2"/>
        <v>146013</v>
      </c>
      <c r="J26" s="8">
        <f t="shared" si="3"/>
        <v>21901.95</v>
      </c>
      <c r="K26" s="5">
        <v>1</v>
      </c>
      <c r="L26" s="9" t="s">
        <v>75</v>
      </c>
      <c r="M26" s="5">
        <v>0</v>
      </c>
      <c r="N26" s="9" t="s">
        <v>77</v>
      </c>
      <c r="O26" s="9" t="s">
        <v>77</v>
      </c>
      <c r="P26" s="9" t="s">
        <v>75</v>
      </c>
      <c r="Q26" s="9" t="s">
        <v>75</v>
      </c>
      <c r="R26" s="9" t="s">
        <v>76</v>
      </c>
      <c r="S26" s="9" t="s">
        <v>76</v>
      </c>
      <c r="T26" s="9" t="s">
        <v>76</v>
      </c>
      <c r="U26" s="9" t="s">
        <v>76</v>
      </c>
      <c r="V26" s="9" t="s">
        <v>76</v>
      </c>
      <c r="W26" s="16" t="s">
        <v>75</v>
      </c>
      <c r="X26" s="9" t="s">
        <v>75</v>
      </c>
      <c r="Y26" s="9" t="s">
        <v>76</v>
      </c>
      <c r="Z26" s="9" t="s">
        <v>75</v>
      </c>
      <c r="AA26" s="10" t="s">
        <v>110</v>
      </c>
      <c r="AB26" s="9" t="s">
        <v>112</v>
      </c>
      <c r="AC26" s="9" t="s">
        <v>112</v>
      </c>
    </row>
    <row r="27" spans="1:29">
      <c r="A27" s="5" t="s">
        <v>20</v>
      </c>
      <c r="B27" s="5" t="s">
        <v>87</v>
      </c>
      <c r="C27" s="6">
        <v>9678877</v>
      </c>
      <c r="D27" s="6">
        <v>11690248</v>
      </c>
      <c r="E27" s="11">
        <f t="shared" si="0"/>
        <v>2011371</v>
      </c>
      <c r="F27" s="6">
        <v>161177</v>
      </c>
      <c r="G27" s="6">
        <v>313090</v>
      </c>
      <c r="H27" s="13">
        <f t="shared" si="1"/>
        <v>151913</v>
      </c>
      <c r="I27" s="7">
        <f t="shared" si="2"/>
        <v>12003338</v>
      </c>
      <c r="J27" s="8">
        <f t="shared" si="3"/>
        <v>1800500.7</v>
      </c>
      <c r="K27" s="5">
        <v>1</v>
      </c>
      <c r="L27" s="9" t="s">
        <v>75</v>
      </c>
      <c r="M27" s="5">
        <v>0</v>
      </c>
      <c r="N27" s="9" t="s">
        <v>77</v>
      </c>
      <c r="O27" s="9" t="s">
        <v>77</v>
      </c>
      <c r="P27" s="9" t="s">
        <v>75</v>
      </c>
      <c r="Q27" s="9" t="s">
        <v>75</v>
      </c>
      <c r="R27" s="9" t="s">
        <v>76</v>
      </c>
      <c r="S27" s="9" t="s">
        <v>76</v>
      </c>
      <c r="T27" s="9" t="s">
        <v>76</v>
      </c>
      <c r="U27" s="9" t="s">
        <v>76</v>
      </c>
      <c r="V27" s="9" t="s">
        <v>76</v>
      </c>
      <c r="W27" s="16" t="s">
        <v>75</v>
      </c>
      <c r="X27" s="9" t="s">
        <v>75</v>
      </c>
      <c r="Y27" s="9" t="s">
        <v>76</v>
      </c>
      <c r="Z27" s="9" t="s">
        <v>75</v>
      </c>
      <c r="AA27" s="10" t="s">
        <v>110</v>
      </c>
      <c r="AB27" s="9" t="s">
        <v>112</v>
      </c>
      <c r="AC27" s="9" t="s">
        <v>112</v>
      </c>
    </row>
    <row r="28" spans="1:29">
      <c r="A28" s="5" t="s">
        <v>71</v>
      </c>
      <c r="B28" s="5" t="s">
        <v>87</v>
      </c>
      <c r="C28" s="6">
        <v>996656</v>
      </c>
      <c r="D28" s="6">
        <v>1486344</v>
      </c>
      <c r="E28" s="11">
        <f t="shared" si="0"/>
        <v>489688</v>
      </c>
      <c r="F28" s="6">
        <v>27375</v>
      </c>
      <c r="G28" s="6">
        <v>47448</v>
      </c>
      <c r="H28" s="13">
        <f t="shared" si="1"/>
        <v>20073</v>
      </c>
      <c r="I28" s="7">
        <f t="shared" si="2"/>
        <v>1533792</v>
      </c>
      <c r="J28" s="8">
        <f t="shared" si="3"/>
        <v>230068.8</v>
      </c>
      <c r="K28" s="5">
        <v>1</v>
      </c>
      <c r="L28" s="9" t="s">
        <v>75</v>
      </c>
      <c r="M28" s="5">
        <v>0</v>
      </c>
      <c r="N28" s="9" t="s">
        <v>77</v>
      </c>
      <c r="O28" s="9" t="s">
        <v>77</v>
      </c>
      <c r="P28" s="9" t="s">
        <v>75</v>
      </c>
      <c r="Q28" s="9" t="s">
        <v>75</v>
      </c>
      <c r="R28" s="9" t="s">
        <v>77</v>
      </c>
      <c r="S28" s="9" t="s">
        <v>76</v>
      </c>
      <c r="T28" s="9" t="s">
        <v>77</v>
      </c>
      <c r="U28" s="9" t="s">
        <v>76</v>
      </c>
      <c r="V28" s="9" t="s">
        <v>76</v>
      </c>
      <c r="W28" s="6">
        <v>230069</v>
      </c>
      <c r="X28" s="9" t="s">
        <v>75</v>
      </c>
      <c r="Y28" s="9" t="s">
        <v>76</v>
      </c>
      <c r="Z28" s="9" t="s">
        <v>75</v>
      </c>
      <c r="AA28" s="10" t="s">
        <v>110</v>
      </c>
      <c r="AB28" s="9" t="s">
        <v>112</v>
      </c>
      <c r="AC28" s="9" t="s">
        <v>112</v>
      </c>
    </row>
    <row r="29" spans="1:29">
      <c r="A29" s="5" t="s">
        <v>21</v>
      </c>
      <c r="B29" s="5" t="s">
        <v>87</v>
      </c>
      <c r="C29" s="6">
        <v>1205728</v>
      </c>
      <c r="D29" s="6">
        <v>1506065</v>
      </c>
      <c r="E29" s="11">
        <f t="shared" si="0"/>
        <v>300337</v>
      </c>
      <c r="F29" s="6">
        <v>31900</v>
      </c>
      <c r="G29" s="6">
        <v>50692</v>
      </c>
      <c r="H29" s="13">
        <f t="shared" si="1"/>
        <v>18792</v>
      </c>
      <c r="I29" s="7">
        <f t="shared" si="2"/>
        <v>1556757</v>
      </c>
      <c r="J29" s="8">
        <f t="shared" si="3"/>
        <v>233513.55</v>
      </c>
      <c r="K29" s="5">
        <v>1</v>
      </c>
      <c r="L29" s="9" t="s">
        <v>75</v>
      </c>
      <c r="M29" s="5">
        <v>0</v>
      </c>
      <c r="N29" s="9" t="s">
        <v>77</v>
      </c>
      <c r="O29" s="9" t="s">
        <v>77</v>
      </c>
      <c r="P29" s="9" t="s">
        <v>75</v>
      </c>
      <c r="Q29" s="9" t="s">
        <v>75</v>
      </c>
      <c r="R29" s="9" t="s">
        <v>76</v>
      </c>
      <c r="S29" s="9" t="s">
        <v>76</v>
      </c>
      <c r="T29" s="9" t="s">
        <v>76</v>
      </c>
      <c r="U29" s="9" t="s">
        <v>76</v>
      </c>
      <c r="V29" s="9" t="s">
        <v>76</v>
      </c>
      <c r="W29" s="16" t="s">
        <v>75</v>
      </c>
      <c r="X29" s="9" t="s">
        <v>75</v>
      </c>
      <c r="Y29" s="9" t="s">
        <v>76</v>
      </c>
      <c r="Z29" s="9" t="s">
        <v>75</v>
      </c>
      <c r="AA29" s="10" t="s">
        <v>110</v>
      </c>
      <c r="AB29" s="9" t="s">
        <v>112</v>
      </c>
      <c r="AC29" s="9" t="s">
        <v>112</v>
      </c>
    </row>
    <row r="30" spans="1:29">
      <c r="A30" s="5" t="s">
        <v>22</v>
      </c>
      <c r="B30" s="5" t="s">
        <v>87</v>
      </c>
      <c r="C30" s="6">
        <v>1402821</v>
      </c>
      <c r="D30" s="6">
        <v>2242801</v>
      </c>
      <c r="E30" s="11">
        <f t="shared" si="0"/>
        <v>839980</v>
      </c>
      <c r="F30" s="6">
        <v>49527</v>
      </c>
      <c r="G30" s="6">
        <v>80772</v>
      </c>
      <c r="H30" s="13">
        <f t="shared" si="1"/>
        <v>31245</v>
      </c>
      <c r="I30" s="7">
        <f t="shared" si="2"/>
        <v>2323573</v>
      </c>
      <c r="J30" s="8">
        <f t="shared" si="3"/>
        <v>348535.95</v>
      </c>
      <c r="K30" s="5">
        <v>1</v>
      </c>
      <c r="L30" s="9" t="s">
        <v>75</v>
      </c>
      <c r="M30" s="5">
        <v>0</v>
      </c>
      <c r="N30" s="9" t="s">
        <v>77</v>
      </c>
      <c r="O30" s="9" t="s">
        <v>77</v>
      </c>
      <c r="P30" s="9" t="s">
        <v>75</v>
      </c>
      <c r="Q30" s="9" t="s">
        <v>75</v>
      </c>
      <c r="R30" s="9" t="s">
        <v>76</v>
      </c>
      <c r="S30" s="9" t="s">
        <v>76</v>
      </c>
      <c r="T30" s="9" t="s">
        <v>76</v>
      </c>
      <c r="U30" s="9" t="s">
        <v>76</v>
      </c>
      <c r="V30" s="9" t="s">
        <v>76</v>
      </c>
      <c r="W30" s="16" t="s">
        <v>75</v>
      </c>
      <c r="X30" s="9" t="s">
        <v>75</v>
      </c>
      <c r="Y30" s="9" t="s">
        <v>76</v>
      </c>
      <c r="Z30" s="9" t="s">
        <v>75</v>
      </c>
      <c r="AA30" s="10" t="s">
        <v>110</v>
      </c>
      <c r="AB30" s="9" t="s">
        <v>112</v>
      </c>
      <c r="AC30" s="9" t="s">
        <v>112</v>
      </c>
    </row>
    <row r="31" spans="1:29">
      <c r="A31" s="5" t="s">
        <v>85</v>
      </c>
      <c r="B31" s="5" t="s">
        <v>87</v>
      </c>
      <c r="C31" s="6">
        <v>362906</v>
      </c>
      <c r="D31" s="6">
        <v>813476</v>
      </c>
      <c r="E31" s="11">
        <f t="shared" si="0"/>
        <v>450570</v>
      </c>
      <c r="F31" s="6">
        <v>2386</v>
      </c>
      <c r="G31" s="6">
        <v>16042</v>
      </c>
      <c r="H31" s="13">
        <f t="shared" si="1"/>
        <v>13656</v>
      </c>
      <c r="I31" s="7">
        <f t="shared" si="2"/>
        <v>829518</v>
      </c>
      <c r="J31" s="8">
        <f t="shared" si="3"/>
        <v>124427.7</v>
      </c>
      <c r="K31" s="5">
        <v>1</v>
      </c>
      <c r="L31" s="9" t="s">
        <v>75</v>
      </c>
      <c r="M31" s="5">
        <v>0</v>
      </c>
      <c r="N31" s="9" t="s">
        <v>77</v>
      </c>
      <c r="O31" s="9" t="s">
        <v>77</v>
      </c>
      <c r="P31" s="9" t="s">
        <v>75</v>
      </c>
      <c r="Q31" s="9" t="s">
        <v>75</v>
      </c>
      <c r="R31" s="9" t="s">
        <v>76</v>
      </c>
      <c r="S31" s="9" t="s">
        <v>76</v>
      </c>
      <c r="T31" s="9" t="s">
        <v>76</v>
      </c>
      <c r="U31" s="9" t="s">
        <v>76</v>
      </c>
      <c r="V31" s="9" t="s">
        <v>76</v>
      </c>
      <c r="W31" s="16" t="s">
        <v>75</v>
      </c>
      <c r="X31" s="9" t="s">
        <v>75</v>
      </c>
      <c r="Y31" s="9" t="s">
        <v>76</v>
      </c>
      <c r="Z31" s="9" t="s">
        <v>75</v>
      </c>
      <c r="AA31" s="10" t="s">
        <v>110</v>
      </c>
      <c r="AB31" s="9" t="s">
        <v>112</v>
      </c>
      <c r="AC31" s="9" t="s">
        <v>112</v>
      </c>
    </row>
    <row r="32" spans="1:29">
      <c r="A32" s="5" t="s">
        <v>23</v>
      </c>
      <c r="B32" s="5" t="s">
        <v>87</v>
      </c>
      <c r="C32" s="6">
        <v>5628528</v>
      </c>
      <c r="D32" s="6">
        <v>6550037</v>
      </c>
      <c r="E32" s="11">
        <f t="shared" si="0"/>
        <v>921509</v>
      </c>
      <c r="F32" s="6">
        <v>175475</v>
      </c>
      <c r="G32" s="6">
        <v>248309</v>
      </c>
      <c r="H32" s="13">
        <f t="shared" si="1"/>
        <v>72834</v>
      </c>
      <c r="I32" s="7">
        <f t="shared" si="2"/>
        <v>6798346</v>
      </c>
      <c r="J32" s="8">
        <f t="shared" si="3"/>
        <v>1019751.8999999999</v>
      </c>
      <c r="K32" s="5">
        <v>1</v>
      </c>
      <c r="L32" s="9" t="s">
        <v>75</v>
      </c>
      <c r="M32" s="5">
        <v>0</v>
      </c>
      <c r="N32" s="9" t="s">
        <v>77</v>
      </c>
      <c r="O32" s="9" t="s">
        <v>77</v>
      </c>
      <c r="P32" s="9" t="s">
        <v>75</v>
      </c>
      <c r="Q32" s="9" t="s">
        <v>75</v>
      </c>
      <c r="R32" s="9" t="s">
        <v>76</v>
      </c>
      <c r="S32" s="9" t="s">
        <v>76</v>
      </c>
      <c r="T32" s="9" t="s">
        <v>76</v>
      </c>
      <c r="U32" s="9" t="s">
        <v>76</v>
      </c>
      <c r="V32" s="9" t="s">
        <v>76</v>
      </c>
      <c r="W32" s="16" t="s">
        <v>75</v>
      </c>
      <c r="X32" s="9" t="s">
        <v>75</v>
      </c>
      <c r="Y32" s="9" t="s">
        <v>76</v>
      </c>
      <c r="Z32" s="9" t="s">
        <v>75</v>
      </c>
      <c r="AA32" s="10" t="s">
        <v>110</v>
      </c>
      <c r="AB32" s="9" t="s">
        <v>112</v>
      </c>
      <c r="AC32" s="9" t="s">
        <v>112</v>
      </c>
    </row>
    <row r="33" spans="1:29">
      <c r="A33" s="5" t="s">
        <v>24</v>
      </c>
      <c r="B33" s="5" t="s">
        <v>87</v>
      </c>
      <c r="C33" s="6">
        <v>789085</v>
      </c>
      <c r="D33" s="6">
        <v>995454</v>
      </c>
      <c r="E33" s="11">
        <f t="shared" si="0"/>
        <v>206369</v>
      </c>
      <c r="F33" s="6">
        <v>13675</v>
      </c>
      <c r="G33" s="6">
        <v>27082</v>
      </c>
      <c r="H33" s="13">
        <f t="shared" si="1"/>
        <v>13407</v>
      </c>
      <c r="I33" s="7">
        <f t="shared" si="2"/>
        <v>1022536</v>
      </c>
      <c r="J33" s="8">
        <f t="shared" si="3"/>
        <v>153380.4</v>
      </c>
      <c r="K33" s="5">
        <v>1</v>
      </c>
      <c r="L33" s="9" t="s">
        <v>75</v>
      </c>
      <c r="M33" s="5">
        <v>0</v>
      </c>
      <c r="N33" s="9" t="s">
        <v>77</v>
      </c>
      <c r="O33" s="9" t="s">
        <v>77</v>
      </c>
      <c r="P33" s="9" t="s">
        <v>75</v>
      </c>
      <c r="Q33" s="9" t="s">
        <v>75</v>
      </c>
      <c r="R33" s="9" t="s">
        <v>76</v>
      </c>
      <c r="S33" s="9" t="s">
        <v>76</v>
      </c>
      <c r="T33" s="9" t="s">
        <v>76</v>
      </c>
      <c r="U33" s="9" t="s">
        <v>76</v>
      </c>
      <c r="V33" s="9" t="s">
        <v>76</v>
      </c>
      <c r="W33" s="16" t="s">
        <v>75</v>
      </c>
      <c r="X33" s="9" t="s">
        <v>75</v>
      </c>
      <c r="Y33" s="9" t="s">
        <v>76</v>
      </c>
      <c r="Z33" s="9" t="s">
        <v>75</v>
      </c>
      <c r="AA33" s="10" t="s">
        <v>110</v>
      </c>
      <c r="AB33" s="9" t="s">
        <v>112</v>
      </c>
      <c r="AC33" s="9" t="s">
        <v>112</v>
      </c>
    </row>
    <row r="34" spans="1:29">
      <c r="A34" s="5" t="s">
        <v>25</v>
      </c>
      <c r="B34" s="5" t="s">
        <v>87</v>
      </c>
      <c r="C34" s="6">
        <v>2464437</v>
      </c>
      <c r="D34" s="6">
        <v>2964535</v>
      </c>
      <c r="E34" s="11">
        <f t="shared" si="0"/>
        <v>500098</v>
      </c>
      <c r="F34" s="6">
        <v>96695</v>
      </c>
      <c r="G34" s="6">
        <v>131204</v>
      </c>
      <c r="H34" s="13">
        <f t="shared" si="1"/>
        <v>34509</v>
      </c>
      <c r="I34" s="7">
        <f t="shared" si="2"/>
        <v>3095739</v>
      </c>
      <c r="J34" s="8">
        <f t="shared" si="3"/>
        <v>464360.85</v>
      </c>
      <c r="K34" s="5">
        <v>1</v>
      </c>
      <c r="L34" s="9" t="s">
        <v>75</v>
      </c>
      <c r="M34" s="5">
        <v>0</v>
      </c>
      <c r="N34" s="9" t="s">
        <v>77</v>
      </c>
      <c r="O34" s="9" t="s">
        <v>77</v>
      </c>
      <c r="P34" s="9" t="s">
        <v>75</v>
      </c>
      <c r="Q34" s="9" t="s">
        <v>75</v>
      </c>
      <c r="R34" s="9" t="s">
        <v>76</v>
      </c>
      <c r="S34" s="9" t="s">
        <v>76</v>
      </c>
      <c r="T34" s="9" t="s">
        <v>76</v>
      </c>
      <c r="U34" s="9" t="s">
        <v>76</v>
      </c>
      <c r="V34" s="9" t="s">
        <v>76</v>
      </c>
      <c r="W34" s="16" t="s">
        <v>75</v>
      </c>
      <c r="X34" s="9" t="s">
        <v>75</v>
      </c>
      <c r="Y34" s="9" t="s">
        <v>76</v>
      </c>
      <c r="Z34" s="9" t="s">
        <v>75</v>
      </c>
      <c r="AA34" s="10" t="s">
        <v>110</v>
      </c>
      <c r="AB34" s="9" t="s">
        <v>112</v>
      </c>
      <c r="AC34" s="9" t="s">
        <v>112</v>
      </c>
    </row>
    <row r="35" spans="1:29">
      <c r="A35" s="5" t="s">
        <v>26</v>
      </c>
      <c r="B35" s="5" t="s">
        <v>87</v>
      </c>
      <c r="C35" s="6">
        <v>3788835</v>
      </c>
      <c r="D35" s="6">
        <v>4716825</v>
      </c>
      <c r="E35" s="11">
        <f t="shared" si="0"/>
        <v>927990</v>
      </c>
      <c r="F35" s="6">
        <v>78125</v>
      </c>
      <c r="G35" s="6">
        <v>139938</v>
      </c>
      <c r="H35" s="13">
        <f t="shared" si="1"/>
        <v>61813</v>
      </c>
      <c r="I35" s="7">
        <f t="shared" si="2"/>
        <v>4856763</v>
      </c>
      <c r="J35" s="8">
        <f t="shared" si="3"/>
        <v>728514.45</v>
      </c>
      <c r="K35" s="5">
        <v>1</v>
      </c>
      <c r="L35" s="9" t="s">
        <v>75</v>
      </c>
      <c r="M35" s="5">
        <v>0</v>
      </c>
      <c r="N35" s="9" t="s">
        <v>77</v>
      </c>
      <c r="O35" s="9" t="s">
        <v>77</v>
      </c>
      <c r="P35" s="9" t="s">
        <v>75</v>
      </c>
      <c r="Q35" s="9" t="s">
        <v>75</v>
      </c>
      <c r="R35" s="9" t="s">
        <v>76</v>
      </c>
      <c r="S35" s="9" t="s">
        <v>76</v>
      </c>
      <c r="T35" s="9" t="s">
        <v>76</v>
      </c>
      <c r="U35" s="9" t="s">
        <v>76</v>
      </c>
      <c r="V35" s="9" t="s">
        <v>76</v>
      </c>
      <c r="W35" s="16" t="s">
        <v>75</v>
      </c>
      <c r="X35" s="9" t="s">
        <v>75</v>
      </c>
      <c r="Y35" s="9" t="s">
        <v>76</v>
      </c>
      <c r="Z35" s="9" t="s">
        <v>75</v>
      </c>
      <c r="AA35" s="10" t="s">
        <v>110</v>
      </c>
      <c r="AB35" s="9" t="s">
        <v>112</v>
      </c>
      <c r="AC35" s="9" t="s">
        <v>112</v>
      </c>
    </row>
    <row r="36" spans="1:29">
      <c r="A36" s="5" t="s">
        <v>27</v>
      </c>
      <c r="B36" s="5" t="s">
        <v>87</v>
      </c>
      <c r="C36" s="6">
        <v>1867314</v>
      </c>
      <c r="D36" s="6">
        <v>2165466</v>
      </c>
      <c r="E36" s="11">
        <f t="shared" si="0"/>
        <v>298152</v>
      </c>
      <c r="F36" s="6">
        <v>81807</v>
      </c>
      <c r="G36" s="6">
        <v>105327</v>
      </c>
      <c r="H36" s="13">
        <f t="shared" si="1"/>
        <v>23520</v>
      </c>
      <c r="I36" s="7">
        <f t="shared" si="2"/>
        <v>2270793</v>
      </c>
      <c r="J36" s="8">
        <f t="shared" si="3"/>
        <v>340618.95</v>
      </c>
      <c r="K36" s="5">
        <v>1</v>
      </c>
      <c r="L36" s="9" t="s">
        <v>75</v>
      </c>
      <c r="M36" s="5">
        <v>0</v>
      </c>
      <c r="N36" s="9" t="s">
        <v>77</v>
      </c>
      <c r="O36" s="9" t="s">
        <v>77</v>
      </c>
      <c r="P36" s="9" t="s">
        <v>75</v>
      </c>
      <c r="Q36" s="9" t="s">
        <v>75</v>
      </c>
      <c r="R36" s="9" t="s">
        <v>76</v>
      </c>
      <c r="S36" s="9" t="s">
        <v>76</v>
      </c>
      <c r="T36" s="9" t="s">
        <v>76</v>
      </c>
      <c r="U36" s="9" t="s">
        <v>76</v>
      </c>
      <c r="V36" s="9" t="s">
        <v>76</v>
      </c>
      <c r="W36" s="16" t="s">
        <v>75</v>
      </c>
      <c r="X36" s="9" t="s">
        <v>75</v>
      </c>
      <c r="Y36" s="9" t="s">
        <v>76</v>
      </c>
      <c r="Z36" s="9" t="s">
        <v>75</v>
      </c>
      <c r="AA36" s="10" t="s">
        <v>110</v>
      </c>
      <c r="AB36" s="9" t="s">
        <v>112</v>
      </c>
      <c r="AC36" s="9" t="s">
        <v>112</v>
      </c>
    </row>
    <row r="37" spans="1:29">
      <c r="A37" s="5" t="s">
        <v>28</v>
      </c>
      <c r="B37" s="5" t="s">
        <v>87</v>
      </c>
      <c r="C37" s="6">
        <v>1033358</v>
      </c>
      <c r="D37" s="6">
        <v>1254303</v>
      </c>
      <c r="E37" s="11">
        <f t="shared" si="0"/>
        <v>220945</v>
      </c>
      <c r="F37" s="6">
        <v>21834</v>
      </c>
      <c r="G37" s="6">
        <v>37149</v>
      </c>
      <c r="H37" s="13">
        <f t="shared" si="1"/>
        <v>15315</v>
      </c>
      <c r="I37" s="7">
        <f t="shared" si="2"/>
        <v>1291452</v>
      </c>
      <c r="J37" s="8">
        <f t="shared" si="3"/>
        <v>193717.8</v>
      </c>
      <c r="K37" s="5">
        <v>1</v>
      </c>
      <c r="L37" s="9" t="s">
        <v>75</v>
      </c>
      <c r="M37" s="5">
        <v>0</v>
      </c>
      <c r="N37" s="9" t="s">
        <v>77</v>
      </c>
      <c r="O37" s="9" t="s">
        <v>77</v>
      </c>
      <c r="P37" s="9" t="s">
        <v>75</v>
      </c>
      <c r="Q37" s="9" t="s">
        <v>75</v>
      </c>
      <c r="R37" s="9" t="s">
        <v>76</v>
      </c>
      <c r="S37" s="9" t="s">
        <v>76</v>
      </c>
      <c r="T37" s="9" t="s">
        <v>76</v>
      </c>
      <c r="U37" s="9" t="s">
        <v>76</v>
      </c>
      <c r="V37" s="9" t="s">
        <v>76</v>
      </c>
      <c r="W37" s="16" t="s">
        <v>75</v>
      </c>
      <c r="X37" s="9" t="s">
        <v>75</v>
      </c>
      <c r="Y37" s="9" t="s">
        <v>76</v>
      </c>
      <c r="Z37" s="9" t="s">
        <v>75</v>
      </c>
      <c r="AA37" s="10" t="s">
        <v>110</v>
      </c>
      <c r="AB37" s="9" t="s">
        <v>112</v>
      </c>
      <c r="AC37" s="9" t="s">
        <v>112</v>
      </c>
    </row>
    <row r="38" spans="1:29">
      <c r="A38" s="5" t="s">
        <v>29</v>
      </c>
      <c r="B38" s="5" t="s">
        <v>87</v>
      </c>
      <c r="C38" s="6">
        <v>3421962</v>
      </c>
      <c r="D38" s="6">
        <v>4493430</v>
      </c>
      <c r="E38" s="11">
        <f t="shared" ref="E38:E69" si="4">D38-C38</f>
        <v>1071468</v>
      </c>
      <c r="F38" s="6">
        <v>49665</v>
      </c>
      <c r="G38" s="6">
        <v>113881</v>
      </c>
      <c r="H38" s="13">
        <f t="shared" ref="H38:H69" si="5">G38-F38</f>
        <v>64216</v>
      </c>
      <c r="I38" s="7">
        <f t="shared" ref="I38:I73" si="6">D38+G38</f>
        <v>4607311</v>
      </c>
      <c r="J38" s="8">
        <f t="shared" ref="J38:J69" si="7">I38*0.15</f>
        <v>691096.65</v>
      </c>
      <c r="K38" s="5">
        <v>1</v>
      </c>
      <c r="L38" s="9" t="s">
        <v>75</v>
      </c>
      <c r="M38" s="5">
        <v>0</v>
      </c>
      <c r="N38" s="9" t="s">
        <v>77</v>
      </c>
      <c r="O38" s="9" t="s">
        <v>77</v>
      </c>
      <c r="P38" s="9" t="s">
        <v>75</v>
      </c>
      <c r="Q38" s="9" t="s">
        <v>75</v>
      </c>
      <c r="R38" s="9" t="s">
        <v>76</v>
      </c>
      <c r="S38" s="9" t="s">
        <v>76</v>
      </c>
      <c r="T38" s="9" t="s">
        <v>76</v>
      </c>
      <c r="U38" s="9" t="s">
        <v>76</v>
      </c>
      <c r="V38" s="9" t="s">
        <v>76</v>
      </c>
      <c r="W38" s="16" t="s">
        <v>75</v>
      </c>
      <c r="X38" s="9" t="s">
        <v>75</v>
      </c>
      <c r="Y38" s="9" t="s">
        <v>76</v>
      </c>
      <c r="Z38" s="9" t="s">
        <v>75</v>
      </c>
      <c r="AA38" s="10" t="s">
        <v>110</v>
      </c>
      <c r="AB38" s="9" t="s">
        <v>112</v>
      </c>
      <c r="AC38" s="9" t="s">
        <v>112</v>
      </c>
    </row>
    <row r="39" spans="1:29">
      <c r="A39" s="5" t="s">
        <v>30</v>
      </c>
      <c r="B39" s="5" t="s">
        <v>87</v>
      </c>
      <c r="C39" s="6">
        <v>1384030</v>
      </c>
      <c r="D39" s="6">
        <v>1679564</v>
      </c>
      <c r="E39" s="11">
        <f t="shared" si="4"/>
        <v>295534</v>
      </c>
      <c r="F39" s="6">
        <v>63230</v>
      </c>
      <c r="G39" s="6">
        <v>83786</v>
      </c>
      <c r="H39" s="13">
        <f t="shared" si="5"/>
        <v>20556</v>
      </c>
      <c r="I39" s="7">
        <f t="shared" si="6"/>
        <v>1763350</v>
      </c>
      <c r="J39" s="8">
        <f t="shared" si="7"/>
        <v>264502.5</v>
      </c>
      <c r="K39" s="5">
        <v>1</v>
      </c>
      <c r="L39" s="9" t="s">
        <v>75</v>
      </c>
      <c r="M39" s="5">
        <v>0</v>
      </c>
      <c r="N39" s="9" t="s">
        <v>77</v>
      </c>
      <c r="O39" s="9" t="s">
        <v>77</v>
      </c>
      <c r="P39" s="9" t="s">
        <v>75</v>
      </c>
      <c r="Q39" s="9" t="s">
        <v>75</v>
      </c>
      <c r="R39" s="9" t="s">
        <v>76</v>
      </c>
      <c r="S39" s="9" t="s">
        <v>76</v>
      </c>
      <c r="T39" s="9" t="s">
        <v>76</v>
      </c>
      <c r="U39" s="9" t="s">
        <v>76</v>
      </c>
      <c r="V39" s="9" t="s">
        <v>76</v>
      </c>
      <c r="W39" s="16" t="s">
        <v>75</v>
      </c>
      <c r="X39" s="9" t="s">
        <v>75</v>
      </c>
      <c r="Y39" s="9" t="s">
        <v>76</v>
      </c>
      <c r="Z39" s="9" t="s">
        <v>75</v>
      </c>
      <c r="AA39" s="10" t="s">
        <v>110</v>
      </c>
      <c r="AB39" s="9" t="s">
        <v>112</v>
      </c>
      <c r="AC39" s="9" t="s">
        <v>112</v>
      </c>
    </row>
    <row r="40" spans="1:29">
      <c r="A40" s="5" t="s">
        <v>86</v>
      </c>
      <c r="B40" s="5" t="s">
        <v>87</v>
      </c>
      <c r="C40" s="6">
        <v>429942</v>
      </c>
      <c r="D40" s="6">
        <v>492889</v>
      </c>
      <c r="E40" s="11">
        <f t="shared" si="4"/>
        <v>62947</v>
      </c>
      <c r="F40" s="6">
        <v>19836</v>
      </c>
      <c r="G40" s="6">
        <v>24844</v>
      </c>
      <c r="H40" s="13">
        <f t="shared" si="5"/>
        <v>5008</v>
      </c>
      <c r="I40" s="7">
        <f t="shared" si="6"/>
        <v>517733</v>
      </c>
      <c r="J40" s="8">
        <f t="shared" si="7"/>
        <v>77659.95</v>
      </c>
      <c r="K40" s="5">
        <v>1</v>
      </c>
      <c r="L40" s="9" t="s">
        <v>75</v>
      </c>
      <c r="M40" s="5">
        <v>0</v>
      </c>
      <c r="N40" s="9" t="s">
        <v>77</v>
      </c>
      <c r="O40" s="9" t="s">
        <v>77</v>
      </c>
      <c r="P40" s="9" t="s">
        <v>75</v>
      </c>
      <c r="Q40" s="9" t="s">
        <v>75</v>
      </c>
      <c r="R40" s="9" t="s">
        <v>76</v>
      </c>
      <c r="S40" s="9" t="s">
        <v>76</v>
      </c>
      <c r="T40" s="9" t="s">
        <v>76</v>
      </c>
      <c r="U40" s="9" t="s">
        <v>76</v>
      </c>
      <c r="V40" s="9" t="s">
        <v>76</v>
      </c>
      <c r="W40" s="16" t="s">
        <v>75</v>
      </c>
      <c r="X40" s="9" t="s">
        <v>75</v>
      </c>
      <c r="Y40" s="9" t="s">
        <v>76</v>
      </c>
      <c r="Z40" s="9" t="s">
        <v>75</v>
      </c>
      <c r="AA40" s="10" t="s">
        <v>110</v>
      </c>
      <c r="AB40" s="9" t="s">
        <v>112</v>
      </c>
      <c r="AC40" s="9" t="s">
        <v>112</v>
      </c>
    </row>
    <row r="41" spans="1:29">
      <c r="A41" s="5" t="s">
        <v>31</v>
      </c>
      <c r="B41" s="5" t="s">
        <v>87</v>
      </c>
      <c r="C41" s="6">
        <v>924904</v>
      </c>
      <c r="D41" s="6">
        <v>1103886</v>
      </c>
      <c r="E41" s="11">
        <f t="shared" si="4"/>
        <v>178982</v>
      </c>
      <c r="F41" s="6">
        <v>26722</v>
      </c>
      <c r="G41" s="6">
        <v>39353</v>
      </c>
      <c r="H41" s="13">
        <f t="shared" si="5"/>
        <v>12631</v>
      </c>
      <c r="I41" s="7">
        <f t="shared" si="6"/>
        <v>1143239</v>
      </c>
      <c r="J41" s="8">
        <f t="shared" si="7"/>
        <v>171485.85</v>
      </c>
      <c r="K41" s="5">
        <v>1</v>
      </c>
      <c r="L41" s="9" t="s">
        <v>75</v>
      </c>
      <c r="M41" s="5">
        <v>0</v>
      </c>
      <c r="N41" s="9" t="s">
        <v>77</v>
      </c>
      <c r="O41" s="9" t="s">
        <v>77</v>
      </c>
      <c r="P41" s="9" t="s">
        <v>75</v>
      </c>
      <c r="Q41" s="9" t="s">
        <v>75</v>
      </c>
      <c r="R41" s="9" t="s">
        <v>76</v>
      </c>
      <c r="S41" s="9" t="s">
        <v>76</v>
      </c>
      <c r="T41" s="9" t="s">
        <v>76</v>
      </c>
      <c r="U41" s="9" t="s">
        <v>76</v>
      </c>
      <c r="V41" s="9" t="s">
        <v>76</v>
      </c>
      <c r="W41" s="16" t="s">
        <v>75</v>
      </c>
      <c r="X41" s="9" t="s">
        <v>75</v>
      </c>
      <c r="Y41" s="9" t="s">
        <v>76</v>
      </c>
      <c r="Z41" s="9" t="s">
        <v>75</v>
      </c>
      <c r="AA41" s="10" t="s">
        <v>110</v>
      </c>
      <c r="AB41" s="9" t="s">
        <v>112</v>
      </c>
      <c r="AC41" s="9" t="s">
        <v>112</v>
      </c>
    </row>
    <row r="42" spans="1:29">
      <c r="A42" s="5" t="s">
        <v>32</v>
      </c>
      <c r="B42" s="5" t="s">
        <v>87</v>
      </c>
      <c r="C42" s="6">
        <v>775073</v>
      </c>
      <c r="D42" s="6">
        <v>888381</v>
      </c>
      <c r="E42" s="11">
        <f t="shared" si="4"/>
        <v>113308</v>
      </c>
      <c r="F42" s="6">
        <v>47401</v>
      </c>
      <c r="G42" s="6">
        <v>56539</v>
      </c>
      <c r="H42" s="13">
        <f t="shared" si="5"/>
        <v>9138</v>
      </c>
      <c r="I42" s="7">
        <f t="shared" si="6"/>
        <v>944920</v>
      </c>
      <c r="J42" s="8">
        <f t="shared" si="7"/>
        <v>141738</v>
      </c>
      <c r="K42" s="5">
        <v>1</v>
      </c>
      <c r="L42" s="9" t="s">
        <v>75</v>
      </c>
      <c r="M42" s="5">
        <v>0</v>
      </c>
      <c r="N42" s="9" t="s">
        <v>77</v>
      </c>
      <c r="O42" s="9" t="s">
        <v>77</v>
      </c>
      <c r="P42" s="9" t="s">
        <v>75</v>
      </c>
      <c r="Q42" s="9" t="s">
        <v>75</v>
      </c>
      <c r="R42" s="9" t="s">
        <v>76</v>
      </c>
      <c r="S42" s="9" t="s">
        <v>76</v>
      </c>
      <c r="T42" s="9" t="s">
        <v>76</v>
      </c>
      <c r="U42" s="9" t="s">
        <v>76</v>
      </c>
      <c r="V42" s="9" t="s">
        <v>76</v>
      </c>
      <c r="W42" s="16" t="s">
        <v>75</v>
      </c>
      <c r="X42" s="9" t="s">
        <v>75</v>
      </c>
      <c r="Y42" s="9" t="s">
        <v>76</v>
      </c>
      <c r="Z42" s="9" t="s">
        <v>75</v>
      </c>
      <c r="AA42" s="10" t="s">
        <v>110</v>
      </c>
      <c r="AB42" s="9" t="s">
        <v>112</v>
      </c>
      <c r="AC42" s="9" t="s">
        <v>112</v>
      </c>
    </row>
    <row r="43" spans="1:29">
      <c r="A43" s="5" t="s">
        <v>33</v>
      </c>
      <c r="B43" s="5" t="s">
        <v>87</v>
      </c>
      <c r="C43" s="6">
        <v>345452</v>
      </c>
      <c r="D43" s="6">
        <v>420585</v>
      </c>
      <c r="E43" s="11">
        <f t="shared" si="4"/>
        <v>75133</v>
      </c>
      <c r="F43" s="6">
        <v>5349</v>
      </c>
      <c r="G43" s="6">
        <v>10478</v>
      </c>
      <c r="H43" s="13">
        <f t="shared" si="5"/>
        <v>5129</v>
      </c>
      <c r="I43" s="7">
        <f t="shared" si="6"/>
        <v>431063</v>
      </c>
      <c r="J43" s="8">
        <f t="shared" si="7"/>
        <v>64659.45</v>
      </c>
      <c r="K43" s="5">
        <v>1</v>
      </c>
      <c r="L43" s="9" t="s">
        <v>75</v>
      </c>
      <c r="M43" s="5">
        <v>0</v>
      </c>
      <c r="N43" s="9" t="s">
        <v>77</v>
      </c>
      <c r="O43" s="9" t="s">
        <v>77</v>
      </c>
      <c r="P43" s="9" t="s">
        <v>75</v>
      </c>
      <c r="Q43" s="9" t="s">
        <v>75</v>
      </c>
      <c r="R43" s="9" t="s">
        <v>76</v>
      </c>
      <c r="S43" s="9" t="s">
        <v>76</v>
      </c>
      <c r="T43" s="9" t="s">
        <v>76</v>
      </c>
      <c r="U43" s="9" t="s">
        <v>76</v>
      </c>
      <c r="V43" s="9" t="s">
        <v>76</v>
      </c>
      <c r="W43" s="16" t="s">
        <v>75</v>
      </c>
      <c r="X43" s="9" t="s">
        <v>75</v>
      </c>
      <c r="Y43" s="9" t="s">
        <v>76</v>
      </c>
      <c r="Z43" s="9" t="s">
        <v>75</v>
      </c>
      <c r="AA43" s="10" t="s">
        <v>110</v>
      </c>
      <c r="AB43" s="9" t="s">
        <v>112</v>
      </c>
      <c r="AC43" s="9" t="s">
        <v>112</v>
      </c>
    </row>
    <row r="44" spans="1:29">
      <c r="A44" s="5" t="s">
        <v>34</v>
      </c>
      <c r="B44" s="5" t="s">
        <v>87</v>
      </c>
      <c r="C44" s="6">
        <v>15450263</v>
      </c>
      <c r="D44" s="6">
        <v>18402752</v>
      </c>
      <c r="E44" s="11">
        <f t="shared" si="4"/>
        <v>2952489</v>
      </c>
      <c r="F44" s="6">
        <v>407169</v>
      </c>
      <c r="G44" s="6">
        <v>617394</v>
      </c>
      <c r="H44" s="13">
        <f t="shared" si="5"/>
        <v>210225</v>
      </c>
      <c r="I44" s="7">
        <f t="shared" si="6"/>
        <v>19020146</v>
      </c>
      <c r="J44" s="8">
        <f t="shared" si="7"/>
        <v>2853021.9</v>
      </c>
      <c r="K44" s="5">
        <v>1</v>
      </c>
      <c r="L44" s="9" t="s">
        <v>75</v>
      </c>
      <c r="M44" s="5">
        <v>0</v>
      </c>
      <c r="N44" s="9" t="s">
        <v>77</v>
      </c>
      <c r="O44" s="9" t="s">
        <v>77</v>
      </c>
      <c r="P44" s="9" t="s">
        <v>75</v>
      </c>
      <c r="Q44" s="9" t="s">
        <v>75</v>
      </c>
      <c r="R44" s="9" t="s">
        <v>76</v>
      </c>
      <c r="S44" s="9" t="s">
        <v>76</v>
      </c>
      <c r="T44" s="9" t="s">
        <v>76</v>
      </c>
      <c r="U44" s="9" t="s">
        <v>76</v>
      </c>
      <c r="V44" s="9" t="s">
        <v>76</v>
      </c>
      <c r="W44" s="16" t="s">
        <v>75</v>
      </c>
      <c r="X44" s="9" t="s">
        <v>75</v>
      </c>
      <c r="Y44" s="9" t="s">
        <v>76</v>
      </c>
      <c r="Z44" s="9" t="s">
        <v>75</v>
      </c>
      <c r="AA44" s="10" t="s">
        <v>110</v>
      </c>
      <c r="AB44" s="9" t="s">
        <v>112</v>
      </c>
      <c r="AC44" s="9" t="s">
        <v>112</v>
      </c>
    </row>
    <row r="45" spans="1:29">
      <c r="A45" s="5" t="s">
        <v>35</v>
      </c>
      <c r="B45" s="5" t="s">
        <v>87</v>
      </c>
      <c r="C45" s="6">
        <v>5200204</v>
      </c>
      <c r="D45" s="6">
        <v>6186138</v>
      </c>
      <c r="E45" s="11">
        <f t="shared" si="4"/>
        <v>985934</v>
      </c>
      <c r="F45" s="6">
        <v>111805</v>
      </c>
      <c r="G45" s="6">
        <v>185589</v>
      </c>
      <c r="H45" s="13">
        <f t="shared" si="5"/>
        <v>73784</v>
      </c>
      <c r="I45" s="7">
        <f t="shared" si="6"/>
        <v>6371727</v>
      </c>
      <c r="J45" s="8">
        <f t="shared" si="7"/>
        <v>955759.04999999993</v>
      </c>
      <c r="K45" s="5">
        <v>1</v>
      </c>
      <c r="L45" s="9" t="s">
        <v>75</v>
      </c>
      <c r="M45" s="5">
        <v>0</v>
      </c>
      <c r="N45" s="9" t="s">
        <v>77</v>
      </c>
      <c r="O45" s="9" t="s">
        <v>77</v>
      </c>
      <c r="P45" s="9" t="s">
        <v>75</v>
      </c>
      <c r="Q45" s="9" t="s">
        <v>75</v>
      </c>
      <c r="R45" s="9" t="s">
        <v>76</v>
      </c>
      <c r="S45" s="9" t="s">
        <v>76</v>
      </c>
      <c r="T45" s="9" t="s">
        <v>76</v>
      </c>
      <c r="U45" s="9" t="s">
        <v>76</v>
      </c>
      <c r="V45" s="9" t="s">
        <v>76</v>
      </c>
      <c r="W45" s="16" t="s">
        <v>75</v>
      </c>
      <c r="X45" s="9" t="s">
        <v>75</v>
      </c>
      <c r="Y45" s="9" t="s">
        <v>76</v>
      </c>
      <c r="Z45" s="9" t="s">
        <v>75</v>
      </c>
      <c r="AA45" s="10" t="s">
        <v>110</v>
      </c>
      <c r="AB45" s="9" t="s">
        <v>112</v>
      </c>
      <c r="AC45" s="9" t="s">
        <v>112</v>
      </c>
    </row>
    <row r="46" spans="1:29">
      <c r="A46" s="5" t="s">
        <v>36</v>
      </c>
      <c r="B46" s="5" t="s">
        <v>87</v>
      </c>
      <c r="C46" s="6">
        <v>3155886</v>
      </c>
      <c r="D46" s="6">
        <v>3389671</v>
      </c>
      <c r="E46" s="11">
        <f t="shared" si="4"/>
        <v>233785</v>
      </c>
      <c r="F46" s="6">
        <v>91384</v>
      </c>
      <c r="G46" s="6">
        <v>126701</v>
      </c>
      <c r="H46" s="13">
        <f t="shared" si="5"/>
        <v>35317</v>
      </c>
      <c r="I46" s="7">
        <f t="shared" si="6"/>
        <v>3516372</v>
      </c>
      <c r="J46" s="8">
        <f t="shared" si="7"/>
        <v>527455.79999999993</v>
      </c>
      <c r="K46" s="5">
        <v>1</v>
      </c>
      <c r="L46" s="9" t="s">
        <v>75</v>
      </c>
      <c r="M46" s="5">
        <v>0</v>
      </c>
      <c r="N46" s="9" t="s">
        <v>77</v>
      </c>
      <c r="O46" s="9" t="s">
        <v>77</v>
      </c>
      <c r="P46" s="9" t="s">
        <v>75</v>
      </c>
      <c r="Q46" s="9" t="s">
        <v>75</v>
      </c>
      <c r="R46" s="9" t="s">
        <v>76</v>
      </c>
      <c r="S46" s="9" t="s">
        <v>76</v>
      </c>
      <c r="T46" s="9" t="s">
        <v>76</v>
      </c>
      <c r="U46" s="9" t="s">
        <v>76</v>
      </c>
      <c r="V46" s="9" t="s">
        <v>76</v>
      </c>
      <c r="W46" s="16" t="s">
        <v>75</v>
      </c>
      <c r="X46" s="9" t="s">
        <v>75</v>
      </c>
      <c r="Y46" s="9" t="s">
        <v>76</v>
      </c>
      <c r="Z46" s="9" t="s">
        <v>75</v>
      </c>
      <c r="AA46" s="10" t="s">
        <v>110</v>
      </c>
      <c r="AB46" s="9" t="s">
        <v>112</v>
      </c>
      <c r="AC46" s="9" t="s">
        <v>112</v>
      </c>
    </row>
    <row r="47" spans="1:29">
      <c r="A47" s="5" t="s">
        <v>37</v>
      </c>
      <c r="B47" s="5" t="s">
        <v>87</v>
      </c>
      <c r="C47" s="6">
        <v>248554</v>
      </c>
      <c r="D47" s="6">
        <v>287002</v>
      </c>
      <c r="E47" s="11">
        <f t="shared" si="4"/>
        <v>38448</v>
      </c>
      <c r="F47" s="6">
        <v>12734</v>
      </c>
      <c r="G47" s="6">
        <v>15511</v>
      </c>
      <c r="H47" s="13">
        <f t="shared" si="5"/>
        <v>2777</v>
      </c>
      <c r="I47" s="7">
        <f t="shared" si="6"/>
        <v>302513</v>
      </c>
      <c r="J47" s="8">
        <f t="shared" si="7"/>
        <v>45376.95</v>
      </c>
      <c r="K47" s="5">
        <v>1</v>
      </c>
      <c r="L47" s="9" t="s">
        <v>75</v>
      </c>
      <c r="M47" s="5">
        <v>0</v>
      </c>
      <c r="N47" s="9" t="s">
        <v>77</v>
      </c>
      <c r="O47" s="9" t="s">
        <v>77</v>
      </c>
      <c r="P47" s="9" t="s">
        <v>75</v>
      </c>
      <c r="Q47" s="9" t="s">
        <v>75</v>
      </c>
      <c r="R47" s="9" t="s">
        <v>76</v>
      </c>
      <c r="S47" s="9" t="s">
        <v>76</v>
      </c>
      <c r="T47" s="9" t="s">
        <v>76</v>
      </c>
      <c r="U47" s="9" t="s">
        <v>76</v>
      </c>
      <c r="V47" s="9" t="s">
        <v>76</v>
      </c>
      <c r="W47" s="16" t="s">
        <v>75</v>
      </c>
      <c r="X47" s="9" t="s">
        <v>75</v>
      </c>
      <c r="Y47" s="9" t="s">
        <v>76</v>
      </c>
      <c r="Z47" s="9" t="s">
        <v>75</v>
      </c>
      <c r="AA47" s="10" t="s">
        <v>110</v>
      </c>
      <c r="AB47" s="9" t="s">
        <v>112</v>
      </c>
      <c r="AC47" s="9" t="s">
        <v>112</v>
      </c>
    </row>
    <row r="48" spans="1:29">
      <c r="A48" s="5" t="s">
        <v>38</v>
      </c>
      <c r="B48" s="5" t="s">
        <v>87</v>
      </c>
      <c r="C48" s="6">
        <v>534303</v>
      </c>
      <c r="D48" s="6">
        <v>603837</v>
      </c>
      <c r="E48" s="11">
        <f t="shared" si="4"/>
        <v>69534</v>
      </c>
      <c r="F48" s="6">
        <v>36113</v>
      </c>
      <c r="G48" s="6">
        <v>41451</v>
      </c>
      <c r="H48" s="13">
        <f t="shared" si="5"/>
        <v>5338</v>
      </c>
      <c r="I48" s="7">
        <f t="shared" si="6"/>
        <v>645288</v>
      </c>
      <c r="J48" s="8">
        <f t="shared" si="7"/>
        <v>96793.2</v>
      </c>
      <c r="K48" s="5">
        <v>1</v>
      </c>
      <c r="L48" s="9" t="s">
        <v>75</v>
      </c>
      <c r="M48" s="5">
        <v>0</v>
      </c>
      <c r="N48" s="9" t="s">
        <v>77</v>
      </c>
      <c r="O48" s="9" t="s">
        <v>77</v>
      </c>
      <c r="P48" s="9" t="s">
        <v>75</v>
      </c>
      <c r="Q48" s="9" t="s">
        <v>75</v>
      </c>
      <c r="R48" s="9" t="s">
        <v>76</v>
      </c>
      <c r="S48" s="9" t="s">
        <v>76</v>
      </c>
      <c r="T48" s="9" t="s">
        <v>76</v>
      </c>
      <c r="U48" s="9" t="s">
        <v>76</v>
      </c>
      <c r="V48" s="9" t="s">
        <v>76</v>
      </c>
      <c r="W48" s="16" t="s">
        <v>75</v>
      </c>
      <c r="X48" s="9" t="s">
        <v>75</v>
      </c>
      <c r="Y48" s="9" t="s">
        <v>76</v>
      </c>
      <c r="Z48" s="9" t="s">
        <v>75</v>
      </c>
      <c r="AA48" s="10" t="s">
        <v>110</v>
      </c>
      <c r="AB48" s="9" t="s">
        <v>112</v>
      </c>
      <c r="AC48" s="9" t="s">
        <v>112</v>
      </c>
    </row>
    <row r="49" spans="1:29">
      <c r="A49" s="5" t="s">
        <v>39</v>
      </c>
      <c r="B49" s="5" t="s">
        <v>87</v>
      </c>
      <c r="C49" s="6">
        <v>4394204</v>
      </c>
      <c r="D49" s="6">
        <v>5314053</v>
      </c>
      <c r="E49" s="11">
        <f t="shared" si="4"/>
        <v>919849</v>
      </c>
      <c r="F49" s="6">
        <v>187524</v>
      </c>
      <c r="G49" s="6">
        <v>247687</v>
      </c>
      <c r="H49" s="13">
        <f t="shared" si="5"/>
        <v>60163</v>
      </c>
      <c r="I49" s="7">
        <f t="shared" si="6"/>
        <v>5561740</v>
      </c>
      <c r="J49" s="8">
        <f t="shared" si="7"/>
        <v>834261</v>
      </c>
      <c r="K49" s="5">
        <v>1</v>
      </c>
      <c r="L49" s="9" t="s">
        <v>75</v>
      </c>
      <c r="M49" s="5">
        <v>0</v>
      </c>
      <c r="N49" s="9" t="s">
        <v>77</v>
      </c>
      <c r="O49" s="9" t="s">
        <v>77</v>
      </c>
      <c r="P49" s="9" t="s">
        <v>75</v>
      </c>
      <c r="Q49" s="9" t="s">
        <v>75</v>
      </c>
      <c r="R49" s="9" t="s">
        <v>76</v>
      </c>
      <c r="S49" s="9" t="s">
        <v>76</v>
      </c>
      <c r="T49" s="9" t="s">
        <v>76</v>
      </c>
      <c r="U49" s="9" t="s">
        <v>76</v>
      </c>
      <c r="V49" s="9" t="s">
        <v>76</v>
      </c>
      <c r="W49" s="16" t="s">
        <v>75</v>
      </c>
      <c r="X49" s="9" t="s">
        <v>75</v>
      </c>
      <c r="Y49" s="9" t="s">
        <v>76</v>
      </c>
      <c r="Z49" s="9" t="s">
        <v>75</v>
      </c>
      <c r="AA49" s="10" t="s">
        <v>110</v>
      </c>
      <c r="AB49" s="9" t="s">
        <v>112</v>
      </c>
      <c r="AC49" s="9" t="s">
        <v>112</v>
      </c>
    </row>
    <row r="50" spans="1:29">
      <c r="A50" s="5" t="s">
        <v>40</v>
      </c>
      <c r="B50" s="5" t="s">
        <v>87</v>
      </c>
      <c r="C50" s="6">
        <v>485672</v>
      </c>
      <c r="D50" s="6">
        <v>553252</v>
      </c>
      <c r="E50" s="11">
        <f t="shared" si="4"/>
        <v>67580</v>
      </c>
      <c r="F50" s="6">
        <v>23419</v>
      </c>
      <c r="G50" s="6">
        <v>28588</v>
      </c>
      <c r="H50" s="13">
        <f t="shared" si="5"/>
        <v>5169</v>
      </c>
      <c r="I50" s="7">
        <f t="shared" si="6"/>
        <v>581840</v>
      </c>
      <c r="J50" s="8">
        <f t="shared" si="7"/>
        <v>87276</v>
      </c>
      <c r="K50" s="5">
        <v>1</v>
      </c>
      <c r="L50" s="9" t="s">
        <v>75</v>
      </c>
      <c r="M50" s="5">
        <v>0</v>
      </c>
      <c r="N50" s="9" t="s">
        <v>77</v>
      </c>
      <c r="O50" s="9" t="s">
        <v>77</v>
      </c>
      <c r="P50" s="9" t="s">
        <v>75</v>
      </c>
      <c r="Q50" s="9" t="s">
        <v>75</v>
      </c>
      <c r="R50" s="9" t="s">
        <v>76</v>
      </c>
      <c r="S50" s="9" t="s">
        <v>76</v>
      </c>
      <c r="T50" s="9" t="s">
        <v>76</v>
      </c>
      <c r="U50" s="9" t="s">
        <v>76</v>
      </c>
      <c r="V50" s="9" t="s">
        <v>76</v>
      </c>
      <c r="W50" s="16" t="s">
        <v>75</v>
      </c>
      <c r="X50" s="9" t="s">
        <v>75</v>
      </c>
      <c r="Y50" s="9" t="s">
        <v>76</v>
      </c>
      <c r="Z50" s="9" t="s">
        <v>75</v>
      </c>
      <c r="AA50" s="10" t="s">
        <v>110</v>
      </c>
      <c r="AB50" s="9" t="s">
        <v>112</v>
      </c>
      <c r="AC50" s="9" t="s">
        <v>112</v>
      </c>
    </row>
    <row r="51" spans="1:29">
      <c r="A51" s="5" t="s">
        <v>41</v>
      </c>
      <c r="B51" s="5" t="s">
        <v>87</v>
      </c>
      <c r="C51" s="6">
        <v>1188561</v>
      </c>
      <c r="D51" s="6">
        <v>1416734</v>
      </c>
      <c r="E51" s="11">
        <f t="shared" si="4"/>
        <v>228173</v>
      </c>
      <c r="F51" s="6">
        <v>35864</v>
      </c>
      <c r="G51" s="6">
        <v>52034</v>
      </c>
      <c r="H51" s="13">
        <f t="shared" si="5"/>
        <v>16170</v>
      </c>
      <c r="I51" s="7">
        <f t="shared" si="6"/>
        <v>1468768</v>
      </c>
      <c r="J51" s="8">
        <f t="shared" si="7"/>
        <v>220315.19999999998</v>
      </c>
      <c r="K51" s="5">
        <v>1</v>
      </c>
      <c r="L51" s="9" t="s">
        <v>75</v>
      </c>
      <c r="M51" s="5">
        <v>0</v>
      </c>
      <c r="N51" s="9" t="s">
        <v>77</v>
      </c>
      <c r="O51" s="9" t="s">
        <v>77</v>
      </c>
      <c r="P51" s="9" t="s">
        <v>75</v>
      </c>
      <c r="Q51" s="9" t="s">
        <v>75</v>
      </c>
      <c r="R51" s="9" t="s">
        <v>76</v>
      </c>
      <c r="S51" s="9" t="s">
        <v>76</v>
      </c>
      <c r="T51" s="9" t="s">
        <v>76</v>
      </c>
      <c r="U51" s="9" t="s">
        <v>76</v>
      </c>
      <c r="V51" s="9" t="s">
        <v>76</v>
      </c>
      <c r="W51" s="16" t="s">
        <v>75</v>
      </c>
      <c r="X51" s="9" t="s">
        <v>75</v>
      </c>
      <c r="Y51" s="9" t="s">
        <v>76</v>
      </c>
      <c r="Z51" s="9" t="s">
        <v>75</v>
      </c>
      <c r="AA51" s="10" t="s">
        <v>110</v>
      </c>
      <c r="AB51" s="9" t="s">
        <v>112</v>
      </c>
      <c r="AC51" s="9" t="s">
        <v>112</v>
      </c>
    </row>
    <row r="52" spans="1:29">
      <c r="A52" s="5" t="s">
        <v>42</v>
      </c>
      <c r="B52" s="5" t="s">
        <v>87</v>
      </c>
      <c r="C52" s="6">
        <v>709896</v>
      </c>
      <c r="D52" s="6">
        <v>810207</v>
      </c>
      <c r="E52" s="11">
        <f t="shared" si="4"/>
        <v>100311</v>
      </c>
      <c r="F52" s="6">
        <v>30369</v>
      </c>
      <c r="G52" s="6">
        <v>39165</v>
      </c>
      <c r="H52" s="13">
        <f t="shared" si="5"/>
        <v>8796</v>
      </c>
      <c r="I52" s="7">
        <f t="shared" si="6"/>
        <v>849372</v>
      </c>
      <c r="J52" s="8">
        <f t="shared" si="7"/>
        <v>127405.79999999999</v>
      </c>
      <c r="K52" s="5">
        <v>1</v>
      </c>
      <c r="L52" s="9" t="s">
        <v>75</v>
      </c>
      <c r="M52" s="5">
        <v>0</v>
      </c>
      <c r="N52" s="9" t="s">
        <v>77</v>
      </c>
      <c r="O52" s="9" t="s">
        <v>77</v>
      </c>
      <c r="P52" s="9" t="s">
        <v>75</v>
      </c>
      <c r="Q52" s="9" t="s">
        <v>75</v>
      </c>
      <c r="R52" s="9" t="s">
        <v>76</v>
      </c>
      <c r="S52" s="9" t="s">
        <v>76</v>
      </c>
      <c r="T52" s="9" t="s">
        <v>76</v>
      </c>
      <c r="U52" s="9" t="s">
        <v>76</v>
      </c>
      <c r="V52" s="9" t="s">
        <v>76</v>
      </c>
      <c r="W52" s="16" t="s">
        <v>75</v>
      </c>
      <c r="X52" s="9" t="s">
        <v>75</v>
      </c>
      <c r="Y52" s="9" t="s">
        <v>76</v>
      </c>
      <c r="Z52" s="9" t="s">
        <v>75</v>
      </c>
      <c r="AA52" s="10" t="s">
        <v>110</v>
      </c>
      <c r="AB52" s="9" t="s">
        <v>112</v>
      </c>
      <c r="AC52" s="9" t="s">
        <v>112</v>
      </c>
    </row>
    <row r="53" spans="1:29">
      <c r="A53" s="5" t="s">
        <v>43</v>
      </c>
      <c r="B53" s="5" t="s">
        <v>87</v>
      </c>
      <c r="C53" s="6">
        <v>449254</v>
      </c>
      <c r="D53" s="6">
        <v>505063</v>
      </c>
      <c r="E53" s="11">
        <f t="shared" si="4"/>
        <v>55809</v>
      </c>
      <c r="F53" s="6">
        <v>28468</v>
      </c>
      <c r="G53" s="6">
        <v>32862</v>
      </c>
      <c r="H53" s="13">
        <f t="shared" si="5"/>
        <v>4394</v>
      </c>
      <c r="I53" s="7">
        <f t="shared" si="6"/>
        <v>537925</v>
      </c>
      <c r="J53" s="8">
        <f t="shared" si="7"/>
        <v>80688.75</v>
      </c>
      <c r="K53" s="5">
        <v>1</v>
      </c>
      <c r="L53" s="9" t="s">
        <v>75</v>
      </c>
      <c r="M53" s="5">
        <v>0</v>
      </c>
      <c r="N53" s="9" t="s">
        <v>77</v>
      </c>
      <c r="O53" s="9" t="s">
        <v>77</v>
      </c>
      <c r="P53" s="9" t="s">
        <v>75</v>
      </c>
      <c r="Q53" s="9" t="s">
        <v>75</v>
      </c>
      <c r="R53" s="9" t="s">
        <v>76</v>
      </c>
      <c r="S53" s="9" t="s">
        <v>76</v>
      </c>
      <c r="T53" s="9" t="s">
        <v>76</v>
      </c>
      <c r="U53" s="9" t="s">
        <v>76</v>
      </c>
      <c r="V53" s="9" t="s">
        <v>76</v>
      </c>
      <c r="W53" s="16" t="s">
        <v>75</v>
      </c>
      <c r="X53" s="9" t="s">
        <v>75</v>
      </c>
      <c r="Y53" s="9" t="s">
        <v>76</v>
      </c>
      <c r="Z53" s="9" t="s">
        <v>75</v>
      </c>
      <c r="AA53" s="10" t="s">
        <v>110</v>
      </c>
      <c r="AB53" s="9" t="s">
        <v>112</v>
      </c>
      <c r="AC53" s="9" t="s">
        <v>112</v>
      </c>
    </row>
    <row r="54" spans="1:29">
      <c r="A54" s="5" t="s">
        <v>72</v>
      </c>
      <c r="B54" s="5" t="s">
        <v>87</v>
      </c>
      <c r="C54" s="6">
        <v>679425</v>
      </c>
      <c r="D54" s="6">
        <v>794815</v>
      </c>
      <c r="E54" s="11">
        <f t="shared" si="4"/>
        <v>115390</v>
      </c>
      <c r="F54" s="6">
        <v>20780</v>
      </c>
      <c r="G54" s="6">
        <v>30209</v>
      </c>
      <c r="H54" s="13">
        <f t="shared" si="5"/>
        <v>9429</v>
      </c>
      <c r="I54" s="7">
        <f t="shared" si="6"/>
        <v>825024</v>
      </c>
      <c r="J54" s="8">
        <f t="shared" si="7"/>
        <v>123753.59999999999</v>
      </c>
      <c r="K54" s="5">
        <v>1</v>
      </c>
      <c r="L54" s="9" t="s">
        <v>75</v>
      </c>
      <c r="M54" s="5">
        <v>0</v>
      </c>
      <c r="N54" s="9" t="s">
        <v>77</v>
      </c>
      <c r="O54" s="9" t="s">
        <v>77</v>
      </c>
      <c r="P54" s="9" t="s">
        <v>75</v>
      </c>
      <c r="Q54" s="9" t="s">
        <v>75</v>
      </c>
      <c r="R54" s="9" t="s">
        <v>76</v>
      </c>
      <c r="S54" s="9" t="s">
        <v>76</v>
      </c>
      <c r="T54" s="9" t="s">
        <v>76</v>
      </c>
      <c r="U54" s="9" t="s">
        <v>76</v>
      </c>
      <c r="V54" s="9" t="s">
        <v>76</v>
      </c>
      <c r="W54" s="16" t="s">
        <v>75</v>
      </c>
      <c r="X54" s="9" t="s">
        <v>75</v>
      </c>
      <c r="Y54" s="9" t="s">
        <v>76</v>
      </c>
      <c r="Z54" s="9" t="s">
        <v>75</v>
      </c>
      <c r="AA54" s="10" t="s">
        <v>110</v>
      </c>
      <c r="AB54" s="9" t="s">
        <v>112</v>
      </c>
      <c r="AC54" s="9" t="s">
        <v>112</v>
      </c>
    </row>
    <row r="55" spans="1:29">
      <c r="A55" s="5" t="s">
        <v>44</v>
      </c>
      <c r="B55" s="5" t="s">
        <v>87</v>
      </c>
      <c r="C55" s="6">
        <v>1016981</v>
      </c>
      <c r="D55" s="6">
        <v>1251773</v>
      </c>
      <c r="E55" s="11">
        <f t="shared" si="4"/>
        <v>234792</v>
      </c>
      <c r="F55" s="6">
        <v>45388</v>
      </c>
      <c r="G55" s="6">
        <v>59086</v>
      </c>
      <c r="H55" s="13">
        <f t="shared" si="5"/>
        <v>13698</v>
      </c>
      <c r="I55" s="7">
        <f t="shared" si="6"/>
        <v>1310859</v>
      </c>
      <c r="J55" s="8">
        <f t="shared" si="7"/>
        <v>196628.85</v>
      </c>
      <c r="K55" s="5">
        <v>1</v>
      </c>
      <c r="L55" s="9" t="s">
        <v>75</v>
      </c>
      <c r="M55" s="5">
        <v>0</v>
      </c>
      <c r="N55" s="9" t="s">
        <v>77</v>
      </c>
      <c r="O55" s="9" t="s">
        <v>77</v>
      </c>
      <c r="P55" s="9" t="s">
        <v>75</v>
      </c>
      <c r="Q55" s="9" t="s">
        <v>75</v>
      </c>
      <c r="R55" s="9" t="s">
        <v>76</v>
      </c>
      <c r="S55" s="9" t="s">
        <v>76</v>
      </c>
      <c r="T55" s="9" t="s">
        <v>76</v>
      </c>
      <c r="U55" s="9" t="s">
        <v>76</v>
      </c>
      <c r="V55" s="9" t="s">
        <v>76</v>
      </c>
      <c r="W55" s="16" t="s">
        <v>75</v>
      </c>
      <c r="X55" s="9" t="s">
        <v>75</v>
      </c>
      <c r="Y55" s="9" t="s">
        <v>76</v>
      </c>
      <c r="Z55" s="9" t="s">
        <v>75</v>
      </c>
      <c r="AA55" s="10" t="s">
        <v>110</v>
      </c>
      <c r="AB55" s="9" t="s">
        <v>112</v>
      </c>
      <c r="AC55" s="9" t="s">
        <v>112</v>
      </c>
    </row>
    <row r="56" spans="1:29">
      <c r="A56" s="5" t="s">
        <v>45</v>
      </c>
      <c r="B56" s="5" t="s">
        <v>87</v>
      </c>
      <c r="C56" s="6">
        <v>997630</v>
      </c>
      <c r="D56" s="6">
        <v>1186940</v>
      </c>
      <c r="E56" s="11">
        <f t="shared" si="4"/>
        <v>189310</v>
      </c>
      <c r="F56" s="6">
        <v>35387</v>
      </c>
      <c r="G56" s="6">
        <v>48094</v>
      </c>
      <c r="H56" s="13">
        <f t="shared" si="5"/>
        <v>12707</v>
      </c>
      <c r="I56" s="7">
        <f t="shared" si="6"/>
        <v>1235034</v>
      </c>
      <c r="J56" s="8">
        <f t="shared" si="7"/>
        <v>185255.1</v>
      </c>
      <c r="K56" s="5">
        <v>1</v>
      </c>
      <c r="L56" s="9" t="s">
        <v>75</v>
      </c>
      <c r="M56" s="5">
        <v>0</v>
      </c>
      <c r="N56" s="9" t="s">
        <v>77</v>
      </c>
      <c r="O56" s="9" t="s">
        <v>77</v>
      </c>
      <c r="P56" s="9" t="s">
        <v>75</v>
      </c>
      <c r="Q56" s="9" t="s">
        <v>75</v>
      </c>
      <c r="R56" s="9" t="s">
        <v>76</v>
      </c>
      <c r="S56" s="9" t="s">
        <v>76</v>
      </c>
      <c r="T56" s="9" t="s">
        <v>76</v>
      </c>
      <c r="U56" s="9" t="s">
        <v>76</v>
      </c>
      <c r="V56" s="9" t="s">
        <v>76</v>
      </c>
      <c r="W56" s="16" t="s">
        <v>75</v>
      </c>
      <c r="X56" s="9" t="s">
        <v>75</v>
      </c>
      <c r="Y56" s="9" t="s">
        <v>76</v>
      </c>
      <c r="Z56" s="9" t="s">
        <v>75</v>
      </c>
      <c r="AA56" s="10" t="s">
        <v>110</v>
      </c>
      <c r="AB56" s="9" t="s">
        <v>112</v>
      </c>
      <c r="AC56" s="9" t="s">
        <v>112</v>
      </c>
    </row>
    <row r="57" spans="1:29">
      <c r="A57" s="5" t="s">
        <v>46</v>
      </c>
      <c r="B57" s="5" t="s">
        <v>87</v>
      </c>
      <c r="C57" s="6">
        <v>983635</v>
      </c>
      <c r="D57" s="6">
        <v>1141206</v>
      </c>
      <c r="E57" s="11">
        <f t="shared" si="4"/>
        <v>157571</v>
      </c>
      <c r="F57" s="6">
        <v>37363</v>
      </c>
      <c r="G57" s="6">
        <v>49351</v>
      </c>
      <c r="H57" s="13">
        <f t="shared" si="5"/>
        <v>11988</v>
      </c>
      <c r="I57" s="7">
        <f t="shared" si="6"/>
        <v>1190557</v>
      </c>
      <c r="J57" s="8">
        <f t="shared" si="7"/>
        <v>178583.55</v>
      </c>
      <c r="K57" s="5">
        <v>1</v>
      </c>
      <c r="L57" s="9" t="s">
        <v>75</v>
      </c>
      <c r="M57" s="5">
        <v>0</v>
      </c>
      <c r="N57" s="9" t="s">
        <v>77</v>
      </c>
      <c r="O57" s="9" t="s">
        <v>77</v>
      </c>
      <c r="P57" s="9" t="s">
        <v>75</v>
      </c>
      <c r="Q57" s="9" t="s">
        <v>75</v>
      </c>
      <c r="R57" s="9" t="s">
        <v>76</v>
      </c>
      <c r="S57" s="9" t="s">
        <v>76</v>
      </c>
      <c r="T57" s="9" t="s">
        <v>76</v>
      </c>
      <c r="U57" s="9" t="s">
        <v>76</v>
      </c>
      <c r="V57" s="9" t="s">
        <v>76</v>
      </c>
      <c r="W57" s="16" t="s">
        <v>75</v>
      </c>
      <c r="X57" s="9" t="s">
        <v>75</v>
      </c>
      <c r="Y57" s="9" t="s">
        <v>76</v>
      </c>
      <c r="Z57" s="9" t="s">
        <v>75</v>
      </c>
      <c r="AA57" s="10" t="s">
        <v>110</v>
      </c>
      <c r="AB57" s="9" t="s">
        <v>112</v>
      </c>
      <c r="AC57" s="9" t="s">
        <v>112</v>
      </c>
    </row>
    <row r="58" spans="1:29">
      <c r="A58" s="5" t="s">
        <v>73</v>
      </c>
      <c r="B58" s="5" t="s">
        <v>87</v>
      </c>
      <c r="C58" s="6">
        <v>244302</v>
      </c>
      <c r="D58" s="6">
        <v>332941</v>
      </c>
      <c r="E58" s="11">
        <f t="shared" si="4"/>
        <v>88639</v>
      </c>
      <c r="F58" s="6">
        <v>6416</v>
      </c>
      <c r="G58" s="6">
        <v>10794</v>
      </c>
      <c r="H58" s="13">
        <f t="shared" si="5"/>
        <v>4378</v>
      </c>
      <c r="I58" s="7">
        <f t="shared" si="6"/>
        <v>343735</v>
      </c>
      <c r="J58" s="8">
        <f t="shared" si="7"/>
        <v>51560.25</v>
      </c>
      <c r="K58" s="5">
        <v>1</v>
      </c>
      <c r="L58" s="9" t="s">
        <v>75</v>
      </c>
      <c r="M58" s="5">
        <v>0</v>
      </c>
      <c r="N58" s="9" t="s">
        <v>77</v>
      </c>
      <c r="O58" s="9" t="s">
        <v>77</v>
      </c>
      <c r="P58" s="9" t="s">
        <v>75</v>
      </c>
      <c r="Q58" s="9" t="s">
        <v>75</v>
      </c>
      <c r="R58" s="9" t="s">
        <v>76</v>
      </c>
      <c r="S58" s="9" t="s">
        <v>76</v>
      </c>
      <c r="T58" s="9" t="s">
        <v>76</v>
      </c>
      <c r="U58" s="9" t="s">
        <v>76</v>
      </c>
      <c r="V58" s="9" t="s">
        <v>76</v>
      </c>
      <c r="W58" s="16" t="s">
        <v>75</v>
      </c>
      <c r="X58" s="9" t="s">
        <v>75</v>
      </c>
      <c r="Y58" s="9" t="s">
        <v>76</v>
      </c>
      <c r="Z58" s="9" t="s">
        <v>75</v>
      </c>
      <c r="AA58" s="10" t="s">
        <v>110</v>
      </c>
      <c r="AB58" s="9" t="s">
        <v>112</v>
      </c>
      <c r="AC58" s="9" t="s">
        <v>112</v>
      </c>
    </row>
    <row r="59" spans="1:29">
      <c r="A59" s="5" t="s">
        <v>47</v>
      </c>
      <c r="B59" s="5" t="s">
        <v>87</v>
      </c>
      <c r="C59" s="6">
        <v>3385519</v>
      </c>
      <c r="D59" s="6">
        <v>4065580</v>
      </c>
      <c r="E59" s="11">
        <f t="shared" si="4"/>
        <v>680061</v>
      </c>
      <c r="F59" s="6">
        <v>91568</v>
      </c>
      <c r="G59" s="6">
        <v>138194</v>
      </c>
      <c r="H59" s="13">
        <f t="shared" si="5"/>
        <v>46626</v>
      </c>
      <c r="I59" s="7">
        <f t="shared" si="6"/>
        <v>4203774</v>
      </c>
      <c r="J59" s="8">
        <f t="shared" si="7"/>
        <v>630566.1</v>
      </c>
      <c r="K59" s="5">
        <v>1</v>
      </c>
      <c r="L59" s="9" t="s">
        <v>75</v>
      </c>
      <c r="M59" s="5">
        <v>0</v>
      </c>
      <c r="N59" s="9" t="s">
        <v>77</v>
      </c>
      <c r="O59" s="9" t="s">
        <v>77</v>
      </c>
      <c r="P59" s="9" t="s">
        <v>75</v>
      </c>
      <c r="Q59" s="9" t="s">
        <v>75</v>
      </c>
      <c r="R59" s="9" t="s">
        <v>76</v>
      </c>
      <c r="S59" s="9" t="s">
        <v>76</v>
      </c>
      <c r="T59" s="9" t="s">
        <v>76</v>
      </c>
      <c r="U59" s="9" t="s">
        <v>76</v>
      </c>
      <c r="V59" s="9" t="s">
        <v>76</v>
      </c>
      <c r="W59" s="16" t="s">
        <v>75</v>
      </c>
      <c r="X59" s="9" t="s">
        <v>75</v>
      </c>
      <c r="Y59" s="9" t="s">
        <v>76</v>
      </c>
      <c r="Z59" s="9" t="s">
        <v>75</v>
      </c>
      <c r="AA59" s="10" t="s">
        <v>110</v>
      </c>
      <c r="AB59" s="9" t="s">
        <v>112</v>
      </c>
      <c r="AC59" s="9" t="s">
        <v>112</v>
      </c>
    </row>
    <row r="60" spans="1:29">
      <c r="A60" s="5" t="s">
        <v>48</v>
      </c>
      <c r="B60" s="5" t="s">
        <v>87</v>
      </c>
      <c r="C60" s="6">
        <v>1727348</v>
      </c>
      <c r="D60" s="6">
        <v>2131086</v>
      </c>
      <c r="E60" s="11">
        <f t="shared" si="4"/>
        <v>403738</v>
      </c>
      <c r="F60" s="6">
        <v>26864</v>
      </c>
      <c r="G60" s="6">
        <v>54190</v>
      </c>
      <c r="H60" s="13">
        <f t="shared" si="5"/>
        <v>27326</v>
      </c>
      <c r="I60" s="7">
        <f t="shared" si="6"/>
        <v>2185276</v>
      </c>
      <c r="J60" s="8">
        <f t="shared" si="7"/>
        <v>327791.39999999997</v>
      </c>
      <c r="K60" s="5">
        <v>1</v>
      </c>
      <c r="L60" s="9" t="s">
        <v>75</v>
      </c>
      <c r="M60" s="5">
        <v>0</v>
      </c>
      <c r="N60" s="9" t="s">
        <v>77</v>
      </c>
      <c r="O60" s="9" t="s">
        <v>77</v>
      </c>
      <c r="P60" s="9" t="s">
        <v>75</v>
      </c>
      <c r="Q60" s="9" t="s">
        <v>75</v>
      </c>
      <c r="R60" s="9" t="s">
        <v>76</v>
      </c>
      <c r="S60" s="9" t="s">
        <v>76</v>
      </c>
      <c r="T60" s="9" t="s">
        <v>76</v>
      </c>
      <c r="U60" s="9" t="s">
        <v>76</v>
      </c>
      <c r="V60" s="9" t="s">
        <v>76</v>
      </c>
      <c r="W60" s="16" t="s">
        <v>75</v>
      </c>
      <c r="X60" s="9" t="s">
        <v>75</v>
      </c>
      <c r="Y60" s="9" t="s">
        <v>76</v>
      </c>
      <c r="Z60" s="9" t="s">
        <v>75</v>
      </c>
      <c r="AA60" s="10" t="s">
        <v>110</v>
      </c>
      <c r="AB60" s="9" t="s">
        <v>112</v>
      </c>
      <c r="AC60" s="9" t="s">
        <v>112</v>
      </c>
    </row>
    <row r="61" spans="1:29">
      <c r="A61" s="5" t="s">
        <v>49</v>
      </c>
      <c r="B61" s="5" t="s">
        <v>87</v>
      </c>
      <c r="C61" s="6">
        <v>249303</v>
      </c>
      <c r="D61" s="6">
        <v>287153</v>
      </c>
      <c r="E61" s="11">
        <f t="shared" si="4"/>
        <v>37850</v>
      </c>
      <c r="F61" s="6">
        <v>14733</v>
      </c>
      <c r="G61" s="6">
        <v>17604</v>
      </c>
      <c r="H61" s="13">
        <f t="shared" si="5"/>
        <v>2871</v>
      </c>
      <c r="I61" s="7">
        <f t="shared" si="6"/>
        <v>304757</v>
      </c>
      <c r="J61" s="8">
        <f t="shared" si="7"/>
        <v>45713.549999999996</v>
      </c>
      <c r="K61" s="5">
        <v>1</v>
      </c>
      <c r="L61" s="9" t="s">
        <v>75</v>
      </c>
      <c r="M61" s="5">
        <v>0</v>
      </c>
      <c r="N61" s="9" t="s">
        <v>77</v>
      </c>
      <c r="O61" s="9" t="s">
        <v>77</v>
      </c>
      <c r="P61" s="9" t="s">
        <v>75</v>
      </c>
      <c r="Q61" s="9" t="s">
        <v>75</v>
      </c>
      <c r="R61" s="9" t="s">
        <v>76</v>
      </c>
      <c r="S61" s="9" t="s">
        <v>76</v>
      </c>
      <c r="T61" s="9" t="s">
        <v>76</v>
      </c>
      <c r="U61" s="9" t="s">
        <v>76</v>
      </c>
      <c r="V61" s="9" t="s">
        <v>76</v>
      </c>
      <c r="W61" s="16" t="s">
        <v>75</v>
      </c>
      <c r="X61" s="9" t="s">
        <v>75</v>
      </c>
      <c r="Y61" s="9" t="s">
        <v>76</v>
      </c>
      <c r="Z61" s="9" t="s">
        <v>75</v>
      </c>
      <c r="AA61" s="10" t="s">
        <v>110</v>
      </c>
      <c r="AB61" s="9" t="s">
        <v>112</v>
      </c>
      <c r="AC61" s="9" t="s">
        <v>112</v>
      </c>
    </row>
    <row r="62" spans="1:29">
      <c r="A62" s="5" t="s">
        <v>88</v>
      </c>
      <c r="B62" s="5" t="s">
        <v>87</v>
      </c>
      <c r="C62" s="6">
        <v>993339</v>
      </c>
      <c r="D62" s="6">
        <v>1155203</v>
      </c>
      <c r="E62" s="11">
        <f t="shared" si="4"/>
        <v>161864</v>
      </c>
      <c r="F62" s="6">
        <v>23223</v>
      </c>
      <c r="G62" s="6">
        <v>37179</v>
      </c>
      <c r="H62" s="13">
        <f t="shared" si="5"/>
        <v>13956</v>
      </c>
      <c r="I62" s="7">
        <f t="shared" si="6"/>
        <v>1192382</v>
      </c>
      <c r="J62" s="8">
        <f t="shared" si="7"/>
        <v>178857.3</v>
      </c>
      <c r="K62" s="5">
        <v>1</v>
      </c>
      <c r="L62" s="9" t="s">
        <v>75</v>
      </c>
      <c r="M62" s="5">
        <v>0</v>
      </c>
      <c r="N62" s="9" t="s">
        <v>77</v>
      </c>
      <c r="O62" s="9" t="s">
        <v>77</v>
      </c>
      <c r="P62" s="9" t="s">
        <v>75</v>
      </c>
      <c r="Q62" s="9" t="s">
        <v>75</v>
      </c>
      <c r="R62" s="9" t="s">
        <v>76</v>
      </c>
      <c r="S62" s="9" t="s">
        <v>76</v>
      </c>
      <c r="T62" s="9" t="s">
        <v>76</v>
      </c>
      <c r="U62" s="9" t="s">
        <v>76</v>
      </c>
      <c r="V62" s="9" t="s">
        <v>76</v>
      </c>
      <c r="W62" s="16" t="s">
        <v>75</v>
      </c>
      <c r="X62" s="9" t="s">
        <v>75</v>
      </c>
      <c r="Y62" s="9" t="s">
        <v>76</v>
      </c>
      <c r="Z62" s="9" t="s">
        <v>75</v>
      </c>
      <c r="AA62" s="10" t="s">
        <v>110</v>
      </c>
      <c r="AB62" s="9" t="s">
        <v>112</v>
      </c>
      <c r="AC62" s="9" t="s">
        <v>112</v>
      </c>
    </row>
    <row r="63" spans="1:29">
      <c r="A63" s="5" t="s">
        <v>50</v>
      </c>
      <c r="B63" s="5" t="s">
        <v>87</v>
      </c>
      <c r="C63" s="6">
        <v>1621254</v>
      </c>
      <c r="D63" s="6">
        <v>1905104</v>
      </c>
      <c r="E63" s="11">
        <f t="shared" si="4"/>
        <v>283850</v>
      </c>
      <c r="F63" s="6">
        <v>38361</v>
      </c>
      <c r="G63" s="6">
        <v>59527</v>
      </c>
      <c r="H63" s="13">
        <f t="shared" si="5"/>
        <v>21166</v>
      </c>
      <c r="I63" s="7">
        <f t="shared" si="6"/>
        <v>1964631</v>
      </c>
      <c r="J63" s="8">
        <f t="shared" si="7"/>
        <v>294694.64999999997</v>
      </c>
      <c r="K63" s="5">
        <v>1</v>
      </c>
      <c r="L63" s="9" t="s">
        <v>75</v>
      </c>
      <c r="M63" s="5">
        <v>0</v>
      </c>
      <c r="N63" s="9" t="s">
        <v>77</v>
      </c>
      <c r="O63" s="9" t="s">
        <v>77</v>
      </c>
      <c r="P63" s="9" t="s">
        <v>75</v>
      </c>
      <c r="Q63" s="9" t="s">
        <v>75</v>
      </c>
      <c r="R63" s="9" t="s">
        <v>76</v>
      </c>
      <c r="S63" s="9" t="s">
        <v>76</v>
      </c>
      <c r="T63" s="9" t="s">
        <v>76</v>
      </c>
      <c r="U63" s="9" t="s">
        <v>76</v>
      </c>
      <c r="V63" s="9" t="s">
        <v>76</v>
      </c>
      <c r="W63" s="16" t="s">
        <v>75</v>
      </c>
      <c r="X63" s="9" t="s">
        <v>75</v>
      </c>
      <c r="Y63" s="9" t="s">
        <v>76</v>
      </c>
      <c r="Z63" s="9" t="s">
        <v>75</v>
      </c>
      <c r="AA63" s="10" t="s">
        <v>110</v>
      </c>
      <c r="AB63" s="9" t="s">
        <v>112</v>
      </c>
      <c r="AC63" s="9" t="s">
        <v>112</v>
      </c>
    </row>
    <row r="64" spans="1:29">
      <c r="A64" s="5" t="s">
        <v>51</v>
      </c>
      <c r="B64" s="5" t="s">
        <v>87</v>
      </c>
      <c r="C64" s="6">
        <v>1598182</v>
      </c>
      <c r="D64" s="6">
        <v>1887088</v>
      </c>
      <c r="E64" s="11">
        <f t="shared" si="4"/>
        <v>288906</v>
      </c>
      <c r="F64" s="6">
        <v>43776</v>
      </c>
      <c r="G64" s="6">
        <v>65027</v>
      </c>
      <c r="H64" s="13">
        <f t="shared" si="5"/>
        <v>21251</v>
      </c>
      <c r="I64" s="7">
        <f t="shared" si="6"/>
        <v>1952115</v>
      </c>
      <c r="J64" s="8">
        <f t="shared" si="7"/>
        <v>292817.25</v>
      </c>
      <c r="K64" s="5">
        <v>1</v>
      </c>
      <c r="L64" s="9" t="s">
        <v>75</v>
      </c>
      <c r="M64" s="5">
        <v>0</v>
      </c>
      <c r="N64" s="9" t="s">
        <v>77</v>
      </c>
      <c r="O64" s="9" t="s">
        <v>77</v>
      </c>
      <c r="P64" s="9" t="s">
        <v>75</v>
      </c>
      <c r="Q64" s="9" t="s">
        <v>75</v>
      </c>
      <c r="R64" s="9" t="s">
        <v>76</v>
      </c>
      <c r="S64" s="9" t="s">
        <v>76</v>
      </c>
      <c r="T64" s="9" t="s">
        <v>76</v>
      </c>
      <c r="U64" s="9" t="s">
        <v>76</v>
      </c>
      <c r="V64" s="9" t="s">
        <v>76</v>
      </c>
      <c r="W64" s="16" t="s">
        <v>75</v>
      </c>
      <c r="X64" s="9" t="s">
        <v>75</v>
      </c>
      <c r="Y64" s="9" t="s">
        <v>76</v>
      </c>
      <c r="Z64" s="9" t="s">
        <v>75</v>
      </c>
      <c r="AA64" s="10" t="s">
        <v>110</v>
      </c>
      <c r="AB64" s="9" t="s">
        <v>112</v>
      </c>
      <c r="AC64" s="9" t="s">
        <v>112</v>
      </c>
    </row>
    <row r="65" spans="1:29">
      <c r="A65" s="5" t="s">
        <v>52</v>
      </c>
      <c r="B65" s="5" t="s">
        <v>87</v>
      </c>
      <c r="C65" s="6">
        <v>1108731</v>
      </c>
      <c r="D65" s="6">
        <v>1328683</v>
      </c>
      <c r="E65" s="11">
        <f t="shared" si="4"/>
        <v>219952</v>
      </c>
      <c r="F65" s="6">
        <v>29716</v>
      </c>
      <c r="G65" s="6">
        <v>45124</v>
      </c>
      <c r="H65" s="13">
        <f t="shared" si="5"/>
        <v>15408</v>
      </c>
      <c r="I65" s="7">
        <f t="shared" si="6"/>
        <v>1373807</v>
      </c>
      <c r="J65" s="8">
        <f t="shared" si="7"/>
        <v>206071.05</v>
      </c>
      <c r="K65" s="5">
        <v>1</v>
      </c>
      <c r="L65" s="9" t="s">
        <v>75</v>
      </c>
      <c r="M65" s="5">
        <v>0</v>
      </c>
      <c r="N65" s="9" t="s">
        <v>77</v>
      </c>
      <c r="O65" s="9" t="s">
        <v>77</v>
      </c>
      <c r="P65" s="9" t="s">
        <v>75</v>
      </c>
      <c r="Q65" s="9" t="s">
        <v>75</v>
      </c>
      <c r="R65" s="9" t="s">
        <v>76</v>
      </c>
      <c r="S65" s="9" t="s">
        <v>76</v>
      </c>
      <c r="T65" s="9" t="s">
        <v>76</v>
      </c>
      <c r="U65" s="9" t="s">
        <v>76</v>
      </c>
      <c r="V65" s="9" t="s">
        <v>76</v>
      </c>
      <c r="W65" s="16" t="s">
        <v>75</v>
      </c>
      <c r="X65" s="9" t="s">
        <v>75</v>
      </c>
      <c r="Y65" s="9" t="s">
        <v>76</v>
      </c>
      <c r="Z65" s="9" t="s">
        <v>75</v>
      </c>
      <c r="AA65" s="10" t="s">
        <v>110</v>
      </c>
      <c r="AB65" s="9" t="s">
        <v>112</v>
      </c>
      <c r="AC65" s="9" t="s">
        <v>112</v>
      </c>
    </row>
    <row r="66" spans="1:29">
      <c r="A66" s="5" t="s">
        <v>53</v>
      </c>
      <c r="B66" s="5" t="s">
        <v>87</v>
      </c>
      <c r="C66" s="6">
        <v>949091</v>
      </c>
      <c r="D66" s="6">
        <v>1131554</v>
      </c>
      <c r="E66" s="11">
        <f t="shared" si="4"/>
        <v>182463</v>
      </c>
      <c r="F66" s="6">
        <v>39639</v>
      </c>
      <c r="G66" s="6">
        <v>51676</v>
      </c>
      <c r="H66" s="13">
        <f t="shared" si="5"/>
        <v>12037</v>
      </c>
      <c r="I66" s="7">
        <f t="shared" si="6"/>
        <v>1183230</v>
      </c>
      <c r="J66" s="8">
        <f t="shared" si="7"/>
        <v>177484.5</v>
      </c>
      <c r="K66" s="5">
        <v>1</v>
      </c>
      <c r="L66" s="9" t="s">
        <v>75</v>
      </c>
      <c r="M66" s="5">
        <v>0</v>
      </c>
      <c r="N66" s="9" t="s">
        <v>77</v>
      </c>
      <c r="O66" s="9" t="s">
        <v>77</v>
      </c>
      <c r="P66" s="9" t="s">
        <v>75</v>
      </c>
      <c r="Q66" s="9" t="s">
        <v>75</v>
      </c>
      <c r="R66" s="9" t="s">
        <v>76</v>
      </c>
      <c r="S66" s="9" t="s">
        <v>76</v>
      </c>
      <c r="T66" s="9" t="s">
        <v>76</v>
      </c>
      <c r="U66" s="9" t="s">
        <v>76</v>
      </c>
      <c r="V66" s="9" t="s">
        <v>76</v>
      </c>
      <c r="W66" s="16" t="s">
        <v>75</v>
      </c>
      <c r="X66" s="9" t="s">
        <v>75</v>
      </c>
      <c r="Y66" s="9" t="s">
        <v>76</v>
      </c>
      <c r="Z66" s="9" t="s">
        <v>75</v>
      </c>
      <c r="AA66" s="10" t="s">
        <v>110</v>
      </c>
      <c r="AB66" s="9" t="s">
        <v>112</v>
      </c>
      <c r="AC66" s="9" t="s">
        <v>112</v>
      </c>
    </row>
    <row r="67" spans="1:29">
      <c r="A67" s="5" t="s">
        <v>54</v>
      </c>
      <c r="B67" s="5" t="s">
        <v>87</v>
      </c>
      <c r="C67" s="6">
        <v>731021</v>
      </c>
      <c r="D67" s="6">
        <v>862225</v>
      </c>
      <c r="E67" s="11">
        <f t="shared" si="4"/>
        <v>131204</v>
      </c>
      <c r="F67" s="6">
        <v>47409</v>
      </c>
      <c r="G67" s="6">
        <v>56038</v>
      </c>
      <c r="H67" s="13">
        <f t="shared" si="5"/>
        <v>8629</v>
      </c>
      <c r="I67" s="7">
        <f t="shared" si="6"/>
        <v>918263</v>
      </c>
      <c r="J67" s="8">
        <f t="shared" si="7"/>
        <v>137739.44999999998</v>
      </c>
      <c r="K67" s="5">
        <v>1</v>
      </c>
      <c r="L67" s="9" t="s">
        <v>75</v>
      </c>
      <c r="M67" s="5">
        <v>0</v>
      </c>
      <c r="N67" s="9" t="s">
        <v>77</v>
      </c>
      <c r="O67" s="9" t="s">
        <v>77</v>
      </c>
      <c r="P67" s="9" t="s">
        <v>75</v>
      </c>
      <c r="Q67" s="9" t="s">
        <v>75</v>
      </c>
      <c r="R67" s="9" t="s">
        <v>76</v>
      </c>
      <c r="S67" s="9" t="s">
        <v>76</v>
      </c>
      <c r="T67" s="9" t="s">
        <v>76</v>
      </c>
      <c r="U67" s="9" t="s">
        <v>76</v>
      </c>
      <c r="V67" s="9" t="s">
        <v>76</v>
      </c>
      <c r="W67" s="16" t="s">
        <v>75</v>
      </c>
      <c r="X67" s="9" t="s">
        <v>75</v>
      </c>
      <c r="Y67" s="9" t="s">
        <v>76</v>
      </c>
      <c r="Z67" s="9" t="s">
        <v>75</v>
      </c>
      <c r="AA67" s="10" t="s">
        <v>110</v>
      </c>
      <c r="AB67" s="9" t="s">
        <v>112</v>
      </c>
      <c r="AC67" s="9" t="s">
        <v>112</v>
      </c>
    </row>
    <row r="68" spans="1:29">
      <c r="A68" s="5" t="s">
        <v>74</v>
      </c>
      <c r="B68" s="5" t="s">
        <v>87</v>
      </c>
      <c r="C68" s="6">
        <v>593991</v>
      </c>
      <c r="D68" s="6">
        <v>720196</v>
      </c>
      <c r="E68" s="11">
        <f t="shared" si="4"/>
        <v>126205</v>
      </c>
      <c r="F68" s="6">
        <v>16104</v>
      </c>
      <c r="G68" s="6">
        <v>24833</v>
      </c>
      <c r="H68" s="13">
        <f t="shared" si="5"/>
        <v>8729</v>
      </c>
      <c r="I68" s="7">
        <f t="shared" si="6"/>
        <v>745029</v>
      </c>
      <c r="J68" s="8">
        <f t="shared" si="7"/>
        <v>111754.34999999999</v>
      </c>
      <c r="K68" s="5">
        <v>1</v>
      </c>
      <c r="L68" s="9" t="s">
        <v>75</v>
      </c>
      <c r="M68" s="5">
        <v>0</v>
      </c>
      <c r="N68" s="9" t="s">
        <v>77</v>
      </c>
      <c r="O68" s="9" t="s">
        <v>77</v>
      </c>
      <c r="P68" s="9" t="s">
        <v>75</v>
      </c>
      <c r="Q68" s="9" t="s">
        <v>75</v>
      </c>
      <c r="R68" s="9" t="s">
        <v>76</v>
      </c>
      <c r="S68" s="9" t="s">
        <v>76</v>
      </c>
      <c r="T68" s="9" t="s">
        <v>76</v>
      </c>
      <c r="U68" s="9" t="s">
        <v>76</v>
      </c>
      <c r="V68" s="9" t="s">
        <v>76</v>
      </c>
      <c r="W68" s="16" t="s">
        <v>75</v>
      </c>
      <c r="X68" s="9" t="s">
        <v>75</v>
      </c>
      <c r="Y68" s="9" t="s">
        <v>76</v>
      </c>
      <c r="Z68" s="9" t="s">
        <v>75</v>
      </c>
      <c r="AA68" s="10" t="s">
        <v>110</v>
      </c>
      <c r="AB68" s="9" t="s">
        <v>112</v>
      </c>
      <c r="AC68" s="9" t="s">
        <v>112</v>
      </c>
    </row>
    <row r="69" spans="1:29">
      <c r="A69" s="5" t="s">
        <v>55</v>
      </c>
      <c r="B69" s="5" t="s">
        <v>87</v>
      </c>
      <c r="C69" s="6">
        <v>323252</v>
      </c>
      <c r="D69" s="6">
        <v>389092</v>
      </c>
      <c r="E69" s="11">
        <f t="shared" si="4"/>
        <v>65840</v>
      </c>
      <c r="F69" s="6">
        <v>11865</v>
      </c>
      <c r="G69" s="6">
        <v>16284</v>
      </c>
      <c r="H69" s="13">
        <f t="shared" si="5"/>
        <v>4419</v>
      </c>
      <c r="I69" s="7">
        <f t="shared" si="6"/>
        <v>405376</v>
      </c>
      <c r="J69" s="8">
        <f t="shared" si="7"/>
        <v>60806.399999999994</v>
      </c>
      <c r="K69" s="5">
        <v>1</v>
      </c>
      <c r="L69" s="9" t="s">
        <v>75</v>
      </c>
      <c r="M69" s="5">
        <v>0</v>
      </c>
      <c r="N69" s="9" t="s">
        <v>77</v>
      </c>
      <c r="O69" s="9" t="s">
        <v>77</v>
      </c>
      <c r="P69" s="9" t="s">
        <v>75</v>
      </c>
      <c r="Q69" s="9" t="s">
        <v>75</v>
      </c>
      <c r="R69" s="9" t="s">
        <v>76</v>
      </c>
      <c r="S69" s="9" t="s">
        <v>76</v>
      </c>
      <c r="T69" s="9" t="s">
        <v>76</v>
      </c>
      <c r="U69" s="9" t="s">
        <v>76</v>
      </c>
      <c r="V69" s="9" t="s">
        <v>76</v>
      </c>
      <c r="W69" s="16" t="s">
        <v>75</v>
      </c>
      <c r="X69" s="9" t="s">
        <v>75</v>
      </c>
      <c r="Y69" s="9" t="s">
        <v>76</v>
      </c>
      <c r="Z69" s="9" t="s">
        <v>75</v>
      </c>
      <c r="AA69" s="10" t="s">
        <v>110</v>
      </c>
      <c r="AB69" s="9" t="s">
        <v>112</v>
      </c>
      <c r="AC69" s="9" t="s">
        <v>112</v>
      </c>
    </row>
    <row r="70" spans="1:29">
      <c r="A70" s="5" t="s">
        <v>56</v>
      </c>
      <c r="B70" s="5" t="s">
        <v>87</v>
      </c>
      <c r="C70" s="6">
        <v>811745</v>
      </c>
      <c r="D70" s="6">
        <v>924459</v>
      </c>
      <c r="E70" s="11">
        <f t="shared" ref="E70:E73" si="8">D70-C70</f>
        <v>112714</v>
      </c>
      <c r="F70" s="6">
        <v>26757</v>
      </c>
      <c r="G70" s="6">
        <v>36201</v>
      </c>
      <c r="H70" s="14">
        <f t="shared" ref="H70:H73" si="9">G70-F70</f>
        <v>9444</v>
      </c>
      <c r="I70" s="7">
        <f t="shared" si="6"/>
        <v>960660</v>
      </c>
      <c r="J70" s="8">
        <f t="shared" ref="J70:J73" si="10">I70*0.15</f>
        <v>144099</v>
      </c>
      <c r="K70" s="5">
        <v>1</v>
      </c>
      <c r="L70" s="9" t="s">
        <v>75</v>
      </c>
      <c r="M70" s="5">
        <v>0</v>
      </c>
      <c r="N70" s="9" t="s">
        <v>77</v>
      </c>
      <c r="O70" s="9" t="s">
        <v>77</v>
      </c>
      <c r="P70" s="9" t="s">
        <v>75</v>
      </c>
      <c r="Q70" s="9" t="s">
        <v>75</v>
      </c>
      <c r="R70" s="9" t="s">
        <v>76</v>
      </c>
      <c r="S70" s="9" t="s">
        <v>76</v>
      </c>
      <c r="T70" s="9" t="s">
        <v>76</v>
      </c>
      <c r="U70" s="9" t="s">
        <v>76</v>
      </c>
      <c r="V70" s="9" t="s">
        <v>76</v>
      </c>
      <c r="W70" s="16" t="s">
        <v>75</v>
      </c>
      <c r="X70" s="9" t="s">
        <v>75</v>
      </c>
      <c r="Y70" s="9" t="s">
        <v>76</v>
      </c>
      <c r="Z70" s="9" t="s">
        <v>75</v>
      </c>
      <c r="AA70" s="10" t="s">
        <v>110</v>
      </c>
      <c r="AB70" s="9" t="s">
        <v>112</v>
      </c>
      <c r="AC70" s="9" t="s">
        <v>112</v>
      </c>
    </row>
    <row r="71" spans="1:29">
      <c r="A71" s="5" t="s">
        <v>57</v>
      </c>
      <c r="B71" s="5" t="s">
        <v>87</v>
      </c>
      <c r="C71" s="6">
        <v>4213797</v>
      </c>
      <c r="D71" s="6">
        <v>5101571</v>
      </c>
      <c r="E71" s="11">
        <f t="shared" si="8"/>
        <v>887774</v>
      </c>
      <c r="F71" s="6">
        <v>112485</v>
      </c>
      <c r="G71" s="6">
        <v>175943</v>
      </c>
      <c r="H71" s="14">
        <f t="shared" si="9"/>
        <v>63458</v>
      </c>
      <c r="I71" s="7">
        <f t="shared" si="6"/>
        <v>5277514</v>
      </c>
      <c r="J71" s="8">
        <f t="shared" si="10"/>
        <v>791627.1</v>
      </c>
      <c r="K71" s="5">
        <v>1</v>
      </c>
      <c r="L71" s="9" t="s">
        <v>75</v>
      </c>
      <c r="M71" s="5">
        <v>0</v>
      </c>
      <c r="N71" s="9" t="s">
        <v>77</v>
      </c>
      <c r="O71" s="9" t="s">
        <v>77</v>
      </c>
      <c r="P71" s="9" t="s">
        <v>75</v>
      </c>
      <c r="Q71" s="9" t="s">
        <v>75</v>
      </c>
      <c r="R71" s="9" t="s">
        <v>76</v>
      </c>
      <c r="S71" s="9" t="s">
        <v>76</v>
      </c>
      <c r="T71" s="9" t="s">
        <v>76</v>
      </c>
      <c r="U71" s="9" t="s">
        <v>76</v>
      </c>
      <c r="V71" s="9" t="s">
        <v>76</v>
      </c>
      <c r="W71" s="16" t="s">
        <v>75</v>
      </c>
      <c r="X71" s="9" t="s">
        <v>75</v>
      </c>
      <c r="Y71" s="9" t="s">
        <v>76</v>
      </c>
      <c r="Z71" s="9" t="s">
        <v>75</v>
      </c>
      <c r="AA71" s="10" t="s">
        <v>110</v>
      </c>
      <c r="AB71" s="9" t="s">
        <v>112</v>
      </c>
      <c r="AC71" s="9" t="s">
        <v>112</v>
      </c>
    </row>
    <row r="72" spans="1:29">
      <c r="A72" s="5" t="s">
        <v>58</v>
      </c>
      <c r="B72" s="5" t="s">
        <v>87</v>
      </c>
      <c r="C72" s="6">
        <v>977878</v>
      </c>
      <c r="D72" s="6">
        <v>1285795</v>
      </c>
      <c r="E72" s="11">
        <f t="shared" si="8"/>
        <v>307917</v>
      </c>
      <c r="F72" s="6">
        <v>22832</v>
      </c>
      <c r="G72" s="6">
        <v>40780</v>
      </c>
      <c r="H72" s="14">
        <f t="shared" si="9"/>
        <v>17948</v>
      </c>
      <c r="I72" s="7">
        <f t="shared" si="6"/>
        <v>1326575</v>
      </c>
      <c r="J72" s="8">
        <f t="shared" si="10"/>
        <v>198986.25</v>
      </c>
      <c r="K72" s="5">
        <v>1</v>
      </c>
      <c r="L72" s="9" t="s">
        <v>75</v>
      </c>
      <c r="M72" s="5">
        <v>0</v>
      </c>
      <c r="N72" s="9" t="s">
        <v>77</v>
      </c>
      <c r="O72" s="9" t="s">
        <v>77</v>
      </c>
      <c r="P72" s="9" t="s">
        <v>75</v>
      </c>
      <c r="Q72" s="9" t="s">
        <v>75</v>
      </c>
      <c r="R72" s="9" t="s">
        <v>76</v>
      </c>
      <c r="S72" s="9" t="s">
        <v>76</v>
      </c>
      <c r="T72" s="9" t="s">
        <v>76</v>
      </c>
      <c r="U72" s="9" t="s">
        <v>76</v>
      </c>
      <c r="V72" s="9" t="s">
        <v>76</v>
      </c>
      <c r="W72" s="16" t="s">
        <v>75</v>
      </c>
      <c r="X72" s="9" t="s">
        <v>75</v>
      </c>
      <c r="Y72" s="9" t="s">
        <v>76</v>
      </c>
      <c r="Z72" s="9" t="s">
        <v>75</v>
      </c>
      <c r="AA72" s="10" t="s">
        <v>110</v>
      </c>
      <c r="AB72" s="9" t="s">
        <v>112</v>
      </c>
      <c r="AC72" s="9" t="s">
        <v>112</v>
      </c>
    </row>
    <row r="73" spans="1:29">
      <c r="A73" s="5" t="s">
        <v>59</v>
      </c>
      <c r="B73" s="5" t="s">
        <v>87</v>
      </c>
      <c r="C73" s="6">
        <v>643210</v>
      </c>
      <c r="D73" s="6">
        <v>760235</v>
      </c>
      <c r="E73" s="12">
        <f t="shared" si="8"/>
        <v>117025</v>
      </c>
      <c r="F73" s="6">
        <v>17581</v>
      </c>
      <c r="G73" s="6">
        <v>26555</v>
      </c>
      <c r="H73" s="15">
        <f t="shared" si="9"/>
        <v>8974</v>
      </c>
      <c r="I73" s="7">
        <f t="shared" si="6"/>
        <v>786790</v>
      </c>
      <c r="J73" s="8">
        <f t="shared" si="10"/>
        <v>118018.5</v>
      </c>
      <c r="K73" s="5">
        <v>1</v>
      </c>
      <c r="L73" s="9" t="s">
        <v>75</v>
      </c>
      <c r="M73" s="5">
        <v>0</v>
      </c>
      <c r="N73" s="9" t="s">
        <v>77</v>
      </c>
      <c r="O73" s="9" t="s">
        <v>77</v>
      </c>
      <c r="P73" s="9" t="s">
        <v>75</v>
      </c>
      <c r="Q73" s="9" t="s">
        <v>75</v>
      </c>
      <c r="R73" s="9" t="s">
        <v>76</v>
      </c>
      <c r="S73" s="9" t="s">
        <v>76</v>
      </c>
      <c r="T73" s="9" t="s">
        <v>76</v>
      </c>
      <c r="U73" s="9" t="s">
        <v>76</v>
      </c>
      <c r="V73" s="9" t="s">
        <v>76</v>
      </c>
      <c r="W73" s="16" t="s">
        <v>75</v>
      </c>
      <c r="X73" s="9" t="s">
        <v>75</v>
      </c>
      <c r="Y73" s="9" t="s">
        <v>76</v>
      </c>
      <c r="Z73" s="9" t="s">
        <v>75</v>
      </c>
      <c r="AA73" s="10" t="s">
        <v>110</v>
      </c>
      <c r="AB73" s="9" t="s">
        <v>112</v>
      </c>
      <c r="AC73" s="9" t="s">
        <v>112</v>
      </c>
    </row>
    <row r="74" spans="1:29">
      <c r="A74" s="3" t="s">
        <v>62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ht="18">
      <c r="A75" s="3" t="s">
        <v>82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>
      <c r="A76" s="3"/>
      <c r="B76" s="3" t="s">
        <v>78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>
      <c r="A77" s="3"/>
      <c r="B77" s="3" t="s">
        <v>79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>
      <c r="A78" s="3"/>
      <c r="B78" s="3" t="s">
        <v>80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>
      <c r="A79" s="3"/>
      <c r="B79" s="3" t="s">
        <v>81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>
      <c r="A80" s="17" t="s">
        <v>61</v>
      </c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/>
    <row r="82"/>
  </sheetData>
  <mergeCells count="1">
    <mergeCell ref="A1:L1"/>
  </mergeCells>
  <phoneticPr fontId="3" type="noConversion"/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Colorado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Ohleyer, Alyssa</dc:creator>
  <cp:lastModifiedBy>Fails, Josh</cp:lastModifiedBy>
  <dcterms:created xsi:type="dcterms:W3CDTF">2018-07-03T19:58:35Z</dcterms:created>
  <dcterms:modified xsi:type="dcterms:W3CDTF">2023-09-29T18:10:59Z</dcterms:modified>
</cp:coreProperties>
</file>