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6-2017/"/>
    </mc:Choice>
  </mc:AlternateContent>
  <xr:revisionPtr revIDLastSave="54" documentId="11_8D60CA5212CFB6E18E5CB0B97B8AE15BA5F6175E" xr6:coauthVersionLast="47" xr6:coauthVersionMax="47" xr10:uidLastSave="{C7B605A9-353E-4F07-85C8-0FD23E3174E1}"/>
  <bookViews>
    <workbookView xWindow="28680" yWindow="-120" windowWidth="29040" windowHeight="15720" xr2:uid="{00000000-000D-0000-FFFF-FFFF00000000}"/>
  </bookViews>
  <sheets>
    <sheet name="2016-2017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B61" i="3" l="1"/>
  <c r="B41" i="3"/>
  <c r="C61" i="3"/>
  <c r="C41" i="3"/>
  <c r="C21" i="3"/>
  <c r="B21" i="3"/>
  <c r="D38" i="3"/>
  <c r="E38" i="3" s="1"/>
  <c r="D18" i="3"/>
  <c r="E18" i="3" s="1"/>
  <c r="D57" i="3"/>
  <c r="E57" i="3" s="1"/>
  <c r="D37" i="3"/>
  <c r="E37" i="3" s="1"/>
  <c r="D17" i="3"/>
  <c r="E17" i="3" s="1"/>
  <c r="D56" i="3"/>
  <c r="E56" i="3" s="1"/>
  <c r="D36" i="3"/>
  <c r="E36" i="3" s="1"/>
  <c r="D16" i="3"/>
  <c r="E16" i="3" s="1"/>
  <c r="D55" i="3"/>
  <c r="E55" i="3" s="1"/>
  <c r="D35" i="3"/>
  <c r="E35" i="3" s="1"/>
  <c r="D15" i="3"/>
  <c r="E15" i="3" s="1"/>
  <c r="D54" i="3"/>
  <c r="E54" i="3" s="1"/>
  <c r="D34" i="3"/>
  <c r="E34" i="3" s="1"/>
  <c r="D14" i="3"/>
  <c r="E14" i="3" s="1"/>
  <c r="D53" i="3"/>
  <c r="E53" i="3" s="1"/>
  <c r="D33" i="3"/>
  <c r="E33" i="3" s="1"/>
  <c r="D13" i="3"/>
  <c r="E13" i="3" s="1"/>
  <c r="D52" i="3"/>
  <c r="E52" i="3" s="1"/>
  <c r="D32" i="3"/>
  <c r="E32" i="3" s="1"/>
  <c r="D12" i="3"/>
  <c r="E12" i="3" s="1"/>
  <c r="D51" i="3"/>
  <c r="E51" i="3" s="1"/>
  <c r="D31" i="3"/>
  <c r="E31" i="3" s="1"/>
  <c r="D11" i="3"/>
  <c r="E11" i="3" s="1"/>
  <c r="D50" i="3"/>
  <c r="E50" i="3" s="1"/>
  <c r="D30" i="3"/>
  <c r="E30" i="3" s="1"/>
  <c r="D10" i="3"/>
  <c r="E10" i="3" s="1"/>
  <c r="D49" i="3"/>
  <c r="E49" i="3" s="1"/>
  <c r="D29" i="3"/>
  <c r="E29" i="3" s="1"/>
  <c r="D9" i="3"/>
  <c r="E9" i="3" s="1"/>
  <c r="D48" i="3"/>
  <c r="E48" i="3" s="1"/>
  <c r="D28" i="3"/>
  <c r="E28" i="3" s="1"/>
  <c r="D8" i="3"/>
  <c r="E8" i="3" s="1"/>
  <c r="D47" i="3"/>
  <c r="E47" i="3" s="1"/>
  <c r="D27" i="3"/>
  <c r="E27" i="3" s="1"/>
  <c r="D7" i="3"/>
  <c r="E7" i="3" s="1"/>
  <c r="D46" i="3"/>
  <c r="E46" i="3" s="1"/>
  <c r="D26" i="3"/>
  <c r="E26" i="3" s="1"/>
  <c r="D6" i="3"/>
  <c r="E6" i="3" s="1"/>
  <c r="D45" i="3"/>
  <c r="E45" i="3" s="1"/>
  <c r="D25" i="3"/>
  <c r="E25" i="3" s="1"/>
  <c r="D5" i="3"/>
  <c r="E5" i="3" s="1"/>
  <c r="D44" i="3"/>
  <c r="D24" i="3"/>
  <c r="D61" i="3" l="1"/>
  <c r="E61" i="3" s="1"/>
  <c r="D41" i="3"/>
  <c r="E41" i="3" s="1"/>
  <c r="D21" i="3"/>
  <c r="E21" i="3" s="1"/>
  <c r="E24" i="3"/>
  <c r="E4" i="3"/>
  <c r="E44" i="3"/>
</calcChain>
</file>

<file path=xl/sharedStrings.xml><?xml version="1.0" encoding="utf-8"?>
<sst xmlns="http://schemas.openxmlformats.org/spreadsheetml/2006/main" count="71" uniqueCount="31">
  <si>
    <t>COLORADO DEPARTMENT OF EDUCATION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</si>
  <si>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</si>
  <si>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</si>
  <si>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</si>
  <si>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</si>
  <si>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</si>
  <si>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</si>
  <si>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</si>
  <si>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</si>
  <si>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</si>
  <si>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</si>
  <si>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</si>
  <si>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</si>
  <si>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</si>
  <si>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</si>
  <si>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</si>
  <si>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Special Educ.</t>
  </si>
  <si>
    <t>Ungraded</t>
  </si>
  <si>
    <t>Total</t>
  </si>
  <si>
    <t>Pupil Count October 2015</t>
  </si>
  <si>
    <t>Pupil Count October 2016</t>
  </si>
  <si>
    <t>FALL PRESCHOOL (PK) THROUGH 12th GRADE PUPIL MEMBERSHIP COMPARISONS FROM 1996-2006-2016</t>
  </si>
  <si>
    <t>Count Change From 2015 to 2016</t>
  </si>
  <si>
    <t>Percent Change From 2015 to 2016</t>
  </si>
  <si>
    <t>Count Change From 1996 to 2016</t>
  </si>
  <si>
    <t>Percent Change From 1996 to 2016</t>
  </si>
  <si>
    <t>Pupil Count October 1996</t>
  </si>
  <si>
    <t>Pupil Count October 2006</t>
  </si>
  <si>
    <t>Count Change From 2006 to 2016</t>
  </si>
  <si>
    <t>Percent Change From 2006 to 2016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</si>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</sst>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 applyFont="1"/>
    <xf numFmtId="3" fontId="4" fillId="0" borderId="0" xfId="0" applyNumberFormat="1" applyFont="1" applyFill="1" applyAlignment="1">
      <alignment vertical="center"/>
    </xf>
    <xf numFmtId="0" fontId="4" fillId="0" borderId="0" xfId="0" applyFont="1"/>
    <xf numFmtId="3" fontId="5" fillId="0" borderId="0" xfId="0" applyNumberFormat="1" applyFont="1" applyFill="1" applyAlignment="1">
      <alignment vertical="center"/>
    </xf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3" fontId="8" fillId="0" borderId="0" xfId="0" applyNumberFormat="1" applyFont="1" applyFill="1" applyAlignment="1">
      <alignment vertical="center"/>
    </xf>
    <xf numFmtId="3" fontId="7" fillId="0" borderId="0" xfId="0" applyNumberFormat="1" applyFont="1"/>
    <xf numFmtId="0" fontId="7" fillId="0" borderId="0" xfId="0" applyFont="1"/>
    <xf numFmtId="0" fontId="7" fillId="0" borderId="1" xfId="0" applyFont="1" applyBorder="1"/>
    <xf numFmtId="3" fontId="7" fillId="0" borderId="1" xfId="0" applyNumberFormat="1" applyFont="1" applyBorder="1"/>
    <xf numFmtId="3" fontId="7" fillId="0" borderId="1" xfId="0" applyNumberFormat="1" applyFont="1" applyBorder="1" applyAlignment="1">
      <alignment wrapText="1"/>
    </xf>
    <xf numFmtId="0" fontId="7" fillId="0" borderId="2" xfId="0" applyFont="1" applyBorder="1"/>
    <xf numFmtId="10" fontId="7" fillId="0" borderId="3" xfId="0" applyNumberFormat="1" applyFont="1" applyBorder="1"/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7" fillId="2" borderId="7" xfId="0" applyFont="1" applyFill="1" applyBorder="1"/>
    <xf numFmtId="3" fontId="7" fillId="2" borderId="8" xfId="0" applyNumberFormat="1" applyFont="1" applyFill="1" applyBorder="1"/>
    <xf numFmtId="10" fontId="7" fillId="2" borderId="9" xfId="0" applyNumberFormat="1" applyFont="1" applyFill="1" applyBorder="1"/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82BC00"/>
      <color rgb="FF00953A"/>
      <color rgb="FF8FC6E8"/>
      <color rgb="FF488BC9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BCEAE9-7244-4D73-90ED-BF465BCF2FB5}" name="One_Year_Membership_Change_by_Grade_2016" displayName="One_Year_Membership_Change_by_Grade_2016" ref="A3:E21" totalsRowShown="0" headerRowDxfId="13" headerRowBorderDxfId="18" tableBorderDxfId="19" totalsRowBorderDxfId="17">
  <autoFilter ref="A3:E21" xr:uid="{0ABCEAE9-7244-4D73-90ED-BF465BCF2FB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2445227-215D-4CF5-9989-ED58AD45EC65}" name="Grade" dataDxfId="16"/>
    <tableColumn id="2" xr3:uid="{558410BC-1FC9-405A-BDC7-D56CE237760A}" name="Pupil Count October 2015"/>
    <tableColumn id="3" xr3:uid="{C4ABDFED-1D59-4E7F-84C5-B81B1B30918E}" name="Pupil Count October 2016"/>
    <tableColumn id="4" xr3:uid="{D4AD1CCD-360C-4E10-B2A7-8B0F6F12F6A0}" name="Count Change From 2015 to 2016" dataDxfId="15"/>
    <tableColumn id="5" xr3:uid="{AD7D6776-98AC-4601-80E6-791D9F1871C5}" name="Percent Change From 2015 to 2016" dataDxfId="14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E2E4A8-4C4B-46A2-ABDC-D3AEE25D3DCD}" name="Ten_Year_Membership_Change_by_Grade_2016" displayName="Ten_Year_Membership_Change_by_Grade_2016" ref="A23:E41" totalsRowShown="0" headerRowBorderDxfId="11" tableBorderDxfId="12" totalsRowBorderDxfId="10">
  <autoFilter ref="A23:E41" xr:uid="{BFE2E4A8-4C4B-46A2-ABDC-D3AEE25D3DC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2E52949-E3DB-47DC-8E49-7BC5F5E6FCA9}" name="Grade" dataDxfId="9"/>
    <tableColumn id="2" xr3:uid="{D95F6235-31AD-4A12-ABC5-F8E86F9BF9A7}" name="Pupil Count October 2006"/>
    <tableColumn id="3" xr3:uid="{C65DF025-0FA6-4939-9FB4-F867AA95880F}" name="Pupil Count October 2016"/>
    <tableColumn id="4" xr3:uid="{44591E55-1441-4130-8BAB-3D5599C3209E}" name="Count Change From 2006 to 2016" dataDxfId="8"/>
    <tableColumn id="5" xr3:uid="{62488F6A-0B36-4DAD-A1C5-14148C7FCD77}" name="Percent Change From 2006 to 2016" dataDxfId="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661CA0-7995-4690-B5A4-F13B996B7AA9}" name="Twenty_Year_Membership_Change_by_Grade_2016" displayName="Twenty_Year_Membership_Change_by_Grade_2016" ref="A43:E61" totalsRowShown="0" headerRowBorderDxfId="5" tableBorderDxfId="6" totalsRowBorderDxfId="4">
  <autoFilter ref="A43:E61" xr:uid="{8D661CA0-7995-4690-B5A4-F13B996B7AA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7B24ADB-5AA7-4D10-B5BC-7FCBE250BACF}" name="Grade" dataDxfId="3"/>
    <tableColumn id="2" xr3:uid="{D019A348-6B98-4F56-B4CF-13E12FB5CE40}" name="Pupil Count October 1996" dataDxfId="2"/>
    <tableColumn id="3" xr3:uid="{0A2D6E8E-B212-44A2-B2BC-310877AC8A79}" name="Pupil Count October 2016"/>
    <tableColumn id="4" xr3:uid="{5CB798E7-48B4-4C92-AD1E-25FFA327A13C}" name="Count Change From 1996 to 2016" dataDxfId="1"/>
    <tableColumn id="5" xr3:uid="{AF9042E2-1065-4005-B3DB-0AF4124091C3}" name="Percent Change From 1996 to 201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workbookViewId="0">
      <selection activeCell="G15" sqref="G15"/>
    </sheetView>
  </sheetViews>
  <sheetFormatPr defaultRowHeight="13.8" x14ac:dyDescent="0.3"/>
  <cols>
    <col min="1" max="1" width="14.5546875" style="5" customWidth="1"/>
    <col min="2" max="2" width="24.5546875" style="5" customWidth="1"/>
    <col min="3" max="3" width="24.5546875" style="6" customWidth="1"/>
    <col min="4" max="4" width="30.5546875" style="5" customWidth="1"/>
    <col min="5" max="5" width="32.109375" style="5" customWidth="1"/>
    <col min="6" max="6" width="8.88671875" style="5"/>
    <col min="7" max="7" width="14.5546875" style="5" customWidth="1"/>
    <col min="8" max="8" width="9.109375" style="6"/>
    <col min="9" max="12" width="8.88671875" style="5"/>
    <col min="13" max="13" width="14.5546875" style="5" customWidth="1"/>
    <col min="14" max="16384" width="8.88671875" style="5"/>
  </cols>
  <sheetData>
    <row r="1" spans="1:8" s="2" customFormat="1" ht="21" x14ac:dyDescent="0.3">
      <c r="A1" s="7" t="s">
        <v>0</v>
      </c>
      <c r="B1" s="1"/>
      <c r="C1" s="1"/>
      <c r="D1" s="1"/>
      <c r="E1" s="1"/>
    </row>
    <row r="2" spans="1:8" s="4" customFormat="1" ht="19.2" customHeight="1" x14ac:dyDescent="0.3">
      <c r="A2" s="7" t="s">
        <v>21</v>
      </c>
      <c r="B2" s="3"/>
      <c r="C2" s="3"/>
      <c r="D2" s="3"/>
      <c r="E2" s="3"/>
    </row>
    <row r="3" spans="1:8" ht="14.4" x14ac:dyDescent="0.3">
      <c r="A3" s="22" t="s">
        <v>30</v>
      </c>
      <c r="B3" s="15" t="s">
        <v>19</v>
      </c>
      <c r="C3" s="16" t="s">
        <v>20</v>
      </c>
      <c r="D3" s="20" t="s">
        <v>22</v>
      </c>
      <c r="E3" s="21" t="s">
        <v>23</v>
      </c>
      <c r="H3" s="5"/>
    </row>
    <row r="4" spans="1:8" ht="14.4" x14ac:dyDescent="0.3">
      <c r="A4" s="13" t="s">
        <v>1</v>
      </c>
      <c r="B4" s="12">
        <v>32224</v>
      </c>
      <c r="C4" s="12">
        <v>32452</v>
      </c>
      <c r="D4" s="11">
        <f t="shared" ref="D4:D18" si="0">C4-B4</f>
        <v>228</v>
      </c>
      <c r="E4" s="14">
        <f>D4/B4</f>
        <v>7.0754716981132077E-3</v>
      </c>
      <c r="H4" s="5"/>
    </row>
    <row r="5" spans="1:8" ht="14.4" x14ac:dyDescent="0.3">
      <c r="A5" s="13" t="s">
        <v>2</v>
      </c>
      <c r="B5" s="12">
        <v>64631</v>
      </c>
      <c r="C5" s="12">
        <v>64011</v>
      </c>
      <c r="D5" s="11">
        <f t="shared" si="0"/>
        <v>-620</v>
      </c>
      <c r="E5" s="14">
        <f t="shared" ref="E5:E18" si="1">D5/B5</f>
        <v>-9.5929198062849105E-3</v>
      </c>
      <c r="H5" s="5"/>
    </row>
    <row r="6" spans="1:8" ht="14.4" x14ac:dyDescent="0.3">
      <c r="A6" s="13" t="s">
        <v>3</v>
      </c>
      <c r="B6" s="12">
        <v>67497</v>
      </c>
      <c r="C6" s="12">
        <v>65380</v>
      </c>
      <c r="D6" s="11">
        <f t="shared" si="0"/>
        <v>-2117</v>
      </c>
      <c r="E6" s="14">
        <f t="shared" si="1"/>
        <v>-3.1364356934382269E-2</v>
      </c>
      <c r="H6" s="5"/>
    </row>
    <row r="7" spans="1:8" ht="14.4" x14ac:dyDescent="0.3">
      <c r="A7" s="13" t="s">
        <v>4</v>
      </c>
      <c r="B7" s="12">
        <v>68811</v>
      </c>
      <c r="C7" s="12">
        <v>67480</v>
      </c>
      <c r="D7" s="11">
        <f t="shared" si="0"/>
        <v>-1331</v>
      </c>
      <c r="E7" s="14">
        <f t="shared" si="1"/>
        <v>-1.9342837627704872E-2</v>
      </c>
      <c r="H7" s="5"/>
    </row>
    <row r="8" spans="1:8" ht="14.4" x14ac:dyDescent="0.3">
      <c r="A8" s="13" t="s">
        <v>5</v>
      </c>
      <c r="B8" s="12">
        <v>69091</v>
      </c>
      <c r="C8" s="12">
        <v>69225</v>
      </c>
      <c r="D8" s="11">
        <f t="shared" si="0"/>
        <v>134</v>
      </c>
      <c r="E8" s="14">
        <f t="shared" si="1"/>
        <v>1.939471132274826E-3</v>
      </c>
      <c r="H8" s="5"/>
    </row>
    <row r="9" spans="1:8" ht="14.4" x14ac:dyDescent="0.3">
      <c r="A9" s="13" t="s">
        <v>6</v>
      </c>
      <c r="B9" s="12">
        <v>68176</v>
      </c>
      <c r="C9" s="12">
        <v>69376</v>
      </c>
      <c r="D9" s="11">
        <f t="shared" si="0"/>
        <v>1200</v>
      </c>
      <c r="E9" s="14">
        <f t="shared" si="1"/>
        <v>1.7601501994836892E-2</v>
      </c>
      <c r="H9" s="5"/>
    </row>
    <row r="10" spans="1:8" ht="14.4" x14ac:dyDescent="0.3">
      <c r="A10" s="13" t="s">
        <v>7</v>
      </c>
      <c r="B10" s="12">
        <v>67230</v>
      </c>
      <c r="C10" s="12">
        <v>68757</v>
      </c>
      <c r="D10" s="11">
        <f t="shared" si="0"/>
        <v>1527</v>
      </c>
      <c r="E10" s="14">
        <f t="shared" si="1"/>
        <v>2.2713074520303436E-2</v>
      </c>
      <c r="H10" s="5"/>
    </row>
    <row r="11" spans="1:8" ht="14.4" x14ac:dyDescent="0.3">
      <c r="A11" s="13" t="s">
        <v>8</v>
      </c>
      <c r="B11" s="12">
        <v>67115</v>
      </c>
      <c r="C11" s="12">
        <v>67637</v>
      </c>
      <c r="D11" s="11">
        <f t="shared" si="0"/>
        <v>522</v>
      </c>
      <c r="E11" s="14">
        <f t="shared" si="1"/>
        <v>7.7776950011174848E-3</v>
      </c>
      <c r="H11" s="5"/>
    </row>
    <row r="12" spans="1:8" ht="14.4" x14ac:dyDescent="0.3">
      <c r="A12" s="13" t="s">
        <v>9</v>
      </c>
      <c r="B12" s="12">
        <v>67464</v>
      </c>
      <c r="C12" s="12">
        <v>67536</v>
      </c>
      <c r="D12" s="11">
        <f t="shared" si="0"/>
        <v>72</v>
      </c>
      <c r="E12" s="14">
        <f t="shared" si="1"/>
        <v>1.0672358591248667E-3</v>
      </c>
      <c r="H12" s="5"/>
    </row>
    <row r="13" spans="1:8" ht="14.4" x14ac:dyDescent="0.3">
      <c r="A13" s="13" t="s">
        <v>10</v>
      </c>
      <c r="B13" s="12">
        <v>65949</v>
      </c>
      <c r="C13" s="12">
        <v>67643</v>
      </c>
      <c r="D13" s="11">
        <f t="shared" si="0"/>
        <v>1694</v>
      </c>
      <c r="E13" s="14">
        <f t="shared" si="1"/>
        <v>2.5686515337609364E-2</v>
      </c>
      <c r="H13" s="5"/>
    </row>
    <row r="14" spans="1:8" ht="14.4" x14ac:dyDescent="0.3">
      <c r="A14" s="13" t="s">
        <v>11</v>
      </c>
      <c r="B14" s="12">
        <v>67731</v>
      </c>
      <c r="C14" s="12">
        <v>68440</v>
      </c>
      <c r="D14" s="11">
        <f t="shared" si="0"/>
        <v>709</v>
      </c>
      <c r="E14" s="14">
        <f t="shared" si="1"/>
        <v>1.0467880291151761E-2</v>
      </c>
      <c r="H14" s="5"/>
    </row>
    <row r="15" spans="1:8" ht="14.4" x14ac:dyDescent="0.3">
      <c r="A15" s="13" t="s">
        <v>12</v>
      </c>
      <c r="B15" s="12">
        <v>65569</v>
      </c>
      <c r="C15" s="12">
        <v>66424</v>
      </c>
      <c r="D15" s="11">
        <f t="shared" si="0"/>
        <v>855</v>
      </c>
      <c r="E15" s="14">
        <f t="shared" si="1"/>
        <v>1.3039698638075921E-2</v>
      </c>
      <c r="H15" s="5"/>
    </row>
    <row r="16" spans="1:8" ht="14.4" x14ac:dyDescent="0.3">
      <c r="A16" s="13" t="s">
        <v>13</v>
      </c>
      <c r="B16" s="12">
        <v>62168</v>
      </c>
      <c r="C16" s="12">
        <v>64265</v>
      </c>
      <c r="D16" s="11">
        <f t="shared" si="0"/>
        <v>2097</v>
      </c>
      <c r="E16" s="14">
        <f t="shared" si="1"/>
        <v>3.3731180028310381E-2</v>
      </c>
      <c r="H16" s="5"/>
    </row>
    <row r="17" spans="1:8" ht="14.4" x14ac:dyDescent="0.3">
      <c r="A17" s="13" t="s">
        <v>14</v>
      </c>
      <c r="B17" s="12">
        <v>65275</v>
      </c>
      <c r="C17" s="12">
        <v>66200</v>
      </c>
      <c r="D17" s="11">
        <f t="shared" si="0"/>
        <v>925</v>
      </c>
      <c r="E17" s="14">
        <f t="shared" si="1"/>
        <v>1.4170815779394868E-2</v>
      </c>
      <c r="H17" s="5"/>
    </row>
    <row r="18" spans="1:8" ht="14.4" x14ac:dyDescent="0.3">
      <c r="A18" s="13" t="s">
        <v>15</v>
      </c>
      <c r="B18" s="12">
        <v>181</v>
      </c>
      <c r="C18" s="12">
        <v>193</v>
      </c>
      <c r="D18" s="11">
        <f t="shared" si="0"/>
        <v>12</v>
      </c>
      <c r="E18" s="14">
        <f t="shared" si="1"/>
        <v>6.6298342541436461E-2</v>
      </c>
      <c r="H18" s="5"/>
    </row>
    <row r="19" spans="1:8" ht="14.4" x14ac:dyDescent="0.3">
      <c r="A19" s="13" t="s">
        <v>16</v>
      </c>
      <c r="B19" s="11"/>
      <c r="C19" s="11"/>
      <c r="D19" s="11"/>
      <c r="E19" s="14"/>
      <c r="H19" s="5"/>
    </row>
    <row r="20" spans="1:8" ht="14.4" x14ac:dyDescent="0.3">
      <c r="A20" s="13" t="s">
        <v>17</v>
      </c>
      <c r="B20" s="11"/>
      <c r="C20" s="11"/>
      <c r="D20" s="11"/>
      <c r="E20" s="14"/>
      <c r="H20" s="5"/>
    </row>
    <row r="21" spans="1:8" ht="14.4" x14ac:dyDescent="0.3">
      <c r="A21" s="17" t="s">
        <v>18</v>
      </c>
      <c r="B21" s="18">
        <f>SUM(B4:B20)</f>
        <v>899112</v>
      </c>
      <c r="C21" s="18">
        <f>SUM(C4:C20)</f>
        <v>905019</v>
      </c>
      <c r="D21" s="18">
        <f>SUM(D4:D20)</f>
        <v>5907</v>
      </c>
      <c r="E21" s="19">
        <f>D21/B21</f>
        <v>6.5698155513439927E-3</v>
      </c>
      <c r="H21" s="5"/>
    </row>
    <row r="22" spans="1:8" ht="14.4" x14ac:dyDescent="0.3">
      <c r="A22" s="9"/>
      <c r="B22" s="9"/>
      <c r="C22" s="8"/>
      <c r="D22" s="9"/>
      <c r="E22" s="9"/>
      <c r="H22" s="5"/>
    </row>
    <row r="23" spans="1:8" ht="14.4" x14ac:dyDescent="0.3">
      <c r="A23" s="22" t="s">
        <v>30</v>
      </c>
      <c r="B23" s="16" t="s">
        <v>27</v>
      </c>
      <c r="C23" s="15" t="s">
        <v>20</v>
      </c>
      <c r="D23" s="20" t="s">
        <v>28</v>
      </c>
      <c r="E23" s="21" t="s">
        <v>29</v>
      </c>
      <c r="H23" s="5"/>
    </row>
    <row r="24" spans="1:8" ht="14.4" x14ac:dyDescent="0.3">
      <c r="A24" s="13" t="s">
        <v>1</v>
      </c>
      <c r="B24" s="12">
        <v>24554</v>
      </c>
      <c r="C24" s="12">
        <v>32452</v>
      </c>
      <c r="D24" s="11">
        <f>C24-B24</f>
        <v>7898</v>
      </c>
      <c r="E24" s="14">
        <f>D24/B24</f>
        <v>0.32165838559908771</v>
      </c>
      <c r="H24" s="5"/>
    </row>
    <row r="25" spans="1:8" ht="14.4" x14ac:dyDescent="0.3">
      <c r="A25" s="13" t="s">
        <v>2</v>
      </c>
      <c r="B25" s="12">
        <v>60922</v>
      </c>
      <c r="C25" s="12">
        <v>64011</v>
      </c>
      <c r="D25" s="11">
        <f t="shared" ref="D25:D38" si="2">C25-B25</f>
        <v>3089</v>
      </c>
      <c r="E25" s="14">
        <f t="shared" ref="E25:E38" si="3">D25/B25</f>
        <v>5.070417911427727E-2</v>
      </c>
      <c r="H25" s="5"/>
    </row>
    <row r="26" spans="1:8" ht="14.4" x14ac:dyDescent="0.3">
      <c r="A26" s="13" t="s">
        <v>3</v>
      </c>
      <c r="B26" s="12">
        <v>62613</v>
      </c>
      <c r="C26" s="12">
        <v>65380</v>
      </c>
      <c r="D26" s="11">
        <f t="shared" si="2"/>
        <v>2767</v>
      </c>
      <c r="E26" s="14">
        <f t="shared" si="3"/>
        <v>4.4192100681967002E-2</v>
      </c>
      <c r="H26" s="5"/>
    </row>
    <row r="27" spans="1:8" ht="14.4" x14ac:dyDescent="0.3">
      <c r="A27" s="13" t="s">
        <v>4</v>
      </c>
      <c r="B27" s="12">
        <v>60308</v>
      </c>
      <c r="C27" s="12">
        <v>67480</v>
      </c>
      <c r="D27" s="11">
        <f t="shared" si="2"/>
        <v>7172</v>
      </c>
      <c r="E27" s="14">
        <f t="shared" si="3"/>
        <v>0.11892286263845593</v>
      </c>
      <c r="H27" s="5"/>
    </row>
    <row r="28" spans="1:8" ht="14.4" x14ac:dyDescent="0.3">
      <c r="A28" s="13" t="s">
        <v>5</v>
      </c>
      <c r="B28" s="12">
        <v>59126</v>
      </c>
      <c r="C28" s="12">
        <v>69225</v>
      </c>
      <c r="D28" s="11">
        <f t="shared" si="2"/>
        <v>10099</v>
      </c>
      <c r="E28" s="14">
        <f t="shared" si="3"/>
        <v>0.1708047221188648</v>
      </c>
      <c r="H28" s="5"/>
    </row>
    <row r="29" spans="1:8" ht="14.4" x14ac:dyDescent="0.3">
      <c r="A29" s="13" t="s">
        <v>6</v>
      </c>
      <c r="B29" s="12">
        <v>57876</v>
      </c>
      <c r="C29" s="12">
        <v>69376</v>
      </c>
      <c r="D29" s="11">
        <f t="shared" si="2"/>
        <v>11500</v>
      </c>
      <c r="E29" s="14">
        <f t="shared" si="3"/>
        <v>0.19870067039878361</v>
      </c>
      <c r="H29" s="5"/>
    </row>
    <row r="30" spans="1:8" ht="14.4" x14ac:dyDescent="0.3">
      <c r="A30" s="13" t="s">
        <v>7</v>
      </c>
      <c r="B30" s="12">
        <v>57905</v>
      </c>
      <c r="C30" s="12">
        <v>68757</v>
      </c>
      <c r="D30" s="11">
        <f t="shared" si="2"/>
        <v>10852</v>
      </c>
      <c r="E30" s="14">
        <f t="shared" si="3"/>
        <v>0.18741041360849667</v>
      </c>
      <c r="H30" s="5"/>
    </row>
    <row r="31" spans="1:8" ht="14.4" x14ac:dyDescent="0.3">
      <c r="A31" s="13" t="s">
        <v>8</v>
      </c>
      <c r="B31" s="12">
        <v>57843</v>
      </c>
      <c r="C31" s="12">
        <v>67637</v>
      </c>
      <c r="D31" s="11">
        <f t="shared" si="2"/>
        <v>9794</v>
      </c>
      <c r="E31" s="14">
        <f t="shared" si="3"/>
        <v>0.16932040177722454</v>
      </c>
      <c r="H31" s="5"/>
    </row>
    <row r="32" spans="1:8" ht="14.4" x14ac:dyDescent="0.3">
      <c r="A32" s="13" t="s">
        <v>9</v>
      </c>
      <c r="B32" s="12">
        <v>58370</v>
      </c>
      <c r="C32" s="12">
        <v>67536</v>
      </c>
      <c r="D32" s="11">
        <f t="shared" si="2"/>
        <v>9166</v>
      </c>
      <c r="E32" s="14">
        <f t="shared" si="3"/>
        <v>0.15703272228884702</v>
      </c>
      <c r="H32" s="5"/>
    </row>
    <row r="33" spans="1:8" ht="14.4" x14ac:dyDescent="0.3">
      <c r="A33" s="13" t="s">
        <v>10</v>
      </c>
      <c r="B33" s="12">
        <v>59443</v>
      </c>
      <c r="C33" s="12">
        <v>67643</v>
      </c>
      <c r="D33" s="11">
        <f t="shared" si="2"/>
        <v>8200</v>
      </c>
      <c r="E33" s="14">
        <f t="shared" si="3"/>
        <v>0.13794727722355871</v>
      </c>
      <c r="H33" s="5"/>
    </row>
    <row r="34" spans="1:8" ht="14.4" x14ac:dyDescent="0.3">
      <c r="A34" s="13" t="s">
        <v>11</v>
      </c>
      <c r="B34" s="12">
        <v>64653</v>
      </c>
      <c r="C34" s="12">
        <v>68440</v>
      </c>
      <c r="D34" s="11">
        <f t="shared" si="2"/>
        <v>3787</v>
      </c>
      <c r="E34" s="14">
        <f t="shared" si="3"/>
        <v>5.8574234760954635E-2</v>
      </c>
      <c r="H34" s="5"/>
    </row>
    <row r="35" spans="1:8" ht="14.4" x14ac:dyDescent="0.3">
      <c r="A35" s="13" t="s">
        <v>12</v>
      </c>
      <c r="B35" s="12">
        <v>60150</v>
      </c>
      <c r="C35" s="12">
        <v>66424</v>
      </c>
      <c r="D35" s="11">
        <f t="shared" si="2"/>
        <v>6274</v>
      </c>
      <c r="E35" s="14">
        <f t="shared" si="3"/>
        <v>0.10430590191188695</v>
      </c>
      <c r="H35" s="5"/>
    </row>
    <row r="36" spans="1:8" ht="14.4" x14ac:dyDescent="0.3">
      <c r="A36" s="13" t="s">
        <v>13</v>
      </c>
      <c r="B36" s="12">
        <v>55936</v>
      </c>
      <c r="C36" s="12">
        <v>64265</v>
      </c>
      <c r="D36" s="11">
        <f t="shared" si="2"/>
        <v>8329</v>
      </c>
      <c r="E36" s="14">
        <f t="shared" si="3"/>
        <v>0.14890231693363845</v>
      </c>
      <c r="H36" s="5"/>
    </row>
    <row r="37" spans="1:8" ht="14.4" x14ac:dyDescent="0.3">
      <c r="A37" s="13" t="s">
        <v>14</v>
      </c>
      <c r="B37" s="12">
        <v>53870</v>
      </c>
      <c r="C37" s="12">
        <v>66200</v>
      </c>
      <c r="D37" s="11">
        <f t="shared" si="2"/>
        <v>12330</v>
      </c>
      <c r="E37" s="14">
        <f t="shared" si="3"/>
        <v>0.2288843512158901</v>
      </c>
      <c r="H37" s="5"/>
    </row>
    <row r="38" spans="1:8" ht="14.4" x14ac:dyDescent="0.3">
      <c r="A38" s="13" t="s">
        <v>15</v>
      </c>
      <c r="B38" s="12">
        <v>457</v>
      </c>
      <c r="C38" s="12">
        <v>193</v>
      </c>
      <c r="D38" s="11">
        <f t="shared" si="2"/>
        <v>-264</v>
      </c>
      <c r="E38" s="14">
        <f t="shared" si="3"/>
        <v>-0.57768052516411383</v>
      </c>
      <c r="H38" s="5"/>
    </row>
    <row r="39" spans="1:8" ht="14.4" x14ac:dyDescent="0.3">
      <c r="A39" s="13" t="s">
        <v>16</v>
      </c>
      <c r="B39" s="11"/>
      <c r="C39" s="11"/>
      <c r="D39" s="11"/>
      <c r="E39" s="14"/>
      <c r="H39" s="5"/>
    </row>
    <row r="40" spans="1:8" ht="14.4" x14ac:dyDescent="0.3">
      <c r="A40" s="13" t="s">
        <v>17</v>
      </c>
      <c r="B40" s="11"/>
      <c r="C40" s="11"/>
      <c r="D40" s="11"/>
      <c r="E40" s="14"/>
      <c r="H40" s="5"/>
    </row>
    <row r="41" spans="1:8" ht="14.4" x14ac:dyDescent="0.3">
      <c r="A41" s="17" t="s">
        <v>18</v>
      </c>
      <c r="B41" s="18">
        <f>SUM(B24:B40)</f>
        <v>794026</v>
      </c>
      <c r="C41" s="18">
        <f>SUM(C24:C40)</f>
        <v>905019</v>
      </c>
      <c r="D41" s="18">
        <f>SUM(D24:D40)</f>
        <v>110993</v>
      </c>
      <c r="E41" s="19">
        <f>D41/B41</f>
        <v>0.13978509519839399</v>
      </c>
      <c r="H41" s="5"/>
    </row>
    <row r="42" spans="1:8" ht="14.4" x14ac:dyDescent="0.3">
      <c r="A42" s="9"/>
      <c r="B42" s="9"/>
      <c r="C42" s="8"/>
      <c r="D42" s="9"/>
      <c r="E42" s="9"/>
      <c r="H42" s="5"/>
    </row>
    <row r="43" spans="1:8" ht="14.4" x14ac:dyDescent="0.3">
      <c r="A43" s="22" t="s">
        <v>30</v>
      </c>
      <c r="B43" s="15" t="s">
        <v>26</v>
      </c>
      <c r="C43" s="15" t="s">
        <v>20</v>
      </c>
      <c r="D43" s="20" t="s">
        <v>24</v>
      </c>
      <c r="E43" s="21" t="s">
        <v>25</v>
      </c>
      <c r="H43" s="5"/>
    </row>
    <row r="44" spans="1:8" ht="14.4" x14ac:dyDescent="0.3">
      <c r="A44" s="13" t="s">
        <v>1</v>
      </c>
      <c r="B44" s="11">
        <v>12520</v>
      </c>
      <c r="C44" s="12">
        <v>32452</v>
      </c>
      <c r="D44" s="11">
        <f>C44-B44</f>
        <v>19932</v>
      </c>
      <c r="E44" s="14">
        <f>D44/B44</f>
        <v>1.5920127795527157</v>
      </c>
      <c r="H44" s="5"/>
    </row>
    <row r="45" spans="1:8" ht="14.4" x14ac:dyDescent="0.3">
      <c r="A45" s="13" t="s">
        <v>2</v>
      </c>
      <c r="B45" s="11">
        <v>50707</v>
      </c>
      <c r="C45" s="12">
        <v>64011</v>
      </c>
      <c r="D45" s="11">
        <f t="shared" ref="D45:D57" si="4">C45-B45</f>
        <v>13304</v>
      </c>
      <c r="E45" s="14">
        <f t="shared" ref="E45:E57" si="5">D45/B45</f>
        <v>0.26237008697024078</v>
      </c>
      <c r="H45" s="5"/>
    </row>
    <row r="46" spans="1:8" ht="14.4" x14ac:dyDescent="0.3">
      <c r="A46" s="13" t="s">
        <v>3</v>
      </c>
      <c r="B46" s="11">
        <v>54565</v>
      </c>
      <c r="C46" s="12">
        <v>65380</v>
      </c>
      <c r="D46" s="11">
        <f t="shared" si="4"/>
        <v>10815</v>
      </c>
      <c r="E46" s="14">
        <f t="shared" si="5"/>
        <v>0.19820397690827454</v>
      </c>
      <c r="H46" s="5"/>
    </row>
    <row r="47" spans="1:8" ht="14.4" x14ac:dyDescent="0.3">
      <c r="A47" s="13" t="s">
        <v>4</v>
      </c>
      <c r="B47" s="11">
        <v>52947</v>
      </c>
      <c r="C47" s="12">
        <v>67480</v>
      </c>
      <c r="D47" s="11">
        <f t="shared" si="4"/>
        <v>14533</v>
      </c>
      <c r="E47" s="14">
        <f t="shared" si="5"/>
        <v>0.27448202919901032</v>
      </c>
      <c r="H47" s="5"/>
    </row>
    <row r="48" spans="1:8" ht="14.4" x14ac:dyDescent="0.3">
      <c r="A48" s="13" t="s">
        <v>5</v>
      </c>
      <c r="B48" s="11">
        <v>52377</v>
      </c>
      <c r="C48" s="12">
        <v>69225</v>
      </c>
      <c r="D48" s="11">
        <f t="shared" si="4"/>
        <v>16848</v>
      </c>
      <c r="E48" s="14">
        <f t="shared" si="5"/>
        <v>0.32166790766939685</v>
      </c>
      <c r="H48" s="5"/>
    </row>
    <row r="49" spans="1:8" ht="14.4" x14ac:dyDescent="0.3">
      <c r="A49" s="13" t="s">
        <v>6</v>
      </c>
      <c r="B49" s="11">
        <v>52524</v>
      </c>
      <c r="C49" s="12">
        <v>69376</v>
      </c>
      <c r="D49" s="11">
        <f t="shared" si="4"/>
        <v>16852</v>
      </c>
      <c r="E49" s="14">
        <f t="shared" si="5"/>
        <v>0.32084380473688218</v>
      </c>
      <c r="H49" s="5"/>
    </row>
    <row r="50" spans="1:8" ht="14.4" x14ac:dyDescent="0.3">
      <c r="A50" s="13" t="s">
        <v>7</v>
      </c>
      <c r="B50" s="11">
        <v>53400</v>
      </c>
      <c r="C50" s="12">
        <v>68757</v>
      </c>
      <c r="D50" s="11">
        <f t="shared" si="4"/>
        <v>15357</v>
      </c>
      <c r="E50" s="14">
        <f t="shared" si="5"/>
        <v>0.28758426966292133</v>
      </c>
      <c r="H50" s="5"/>
    </row>
    <row r="51" spans="1:8" ht="14.4" x14ac:dyDescent="0.3">
      <c r="A51" s="13" t="s">
        <v>8</v>
      </c>
      <c r="B51" s="11">
        <v>52942</v>
      </c>
      <c r="C51" s="12">
        <v>67637</v>
      </c>
      <c r="D51" s="11">
        <f t="shared" si="4"/>
        <v>14695</v>
      </c>
      <c r="E51" s="14">
        <f t="shared" si="5"/>
        <v>0.27756790449926333</v>
      </c>
      <c r="H51" s="5"/>
    </row>
    <row r="52" spans="1:8" ht="14.4" x14ac:dyDescent="0.3">
      <c r="A52" s="13" t="s">
        <v>9</v>
      </c>
      <c r="B52" s="11">
        <v>52486</v>
      </c>
      <c r="C52" s="12">
        <v>67536</v>
      </c>
      <c r="D52" s="11">
        <f t="shared" si="4"/>
        <v>15050</v>
      </c>
      <c r="E52" s="14">
        <f t="shared" si="5"/>
        <v>0.28674313150173381</v>
      </c>
      <c r="H52" s="5"/>
    </row>
    <row r="53" spans="1:8" ht="14.4" x14ac:dyDescent="0.3">
      <c r="A53" s="13" t="s">
        <v>10</v>
      </c>
      <c r="B53" s="11">
        <v>52269</v>
      </c>
      <c r="C53" s="12">
        <v>67643</v>
      </c>
      <c r="D53" s="11">
        <f t="shared" si="4"/>
        <v>15374</v>
      </c>
      <c r="E53" s="14">
        <f t="shared" si="5"/>
        <v>0.29413227725803059</v>
      </c>
      <c r="H53" s="5"/>
    </row>
    <row r="54" spans="1:8" ht="14.4" x14ac:dyDescent="0.3">
      <c r="A54" s="13" t="s">
        <v>11</v>
      </c>
      <c r="B54" s="11">
        <v>55219</v>
      </c>
      <c r="C54" s="12">
        <v>68440</v>
      </c>
      <c r="D54" s="11">
        <f t="shared" si="4"/>
        <v>13221</v>
      </c>
      <c r="E54" s="14">
        <f t="shared" si="5"/>
        <v>0.23942845759611728</v>
      </c>
      <c r="H54" s="5"/>
    </row>
    <row r="55" spans="1:8" ht="14.4" x14ac:dyDescent="0.3">
      <c r="A55" s="13" t="s">
        <v>12</v>
      </c>
      <c r="B55" s="11">
        <v>49058</v>
      </c>
      <c r="C55" s="12">
        <v>66424</v>
      </c>
      <c r="D55" s="11">
        <f t="shared" si="4"/>
        <v>17366</v>
      </c>
      <c r="E55" s="14">
        <f t="shared" si="5"/>
        <v>0.35398915569326106</v>
      </c>
      <c r="H55" s="5"/>
    </row>
    <row r="56" spans="1:8" ht="14.4" x14ac:dyDescent="0.3">
      <c r="A56" s="13" t="s">
        <v>13</v>
      </c>
      <c r="B56" s="11">
        <v>44244</v>
      </c>
      <c r="C56" s="12">
        <v>64265</v>
      </c>
      <c r="D56" s="11">
        <f t="shared" si="4"/>
        <v>20021</v>
      </c>
      <c r="E56" s="14">
        <f t="shared" si="5"/>
        <v>0.45251333514148812</v>
      </c>
      <c r="H56" s="5"/>
    </row>
    <row r="57" spans="1:8" ht="14.4" x14ac:dyDescent="0.3">
      <c r="A57" s="13" t="s">
        <v>14</v>
      </c>
      <c r="B57" s="11">
        <v>37179</v>
      </c>
      <c r="C57" s="12">
        <v>66200</v>
      </c>
      <c r="D57" s="11">
        <f t="shared" si="4"/>
        <v>29021</v>
      </c>
      <c r="E57" s="14">
        <f t="shared" si="5"/>
        <v>0.78057505581107611</v>
      </c>
      <c r="H57" s="5"/>
    </row>
    <row r="58" spans="1:8" ht="14.4" x14ac:dyDescent="0.3">
      <c r="A58" s="13" t="s">
        <v>15</v>
      </c>
      <c r="B58" s="11"/>
      <c r="C58" s="12">
        <v>193</v>
      </c>
      <c r="D58" s="11"/>
      <c r="E58" s="14"/>
      <c r="H58" s="5"/>
    </row>
    <row r="59" spans="1:8" ht="14.4" x14ac:dyDescent="0.3">
      <c r="A59" s="13" t="s">
        <v>16</v>
      </c>
      <c r="B59" s="10"/>
      <c r="C59" s="11"/>
      <c r="D59" s="11"/>
      <c r="E59" s="14"/>
      <c r="H59" s="5"/>
    </row>
    <row r="60" spans="1:8" ht="14.4" x14ac:dyDescent="0.3">
      <c r="A60" s="13" t="s">
        <v>17</v>
      </c>
      <c r="B60" s="11">
        <v>1330</v>
      </c>
      <c r="C60" s="11"/>
      <c r="D60" s="11"/>
      <c r="E60" s="14"/>
      <c r="H60" s="5"/>
    </row>
    <row r="61" spans="1:8" ht="14.4" x14ac:dyDescent="0.3">
      <c r="A61" s="17" t="s">
        <v>18</v>
      </c>
      <c r="B61" s="18">
        <f>SUM(B44:B60)</f>
        <v>673767</v>
      </c>
      <c r="C61" s="18">
        <f>SUM(C44:C60)</f>
        <v>905019</v>
      </c>
      <c r="D61" s="18">
        <f>SUM(D44:D60)</f>
        <v>232389</v>
      </c>
      <c r="E61" s="19">
        <f>D61/B61</f>
        <v>0.34491003566514833</v>
      </c>
      <c r="H61" s="5"/>
    </row>
  </sheetData>
  <printOptions gridLines="1"/>
  <pageMargins left="0.25" right="0.25" top="0.75" bottom="0.75" header="0.3" footer="0.3"/>
  <pageSetup scale="79" orientation="landscape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0333F-AE8E-4E67-B18B-AC4CDD1ED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64946A-ACF0-438A-B2A3-E6916F92D6D6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3.xml><?xml version="1.0" encoding="utf-8"?>
<ds:datastoreItem xmlns:ds="http://schemas.openxmlformats.org/officeDocument/2006/customXml" ds:itemID="{8D2726DB-7519-47DA-B50E-2985BE49A7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2016-2017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2015-12-29T20:11:20Z</cp:lastPrinted>
  <dcterms:created xsi:type="dcterms:W3CDTF">2012-01-09T03:13:58Z</dcterms:created>
  <dcterms:modified xsi:type="dcterms:W3CDTF">2024-12-11T20:18:39Z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