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5-2016/"/>
    </mc:Choice>
  </mc:AlternateContent>
  <xr:revisionPtr revIDLastSave="63" documentId="11_22CE7F419A42AF0E979E2F55EFD71D77070408B8" xr6:coauthVersionLast="47" xr6:coauthVersionMax="47" xr10:uidLastSave="{16668990-D3B7-4942-A8C1-C78C2709254C}"/>
  <bookViews>
    <workbookView xWindow="28680" yWindow="-120" windowWidth="29040" windowHeight="15720" xr2:uid="{00000000-000D-0000-FFFF-FFFF00000000}"/>
  </bookViews>
  <sheets>
    <sheet name="2015-2016 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3" l="1"/>
  <c r="B41" i="3"/>
  <c r="C61" i="3"/>
  <c r="C41" i="3"/>
  <c r="C21" i="3"/>
  <c r="B21" i="3"/>
  <c r="D38" i="3"/>
  <c r="E38" i="3" s="1"/>
  <c r="D18" i="3"/>
  <c r="E18" i="3" s="1"/>
  <c r="D57" i="3"/>
  <c r="E57" i="3" s="1"/>
  <c r="D37" i="3"/>
  <c r="E37" i="3" s="1"/>
  <c r="D17" i="3"/>
  <c r="E17" i="3" s="1"/>
  <c r="D56" i="3"/>
  <c r="E56" i="3" s="1"/>
  <c r="D36" i="3"/>
  <c r="E36" i="3" s="1"/>
  <c r="D16" i="3"/>
  <c r="E16" i="3" s="1"/>
  <c r="D55" i="3"/>
  <c r="E55" i="3" s="1"/>
  <c r="D35" i="3"/>
  <c r="E35" i="3" s="1"/>
  <c r="D15" i="3"/>
  <c r="E15" i="3" s="1"/>
  <c r="D54" i="3"/>
  <c r="E54" i="3" s="1"/>
  <c r="D34" i="3"/>
  <c r="E34" i="3" s="1"/>
  <c r="D14" i="3"/>
  <c r="E14" i="3" s="1"/>
  <c r="D53" i="3"/>
  <c r="E53" i="3" s="1"/>
  <c r="D33" i="3"/>
  <c r="E33" i="3" s="1"/>
  <c r="D13" i="3"/>
  <c r="E13" i="3" s="1"/>
  <c r="D52" i="3"/>
  <c r="E52" i="3" s="1"/>
  <c r="D32" i="3"/>
  <c r="E32" i="3" s="1"/>
  <c r="D12" i="3"/>
  <c r="E12" i="3" s="1"/>
  <c r="D51" i="3"/>
  <c r="E51" i="3" s="1"/>
  <c r="D31" i="3"/>
  <c r="E31" i="3" s="1"/>
  <c r="D11" i="3"/>
  <c r="E11" i="3" s="1"/>
  <c r="D50" i="3"/>
  <c r="E50" i="3" s="1"/>
  <c r="D30" i="3"/>
  <c r="E30" i="3" s="1"/>
  <c r="D10" i="3"/>
  <c r="E10" i="3" s="1"/>
  <c r="D49" i="3"/>
  <c r="E49" i="3" s="1"/>
  <c r="D29" i="3"/>
  <c r="E29" i="3" s="1"/>
  <c r="D9" i="3"/>
  <c r="E9" i="3" s="1"/>
  <c r="D48" i="3"/>
  <c r="E48" i="3" s="1"/>
  <c r="D28" i="3"/>
  <c r="E28" i="3" s="1"/>
  <c r="D8" i="3"/>
  <c r="E8" i="3" s="1"/>
  <c r="D47" i="3"/>
  <c r="E47" i="3" s="1"/>
  <c r="D27" i="3"/>
  <c r="E27" i="3" s="1"/>
  <c r="D7" i="3"/>
  <c r="E7" i="3" s="1"/>
  <c r="D46" i="3"/>
  <c r="E46" i="3" s="1"/>
  <c r="D26" i="3"/>
  <c r="E26" i="3" s="1"/>
  <c r="D6" i="3"/>
  <c r="E6" i="3" s="1"/>
  <c r="D45" i="3"/>
  <c r="E45" i="3" s="1"/>
  <c r="D25" i="3"/>
  <c r="E25" i="3" s="1"/>
  <c r="D5" i="3"/>
  <c r="E5" i="3" s="1"/>
  <c r="D44" i="3"/>
  <c r="D24" i="3"/>
  <c r="D4" i="3"/>
  <c r="D61" i="3" l="1"/>
  <c r="E61" i="3" s="1"/>
  <c r="D41" i="3"/>
  <c r="E41" i="3" s="1"/>
  <c r="D21" i="3"/>
  <c r="E21" i="3" s="1"/>
  <c r="E24" i="3"/>
  <c r="E4" i="3"/>
  <c r="E44" i="3"/>
</calcChain>
</file>

<file path=xl/sharedStrings.xml><?xml version="1.0" encoding="utf-8"?>
<sst xmlns="http://schemas.openxmlformats.org/spreadsheetml/2006/main" count="71" uniqueCount="31">
  <si>
    <t>COLORADO DEPARTMENT OF EDUCATION</t>
  </si>
  <si>
    <t>Prekindergarten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</si>
  <si>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</si>
  <si>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</si>
  <si>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</si>
  <si>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</si>
  <si>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</si>
  <si>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</si>
  <si>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</si>
  <si>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</si>
  <si>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</si>
  <si>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</si>
  <si>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</si>
  <si>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</si>
  <si>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</si>
  <si>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Detention Cntrs.</t>
  </si>
  <si>
    <t>Special Educ.</t>
  </si>
  <si>
    <t>Ungraded</t>
  </si>
  <si>
    <t>Total</t>
  </si>
  <si>
    <t>Pupil Count October 2014</t>
  </si>
  <si>
    <t>Pupil Count October 2015</t>
  </si>
  <si>
    <t>Count Change From 2014 to 2015</t>
  </si>
  <si>
    <t>Percent Change From 2014 to 2015</t>
  </si>
  <si>
    <t>Pupil Count October 2005</t>
  </si>
  <si>
    <t>Count Change From 2005 to 2015</t>
  </si>
  <si>
    <t>Percent Change From 2005 to 2015</t>
  </si>
  <si>
    <t>Pupil Count October 1995</t>
  </si>
  <si>
    <t>Count Change From 1995 to 2015</t>
  </si>
  <si>
    <t>Percent Change From 1995 to 2015</t>
  </si>
  <si>
    <t>FALL PRESCHOOL (PK) THROUGH 12th GRADE PUPIL MEMBERSHIP COMPARISONS FROM 1995-2005-2015</t>
  </si>
  <si>
    <t>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</si>
</sst>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2">
    <xf numFmtId="0" fontId="0" fillId="0" borderId="0" xfId="0" applyFont="1"/>
    <xf numFmtId="3" fontId="4" fillId="0" borderId="0" xfId="0" applyNumberFormat="1" applyFont="1" applyFill="1" applyAlignment="1">
      <alignment vertical="center"/>
    </xf>
    <xf numFmtId="0" fontId="4" fillId="0" borderId="0" xfId="0" applyFont="1"/>
    <xf numFmtId="3" fontId="5" fillId="0" borderId="0" xfId="0" applyNumberFormat="1" applyFont="1" applyFill="1" applyAlignment="1">
      <alignment vertical="center"/>
    </xf>
    <xf numFmtId="0" fontId="5" fillId="0" borderId="0" xfId="0" applyFont="1"/>
    <xf numFmtId="0" fontId="6" fillId="0" borderId="0" xfId="0" applyFont="1"/>
    <xf numFmtId="3" fontId="6" fillId="0" borderId="0" xfId="0" applyNumberFormat="1" applyFont="1"/>
    <xf numFmtId="3" fontId="8" fillId="0" borderId="0" xfId="0" applyNumberFormat="1" applyFont="1" applyFill="1" applyAlignment="1">
      <alignment vertical="center"/>
    </xf>
    <xf numFmtId="3" fontId="7" fillId="0" borderId="1" xfId="0" applyNumberFormat="1" applyFont="1" applyFill="1" applyBorder="1" applyAlignment="1"/>
    <xf numFmtId="0" fontId="6" fillId="0" borderId="0" xfId="0" applyFont="1" applyFill="1"/>
    <xf numFmtId="0" fontId="6" fillId="0" borderId="0" xfId="0" applyFont="1" applyFill="1" applyAlignment="1"/>
    <xf numFmtId="3" fontId="6" fillId="0" borderId="0" xfId="0" applyNumberFormat="1" applyFont="1" applyFill="1" applyAlignment="1"/>
    <xf numFmtId="0" fontId="7" fillId="0" borderId="1" xfId="0" applyFont="1" applyFill="1" applyBorder="1" applyAlignment="1"/>
    <xf numFmtId="0" fontId="7" fillId="0" borderId="2" xfId="0" applyFont="1" applyFill="1" applyBorder="1"/>
    <xf numFmtId="10" fontId="7" fillId="0" borderId="3" xfId="0" applyNumberFormat="1" applyFont="1" applyFill="1" applyBorder="1" applyAlignment="1"/>
    <xf numFmtId="0" fontId="7" fillId="0" borderId="7" xfId="0" applyFont="1" applyFill="1" applyBorder="1"/>
    <xf numFmtId="3" fontId="7" fillId="0" borderId="8" xfId="0" applyNumberFormat="1" applyFont="1" applyFill="1" applyBorder="1" applyAlignment="1"/>
    <xf numFmtId="10" fontId="7" fillId="0" borderId="9" xfId="0" applyNumberFormat="1" applyFont="1" applyFill="1" applyBorder="1" applyAlignment="1"/>
    <xf numFmtId="0" fontId="5" fillId="2" borderId="4" xfId="0" applyFont="1" applyFill="1" applyBorder="1"/>
    <xf numFmtId="0" fontId="5" fillId="2" borderId="5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0D2D3"/>
      <color rgb="FF82BC00"/>
      <color rgb="FF00953A"/>
      <color rgb="FF8FC6E8"/>
      <color rgb="FF488BC9"/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AF152E-60B6-4F41-9AC1-4693BC847BF0}" name="PK_12_Membership_Comparison_1" displayName="PK_12_Membership_Comparison_1" ref="A3:E21" totalsRowShown="0" headerRowDxfId="20" dataDxfId="21" headerRowBorderDxfId="28" tableBorderDxfId="29" totalsRowBorderDxfId="27">
  <autoFilter ref="A3:E21" xr:uid="{11AF152E-60B6-4F41-9AC1-4693BC847BF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D2A3DCE-5C0F-444D-A5D9-B3042DA0DD1A}" name="Grade" dataDxfId="26"/>
    <tableColumn id="2" xr3:uid="{B35F2F0D-684E-4E2B-9DBD-E20FEB059EA5}" name="Pupil Count October 2014" dataDxfId="25"/>
    <tableColumn id="3" xr3:uid="{AC2009DB-B097-4794-A94C-297A117DEF87}" name="Pupil Count October 2015" dataDxfId="24"/>
    <tableColumn id="4" xr3:uid="{8C46488D-11A4-4B4A-B626-0742AF6EC9E2}" name="Count Change From 2014 to 2015" dataDxfId="23"/>
    <tableColumn id="5" xr3:uid="{D64D55AC-2664-45C4-B7C2-F10296C28806}" name="Percent Change From 2014 to 2015" dataDxfId="22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9778DD-8D90-42CE-A1AB-8E1EC29BAF7A}" name="PK_12_Membership_Comparison_2" displayName="PK_12_Membership_Comparison_2" ref="A23:E41" totalsRowShown="0" headerRowDxfId="10" dataDxfId="11" headerRowBorderDxfId="18" tableBorderDxfId="19" totalsRowBorderDxfId="17">
  <autoFilter ref="A23:E41" xr:uid="{F89778DD-8D90-42CE-A1AB-8E1EC29BAF7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0F0228C-F3FA-499C-BE24-16C738406ABA}" name="Grade" dataDxfId="16"/>
    <tableColumn id="2" xr3:uid="{C4877796-55B8-4BD4-BE49-6087E2C0F025}" name="Pupil Count October 2005" dataDxfId="15"/>
    <tableColumn id="3" xr3:uid="{FB26EDD3-3283-450F-8324-D21D533CCCCB}" name="Pupil Count October 2015" dataDxfId="14"/>
    <tableColumn id="4" xr3:uid="{EE32A234-05E6-4C71-A1DC-F3B4CDADDC7E}" name="Count Change From 2005 to 2015" dataDxfId="13"/>
    <tableColumn id="5" xr3:uid="{4EB79B25-E088-41E6-A318-E696DBC41674}" name="Percent Change From 2005 to 2015" dataDxfId="12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0ECE0C-4255-40D9-BE16-92E944A0B908}" name="PK_12_Membership_Comparison_3" displayName="PK_12_Membership_Comparison_3" ref="A43:E61" totalsRowShown="0" headerRowDxfId="0" dataDxfId="1" headerRowBorderDxfId="8" tableBorderDxfId="9" totalsRowBorderDxfId="7">
  <autoFilter ref="A43:E61" xr:uid="{B40ECE0C-4255-40D9-BE16-92E944A0B90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0C41BA1-E7B1-4D2B-BD0B-00EB27DB3AAA}" name="Grade" dataDxfId="6"/>
    <tableColumn id="2" xr3:uid="{B8B10D6C-B01C-4A57-8C34-780AB9D04CA3}" name="Pupil Count October 1995" dataDxfId="5"/>
    <tableColumn id="3" xr3:uid="{E4592D9B-272A-4488-8E6A-BE5970E5427C}" name="Pupil Count October 2015" dataDxfId="4"/>
    <tableColumn id="4" xr3:uid="{B384D305-F919-4525-B560-4507A49CA670}" name="Count Change From 1995 to 2015" dataDxfId="3"/>
    <tableColumn id="5" xr3:uid="{605544E5-5804-4D24-B247-78E8D3B3634A}" name="Percent Change From 1995 to 2015" dataDxfId="2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1"/>
  <sheetViews>
    <sheetView tabSelected="1" workbookViewId="0">
      <selection activeCell="H11" sqref="H11"/>
    </sheetView>
  </sheetViews>
  <sheetFormatPr defaultRowHeight="13.8" x14ac:dyDescent="0.3"/>
  <cols>
    <col min="1" max="1" width="25.33203125" style="9" customWidth="1"/>
    <col min="2" max="2" width="25.33203125" style="10" customWidth="1"/>
    <col min="3" max="3" width="25.33203125" style="11" customWidth="1"/>
    <col min="4" max="4" width="30.5546875" style="10" customWidth="1"/>
    <col min="5" max="5" width="32.109375" style="10" customWidth="1"/>
    <col min="6" max="6" width="8.88671875" style="5"/>
    <col min="7" max="7" width="14.5546875" style="5" customWidth="1"/>
    <col min="8" max="8" width="9.109375" style="6"/>
    <col min="9" max="12" width="8.88671875" style="5"/>
    <col min="13" max="13" width="14.5546875" style="5" customWidth="1"/>
    <col min="14" max="16384" width="8.88671875" style="5"/>
  </cols>
  <sheetData>
    <row r="1" spans="1:8" s="2" customFormat="1" ht="21" x14ac:dyDescent="0.3">
      <c r="A1" s="7" t="s">
        <v>0</v>
      </c>
      <c r="B1" s="1"/>
      <c r="C1" s="1"/>
      <c r="D1" s="1"/>
      <c r="E1" s="1"/>
    </row>
    <row r="2" spans="1:8" s="4" customFormat="1" ht="19.5" customHeight="1" x14ac:dyDescent="0.3">
      <c r="A2" s="7" t="s">
        <v>29</v>
      </c>
      <c r="B2" s="3"/>
      <c r="C2" s="3"/>
      <c r="D2" s="3"/>
      <c r="E2" s="3"/>
    </row>
    <row r="3" spans="1:8" ht="14.4" x14ac:dyDescent="0.3">
      <c r="A3" s="18" t="s">
        <v>30</v>
      </c>
      <c r="B3" s="19" t="s">
        <v>19</v>
      </c>
      <c r="C3" s="20" t="s">
        <v>20</v>
      </c>
      <c r="D3" s="19" t="s">
        <v>21</v>
      </c>
      <c r="E3" s="21" t="s">
        <v>22</v>
      </c>
      <c r="H3" s="5"/>
    </row>
    <row r="4" spans="1:8" ht="14.4" x14ac:dyDescent="0.3">
      <c r="A4" s="13" t="s">
        <v>1</v>
      </c>
      <c r="B4" s="8">
        <v>31663</v>
      </c>
      <c r="C4" s="8">
        <v>32224</v>
      </c>
      <c r="D4" s="8">
        <f>C4-B4</f>
        <v>561</v>
      </c>
      <c r="E4" s="14">
        <f>D4/B4</f>
        <v>1.7717841013169946E-2</v>
      </c>
      <c r="H4" s="5"/>
    </row>
    <row r="5" spans="1:8" ht="14.4" x14ac:dyDescent="0.3">
      <c r="A5" s="13" t="s">
        <v>2</v>
      </c>
      <c r="B5" s="8">
        <v>66068</v>
      </c>
      <c r="C5" s="8">
        <v>64631</v>
      </c>
      <c r="D5" s="8">
        <f t="shared" ref="D5:D18" si="0">C5-B5</f>
        <v>-1437</v>
      </c>
      <c r="E5" s="14">
        <f t="shared" ref="E5:E18" si="1">D5/B5</f>
        <v>-2.1750317854331902E-2</v>
      </c>
      <c r="H5" s="5"/>
    </row>
    <row r="6" spans="1:8" ht="14.4" x14ac:dyDescent="0.3">
      <c r="A6" s="13" t="s">
        <v>3</v>
      </c>
      <c r="B6" s="8">
        <v>68905</v>
      </c>
      <c r="C6" s="8">
        <v>67497</v>
      </c>
      <c r="D6" s="8">
        <f t="shared" si="0"/>
        <v>-1408</v>
      </c>
      <c r="E6" s="14">
        <f t="shared" si="1"/>
        <v>-2.0433930774254407E-2</v>
      </c>
      <c r="H6" s="5"/>
    </row>
    <row r="7" spans="1:8" ht="14.4" x14ac:dyDescent="0.3">
      <c r="A7" s="13" t="s">
        <v>4</v>
      </c>
      <c r="B7" s="8">
        <v>68687</v>
      </c>
      <c r="C7" s="8">
        <v>68811</v>
      </c>
      <c r="D7" s="8">
        <f t="shared" si="0"/>
        <v>124</v>
      </c>
      <c r="E7" s="14">
        <f t="shared" si="1"/>
        <v>1.805290666356079E-3</v>
      </c>
      <c r="H7" s="5"/>
    </row>
    <row r="8" spans="1:8" ht="14.4" x14ac:dyDescent="0.3">
      <c r="A8" s="13" t="s">
        <v>5</v>
      </c>
      <c r="B8" s="8">
        <v>67829</v>
      </c>
      <c r="C8" s="8">
        <v>69091</v>
      </c>
      <c r="D8" s="8">
        <f t="shared" si="0"/>
        <v>1262</v>
      </c>
      <c r="E8" s="14">
        <f t="shared" si="1"/>
        <v>1.8605611169263885E-2</v>
      </c>
      <c r="H8" s="5"/>
    </row>
    <row r="9" spans="1:8" ht="14.4" x14ac:dyDescent="0.3">
      <c r="A9" s="13" t="s">
        <v>6</v>
      </c>
      <c r="B9" s="8">
        <v>66809</v>
      </c>
      <c r="C9" s="8">
        <v>68176</v>
      </c>
      <c r="D9" s="8">
        <f t="shared" si="0"/>
        <v>1367</v>
      </c>
      <c r="E9" s="14">
        <f t="shared" si="1"/>
        <v>2.0461315092277988E-2</v>
      </c>
      <c r="H9" s="5"/>
    </row>
    <row r="10" spans="1:8" ht="14.4" x14ac:dyDescent="0.3">
      <c r="A10" s="13" t="s">
        <v>7</v>
      </c>
      <c r="B10" s="8">
        <v>66610</v>
      </c>
      <c r="C10" s="8">
        <v>67230</v>
      </c>
      <c r="D10" s="8">
        <f t="shared" si="0"/>
        <v>620</v>
      </c>
      <c r="E10" s="14">
        <f t="shared" si="1"/>
        <v>9.307911724966221E-3</v>
      </c>
      <c r="H10" s="5"/>
    </row>
    <row r="11" spans="1:8" ht="14.4" x14ac:dyDescent="0.3">
      <c r="A11" s="13" t="s">
        <v>8</v>
      </c>
      <c r="B11" s="8">
        <v>67030</v>
      </c>
      <c r="C11" s="8">
        <v>67115</v>
      </c>
      <c r="D11" s="8">
        <f t="shared" si="0"/>
        <v>85</v>
      </c>
      <c r="E11" s="14">
        <f t="shared" si="1"/>
        <v>1.2680889154110099E-3</v>
      </c>
      <c r="H11" s="5"/>
    </row>
    <row r="12" spans="1:8" ht="14.4" x14ac:dyDescent="0.3">
      <c r="A12" s="13" t="s">
        <v>9</v>
      </c>
      <c r="B12" s="8">
        <v>65637</v>
      </c>
      <c r="C12" s="8">
        <v>67464</v>
      </c>
      <c r="D12" s="8">
        <f t="shared" si="0"/>
        <v>1827</v>
      </c>
      <c r="E12" s="14">
        <f t="shared" si="1"/>
        <v>2.7834910187851364E-2</v>
      </c>
      <c r="H12" s="5"/>
    </row>
    <row r="13" spans="1:8" ht="14.4" x14ac:dyDescent="0.3">
      <c r="A13" s="13" t="s">
        <v>10</v>
      </c>
      <c r="B13" s="8">
        <v>65099</v>
      </c>
      <c r="C13" s="8">
        <v>65949</v>
      </c>
      <c r="D13" s="8">
        <f t="shared" si="0"/>
        <v>850</v>
      </c>
      <c r="E13" s="14">
        <f t="shared" si="1"/>
        <v>1.3057036206393339E-2</v>
      </c>
      <c r="H13" s="5"/>
    </row>
    <row r="14" spans="1:8" ht="14.4" x14ac:dyDescent="0.3">
      <c r="A14" s="13" t="s">
        <v>11</v>
      </c>
      <c r="B14" s="8">
        <v>66583</v>
      </c>
      <c r="C14" s="8">
        <v>67731</v>
      </c>
      <c r="D14" s="8">
        <f t="shared" si="0"/>
        <v>1148</v>
      </c>
      <c r="E14" s="14">
        <f t="shared" si="1"/>
        <v>1.7241638256011296E-2</v>
      </c>
      <c r="H14" s="5"/>
    </row>
    <row r="15" spans="1:8" ht="14.4" x14ac:dyDescent="0.3">
      <c r="A15" s="13" t="s">
        <v>12</v>
      </c>
      <c r="B15" s="8">
        <v>63648</v>
      </c>
      <c r="C15" s="8">
        <v>65569</v>
      </c>
      <c r="D15" s="8">
        <f t="shared" si="0"/>
        <v>1921</v>
      </c>
      <c r="E15" s="14">
        <f t="shared" si="1"/>
        <v>3.0181623931623932E-2</v>
      </c>
      <c r="H15" s="5"/>
    </row>
    <row r="16" spans="1:8" ht="14.4" x14ac:dyDescent="0.3">
      <c r="A16" s="13" t="s">
        <v>13</v>
      </c>
      <c r="B16" s="8">
        <v>61298</v>
      </c>
      <c r="C16" s="8">
        <v>62168</v>
      </c>
      <c r="D16" s="8">
        <f t="shared" si="0"/>
        <v>870</v>
      </c>
      <c r="E16" s="14">
        <f t="shared" si="1"/>
        <v>1.4192958987242651E-2</v>
      </c>
      <c r="H16" s="5"/>
    </row>
    <row r="17" spans="1:8" ht="14.4" x14ac:dyDescent="0.3">
      <c r="A17" s="13" t="s">
        <v>14</v>
      </c>
      <c r="B17" s="8">
        <v>62968</v>
      </c>
      <c r="C17" s="8">
        <v>65275</v>
      </c>
      <c r="D17" s="8">
        <f t="shared" si="0"/>
        <v>2307</v>
      </c>
      <c r="E17" s="14">
        <f t="shared" si="1"/>
        <v>3.6637657222716301E-2</v>
      </c>
      <c r="H17" s="5"/>
    </row>
    <row r="18" spans="1:8" ht="14.4" x14ac:dyDescent="0.3">
      <c r="A18" s="13" t="s">
        <v>15</v>
      </c>
      <c r="B18" s="8">
        <v>172</v>
      </c>
      <c r="C18" s="8">
        <v>181</v>
      </c>
      <c r="D18" s="8">
        <f t="shared" si="0"/>
        <v>9</v>
      </c>
      <c r="E18" s="14">
        <f t="shared" si="1"/>
        <v>5.232558139534884E-2</v>
      </c>
      <c r="H18" s="5"/>
    </row>
    <row r="19" spans="1:8" ht="14.4" x14ac:dyDescent="0.3">
      <c r="A19" s="13" t="s">
        <v>16</v>
      </c>
      <c r="B19" s="8"/>
      <c r="C19" s="8"/>
      <c r="D19" s="8"/>
      <c r="E19" s="14"/>
      <c r="H19" s="5"/>
    </row>
    <row r="20" spans="1:8" ht="14.4" x14ac:dyDescent="0.3">
      <c r="A20" s="13" t="s">
        <v>17</v>
      </c>
      <c r="B20" s="8"/>
      <c r="C20" s="8"/>
      <c r="D20" s="8"/>
      <c r="E20" s="14"/>
      <c r="H20" s="5"/>
    </row>
    <row r="21" spans="1:8" ht="14.4" x14ac:dyDescent="0.3">
      <c r="A21" s="15" t="s">
        <v>18</v>
      </c>
      <c r="B21" s="16">
        <f>SUM(B4:B20)</f>
        <v>889006</v>
      </c>
      <c r="C21" s="16">
        <f>SUM(C4:C20)</f>
        <v>899112</v>
      </c>
      <c r="D21" s="16">
        <f>SUM(D4:D20)</f>
        <v>10106</v>
      </c>
      <c r="E21" s="17">
        <f>D21/B21</f>
        <v>1.1367752298634655E-2</v>
      </c>
      <c r="H21" s="5"/>
    </row>
    <row r="22" spans="1:8" x14ac:dyDescent="0.3">
      <c r="H22" s="5"/>
    </row>
    <row r="23" spans="1:8" ht="14.4" x14ac:dyDescent="0.3">
      <c r="A23" s="18" t="s">
        <v>30</v>
      </c>
      <c r="B23" s="20" t="s">
        <v>23</v>
      </c>
      <c r="C23" s="19" t="s">
        <v>20</v>
      </c>
      <c r="D23" s="19" t="s">
        <v>24</v>
      </c>
      <c r="E23" s="21" t="s">
        <v>25</v>
      </c>
      <c r="H23" s="5"/>
    </row>
    <row r="24" spans="1:8" ht="14.4" x14ac:dyDescent="0.3">
      <c r="A24" s="13" t="s">
        <v>1</v>
      </c>
      <c r="B24" s="12">
        <v>23592</v>
      </c>
      <c r="C24" s="8">
        <v>32224</v>
      </c>
      <c r="D24" s="8">
        <f>C24-B24</f>
        <v>8632</v>
      </c>
      <c r="E24" s="14">
        <f>D24/B24</f>
        <v>0.36588674126822651</v>
      </c>
      <c r="H24" s="5"/>
    </row>
    <row r="25" spans="1:8" ht="14.4" x14ac:dyDescent="0.3">
      <c r="A25" s="13" t="s">
        <v>2</v>
      </c>
      <c r="B25" s="12">
        <v>59398</v>
      </c>
      <c r="C25" s="8">
        <v>64631</v>
      </c>
      <c r="D25" s="8">
        <f t="shared" ref="D25:D38" si="2">C25-B25</f>
        <v>5233</v>
      </c>
      <c r="E25" s="14">
        <f t="shared" ref="E25:E38" si="3">D25/B25</f>
        <v>8.8100609448129572E-2</v>
      </c>
      <c r="H25" s="5"/>
    </row>
    <row r="26" spans="1:8" ht="14.4" x14ac:dyDescent="0.3">
      <c r="A26" s="13" t="s">
        <v>3</v>
      </c>
      <c r="B26" s="12">
        <v>60503</v>
      </c>
      <c r="C26" s="8">
        <v>67497</v>
      </c>
      <c r="D26" s="8">
        <f t="shared" si="2"/>
        <v>6994</v>
      </c>
      <c r="E26" s="14">
        <f t="shared" si="3"/>
        <v>0.11559757367403269</v>
      </c>
      <c r="H26" s="5"/>
    </row>
    <row r="27" spans="1:8" ht="14.4" x14ac:dyDescent="0.3">
      <c r="A27" s="13" t="s">
        <v>4</v>
      </c>
      <c r="B27" s="12">
        <v>58698</v>
      </c>
      <c r="C27" s="8">
        <v>68811</v>
      </c>
      <c r="D27" s="8">
        <f t="shared" si="2"/>
        <v>10113</v>
      </c>
      <c r="E27" s="14">
        <f t="shared" si="3"/>
        <v>0.1722886640089952</v>
      </c>
      <c r="H27" s="5"/>
    </row>
    <row r="28" spans="1:8" ht="14.4" x14ac:dyDescent="0.3">
      <c r="A28" s="13" t="s">
        <v>5</v>
      </c>
      <c r="B28" s="12">
        <v>57199</v>
      </c>
      <c r="C28" s="8">
        <v>69091</v>
      </c>
      <c r="D28" s="8">
        <f t="shared" si="2"/>
        <v>11892</v>
      </c>
      <c r="E28" s="14">
        <f t="shared" si="3"/>
        <v>0.20790573261770309</v>
      </c>
      <c r="H28" s="5"/>
    </row>
    <row r="29" spans="1:8" ht="14.4" x14ac:dyDescent="0.3">
      <c r="A29" s="13" t="s">
        <v>6</v>
      </c>
      <c r="B29" s="12">
        <v>57151</v>
      </c>
      <c r="C29" s="8">
        <v>68176</v>
      </c>
      <c r="D29" s="8">
        <f t="shared" si="2"/>
        <v>11025</v>
      </c>
      <c r="E29" s="14">
        <f t="shared" si="3"/>
        <v>0.19291001032352889</v>
      </c>
      <c r="H29" s="5"/>
    </row>
    <row r="30" spans="1:8" ht="14.4" x14ac:dyDescent="0.3">
      <c r="A30" s="13" t="s">
        <v>7</v>
      </c>
      <c r="B30" s="12">
        <v>57110</v>
      </c>
      <c r="C30" s="8">
        <v>67230</v>
      </c>
      <c r="D30" s="8">
        <f t="shared" si="2"/>
        <v>10120</v>
      </c>
      <c r="E30" s="14">
        <f t="shared" si="3"/>
        <v>0.17720189108737525</v>
      </c>
      <c r="H30" s="5"/>
    </row>
    <row r="31" spans="1:8" ht="14.4" x14ac:dyDescent="0.3">
      <c r="A31" s="13" t="s">
        <v>8</v>
      </c>
      <c r="B31" s="12">
        <v>57674</v>
      </c>
      <c r="C31" s="8">
        <v>67115</v>
      </c>
      <c r="D31" s="8">
        <f t="shared" si="2"/>
        <v>9441</v>
      </c>
      <c r="E31" s="14">
        <f t="shared" si="3"/>
        <v>0.16369594618025454</v>
      </c>
      <c r="H31" s="5"/>
    </row>
    <row r="32" spans="1:8" ht="14.4" x14ac:dyDescent="0.3">
      <c r="A32" s="13" t="s">
        <v>9</v>
      </c>
      <c r="B32" s="12">
        <v>59022</v>
      </c>
      <c r="C32" s="8">
        <v>67464</v>
      </c>
      <c r="D32" s="8">
        <f t="shared" si="2"/>
        <v>8442</v>
      </c>
      <c r="E32" s="14">
        <f t="shared" si="3"/>
        <v>0.14303141201585851</v>
      </c>
      <c r="H32" s="5"/>
    </row>
    <row r="33" spans="1:8" ht="14.4" x14ac:dyDescent="0.3">
      <c r="A33" s="13" t="s">
        <v>10</v>
      </c>
      <c r="B33" s="12">
        <v>59948</v>
      </c>
      <c r="C33" s="8">
        <v>65949</v>
      </c>
      <c r="D33" s="8">
        <f t="shared" si="2"/>
        <v>6001</v>
      </c>
      <c r="E33" s="14">
        <f t="shared" si="3"/>
        <v>0.10010342296657103</v>
      </c>
      <c r="H33" s="5"/>
    </row>
    <row r="34" spans="1:8" ht="14.4" x14ac:dyDescent="0.3">
      <c r="A34" s="13" t="s">
        <v>11</v>
      </c>
      <c r="B34" s="12">
        <v>63841</v>
      </c>
      <c r="C34" s="8">
        <v>67731</v>
      </c>
      <c r="D34" s="8">
        <f t="shared" si="2"/>
        <v>3890</v>
      </c>
      <c r="E34" s="14">
        <f t="shared" si="3"/>
        <v>6.0932629501417583E-2</v>
      </c>
      <c r="H34" s="5"/>
    </row>
    <row r="35" spans="1:8" ht="14.4" x14ac:dyDescent="0.3">
      <c r="A35" s="13" t="s">
        <v>12</v>
      </c>
      <c r="B35" s="12">
        <v>59994</v>
      </c>
      <c r="C35" s="8">
        <v>65569</v>
      </c>
      <c r="D35" s="8">
        <f t="shared" si="2"/>
        <v>5575</v>
      </c>
      <c r="E35" s="14">
        <f t="shared" si="3"/>
        <v>9.2925959262592922E-2</v>
      </c>
      <c r="H35" s="5"/>
    </row>
    <row r="36" spans="1:8" ht="14.4" x14ac:dyDescent="0.3">
      <c r="A36" s="13" t="s">
        <v>13</v>
      </c>
      <c r="B36" s="12">
        <v>54372</v>
      </c>
      <c r="C36" s="8">
        <v>62168</v>
      </c>
      <c r="D36" s="8">
        <f t="shared" si="2"/>
        <v>7796</v>
      </c>
      <c r="E36" s="14">
        <f t="shared" si="3"/>
        <v>0.14338262340910762</v>
      </c>
      <c r="H36" s="5"/>
    </row>
    <row r="37" spans="1:8" ht="14.4" x14ac:dyDescent="0.3">
      <c r="A37" s="13" t="s">
        <v>14</v>
      </c>
      <c r="B37" s="12">
        <v>51831</v>
      </c>
      <c r="C37" s="8">
        <v>65275</v>
      </c>
      <c r="D37" s="8">
        <f t="shared" si="2"/>
        <v>13444</v>
      </c>
      <c r="E37" s="14">
        <f t="shared" si="3"/>
        <v>0.25938145125504042</v>
      </c>
      <c r="H37" s="5"/>
    </row>
    <row r="38" spans="1:8" ht="14.4" x14ac:dyDescent="0.3">
      <c r="A38" s="13" t="s">
        <v>15</v>
      </c>
      <c r="B38" s="8">
        <v>375</v>
      </c>
      <c r="C38" s="8">
        <v>181</v>
      </c>
      <c r="D38" s="8">
        <f t="shared" si="2"/>
        <v>-194</v>
      </c>
      <c r="E38" s="14">
        <f t="shared" si="3"/>
        <v>-0.51733333333333331</v>
      </c>
      <c r="H38" s="5"/>
    </row>
    <row r="39" spans="1:8" ht="14.4" x14ac:dyDescent="0.3">
      <c r="A39" s="13" t="s">
        <v>16</v>
      </c>
      <c r="B39" s="8"/>
      <c r="C39" s="8"/>
      <c r="D39" s="8"/>
      <c r="E39" s="14"/>
      <c r="H39" s="5"/>
    </row>
    <row r="40" spans="1:8" ht="14.4" x14ac:dyDescent="0.3">
      <c r="A40" s="13" t="s">
        <v>17</v>
      </c>
      <c r="B40" s="8"/>
      <c r="C40" s="8"/>
      <c r="D40" s="8"/>
      <c r="E40" s="14"/>
      <c r="H40" s="5"/>
    </row>
    <row r="41" spans="1:8" ht="14.4" x14ac:dyDescent="0.3">
      <c r="A41" s="15" t="s">
        <v>18</v>
      </c>
      <c r="B41" s="16">
        <f>SUM(B24:B40)</f>
        <v>780708</v>
      </c>
      <c r="C41" s="16">
        <f>SUM(C24:C40)</f>
        <v>899112</v>
      </c>
      <c r="D41" s="16">
        <f>SUM(D24:D40)</f>
        <v>118404</v>
      </c>
      <c r="E41" s="17">
        <f>D41/B41</f>
        <v>0.15166233726309966</v>
      </c>
      <c r="H41" s="5"/>
    </row>
    <row r="42" spans="1:8" x14ac:dyDescent="0.3">
      <c r="H42" s="5"/>
    </row>
    <row r="43" spans="1:8" ht="14.4" x14ac:dyDescent="0.3">
      <c r="A43" s="18" t="s">
        <v>30</v>
      </c>
      <c r="B43" s="19" t="s">
        <v>26</v>
      </c>
      <c r="C43" s="19" t="s">
        <v>20</v>
      </c>
      <c r="D43" s="19" t="s">
        <v>27</v>
      </c>
      <c r="E43" s="21" t="s">
        <v>28</v>
      </c>
      <c r="H43" s="5"/>
    </row>
    <row r="44" spans="1:8" ht="14.4" x14ac:dyDescent="0.3">
      <c r="A44" s="13" t="s">
        <v>1</v>
      </c>
      <c r="B44" s="8">
        <v>10472</v>
      </c>
      <c r="C44" s="8">
        <v>32224</v>
      </c>
      <c r="D44" s="8">
        <f>C44-B44</f>
        <v>21752</v>
      </c>
      <c r="E44" s="14">
        <f>D44/B44</f>
        <v>2.0771581359816653</v>
      </c>
      <c r="H44" s="5"/>
    </row>
    <row r="45" spans="1:8" ht="14.4" x14ac:dyDescent="0.3">
      <c r="A45" s="13" t="s">
        <v>2</v>
      </c>
      <c r="B45" s="8">
        <v>50316</v>
      </c>
      <c r="C45" s="8">
        <v>64631</v>
      </c>
      <c r="D45" s="8">
        <f t="shared" ref="D45:D57" si="4">C45-B45</f>
        <v>14315</v>
      </c>
      <c r="E45" s="14">
        <f t="shared" ref="E45:E57" si="5">D45/B45</f>
        <v>0.28450194769059545</v>
      </c>
      <c r="H45" s="5"/>
    </row>
    <row r="46" spans="1:8" ht="14.4" x14ac:dyDescent="0.3">
      <c r="A46" s="13" t="s">
        <v>3</v>
      </c>
      <c r="B46" s="8">
        <v>52767</v>
      </c>
      <c r="C46" s="8">
        <v>67497</v>
      </c>
      <c r="D46" s="8">
        <f t="shared" si="4"/>
        <v>14730</v>
      </c>
      <c r="E46" s="14">
        <f t="shared" si="5"/>
        <v>0.2791517425663767</v>
      </c>
      <c r="H46" s="5"/>
    </row>
    <row r="47" spans="1:8" ht="14.4" x14ac:dyDescent="0.3">
      <c r="A47" s="13" t="s">
        <v>4</v>
      </c>
      <c r="B47" s="8">
        <v>51786</v>
      </c>
      <c r="C47" s="8">
        <v>68811</v>
      </c>
      <c r="D47" s="8">
        <f t="shared" si="4"/>
        <v>17025</v>
      </c>
      <c r="E47" s="14">
        <f t="shared" si="5"/>
        <v>0.32875680685899666</v>
      </c>
      <c r="H47" s="5"/>
    </row>
    <row r="48" spans="1:8" ht="14.4" x14ac:dyDescent="0.3">
      <c r="A48" s="13" t="s">
        <v>5</v>
      </c>
      <c r="B48" s="8">
        <v>52030</v>
      </c>
      <c r="C48" s="8">
        <v>69091</v>
      </c>
      <c r="D48" s="8">
        <f t="shared" si="4"/>
        <v>17061</v>
      </c>
      <c r="E48" s="14">
        <f t="shared" si="5"/>
        <v>0.32790697674418606</v>
      </c>
      <c r="H48" s="5"/>
    </row>
    <row r="49" spans="1:8" ht="14.4" x14ac:dyDescent="0.3">
      <c r="A49" s="13" t="s">
        <v>6</v>
      </c>
      <c r="B49" s="8">
        <v>52783</v>
      </c>
      <c r="C49" s="8">
        <v>68176</v>
      </c>
      <c r="D49" s="8">
        <f t="shared" si="4"/>
        <v>15393</v>
      </c>
      <c r="E49" s="14">
        <f t="shared" si="5"/>
        <v>0.29162798628346248</v>
      </c>
      <c r="H49" s="5"/>
    </row>
    <row r="50" spans="1:8" ht="14.4" x14ac:dyDescent="0.3">
      <c r="A50" s="13" t="s">
        <v>7</v>
      </c>
      <c r="B50" s="8">
        <v>52646</v>
      </c>
      <c r="C50" s="8">
        <v>67230</v>
      </c>
      <c r="D50" s="8">
        <f t="shared" si="4"/>
        <v>14584</v>
      </c>
      <c r="E50" s="14">
        <f t="shared" si="5"/>
        <v>0.27702009649356074</v>
      </c>
      <c r="H50" s="5"/>
    </row>
    <row r="51" spans="1:8" ht="14.4" x14ac:dyDescent="0.3">
      <c r="A51" s="13" t="s">
        <v>8</v>
      </c>
      <c r="B51" s="8">
        <v>51856</v>
      </c>
      <c r="C51" s="8">
        <v>67115</v>
      </c>
      <c r="D51" s="8">
        <f t="shared" si="4"/>
        <v>15259</v>
      </c>
      <c r="E51" s="14">
        <f t="shared" si="5"/>
        <v>0.29425717371181737</v>
      </c>
      <c r="H51" s="5"/>
    </row>
    <row r="52" spans="1:8" ht="14.4" x14ac:dyDescent="0.3">
      <c r="A52" s="13" t="s">
        <v>9</v>
      </c>
      <c r="B52" s="8">
        <v>52282</v>
      </c>
      <c r="C52" s="8">
        <v>67464</v>
      </c>
      <c r="D52" s="8">
        <f t="shared" si="4"/>
        <v>15182</v>
      </c>
      <c r="E52" s="14">
        <f t="shared" si="5"/>
        <v>0.29038674878543286</v>
      </c>
      <c r="H52" s="5"/>
    </row>
    <row r="53" spans="1:8" ht="14.4" x14ac:dyDescent="0.3">
      <c r="A53" s="13" t="s">
        <v>10</v>
      </c>
      <c r="B53" s="8">
        <v>51180</v>
      </c>
      <c r="C53" s="8">
        <v>65949</v>
      </c>
      <c r="D53" s="8">
        <f t="shared" si="4"/>
        <v>14769</v>
      </c>
      <c r="E53" s="14">
        <f t="shared" si="5"/>
        <v>0.28856975381008204</v>
      </c>
      <c r="H53" s="5"/>
    </row>
    <row r="54" spans="1:8" ht="14.4" x14ac:dyDescent="0.3">
      <c r="A54" s="13" t="s">
        <v>11</v>
      </c>
      <c r="B54" s="8">
        <v>52472</v>
      </c>
      <c r="C54" s="8">
        <v>67731</v>
      </c>
      <c r="D54" s="8">
        <f t="shared" si="4"/>
        <v>15259</v>
      </c>
      <c r="E54" s="14">
        <f t="shared" si="5"/>
        <v>0.29080271382832751</v>
      </c>
      <c r="H54" s="5"/>
    </row>
    <row r="55" spans="1:8" ht="14.4" x14ac:dyDescent="0.3">
      <c r="A55" s="13" t="s">
        <v>12</v>
      </c>
      <c r="B55" s="8">
        <v>47128</v>
      </c>
      <c r="C55" s="8">
        <v>65569</v>
      </c>
      <c r="D55" s="8">
        <f t="shared" si="4"/>
        <v>18441</v>
      </c>
      <c r="E55" s="14">
        <f t="shared" si="5"/>
        <v>0.39129604481412322</v>
      </c>
      <c r="H55" s="5"/>
    </row>
    <row r="56" spans="1:8" ht="14.4" x14ac:dyDescent="0.3">
      <c r="A56" s="13" t="s">
        <v>13</v>
      </c>
      <c r="B56" s="8">
        <v>41751</v>
      </c>
      <c r="C56" s="8">
        <v>62168</v>
      </c>
      <c r="D56" s="8">
        <f t="shared" si="4"/>
        <v>20417</v>
      </c>
      <c r="E56" s="14">
        <f t="shared" si="5"/>
        <v>0.48901822710833276</v>
      </c>
      <c r="H56" s="5"/>
    </row>
    <row r="57" spans="1:8" ht="14.4" x14ac:dyDescent="0.3">
      <c r="A57" s="13" t="s">
        <v>14</v>
      </c>
      <c r="B57" s="8">
        <v>35480</v>
      </c>
      <c r="C57" s="8">
        <v>65275</v>
      </c>
      <c r="D57" s="8">
        <f t="shared" si="4"/>
        <v>29795</v>
      </c>
      <c r="E57" s="14">
        <f t="shared" si="5"/>
        <v>0.83976888387824122</v>
      </c>
      <c r="H57" s="5"/>
    </row>
    <row r="58" spans="1:8" ht="14.4" x14ac:dyDescent="0.3">
      <c r="A58" s="13" t="s">
        <v>15</v>
      </c>
      <c r="B58" s="8"/>
      <c r="C58" s="8">
        <v>181</v>
      </c>
      <c r="D58" s="8"/>
      <c r="E58" s="14"/>
      <c r="H58" s="5"/>
    </row>
    <row r="59" spans="1:8" ht="14.4" x14ac:dyDescent="0.3">
      <c r="A59" s="13" t="s">
        <v>16</v>
      </c>
      <c r="B59" s="12"/>
      <c r="C59" s="8"/>
      <c r="D59" s="8"/>
      <c r="E59" s="14"/>
      <c r="H59" s="5"/>
    </row>
    <row r="60" spans="1:8" ht="14.4" x14ac:dyDescent="0.3">
      <c r="A60" s="13" t="s">
        <v>17</v>
      </c>
      <c r="B60" s="8">
        <v>1330</v>
      </c>
      <c r="C60" s="8"/>
      <c r="D60" s="8"/>
      <c r="E60" s="14"/>
      <c r="H60" s="5"/>
    </row>
    <row r="61" spans="1:8" ht="14.4" x14ac:dyDescent="0.3">
      <c r="A61" s="15" t="s">
        <v>18</v>
      </c>
      <c r="B61" s="16">
        <f>SUM(B44:B60)</f>
        <v>656279</v>
      </c>
      <c r="C61" s="16">
        <f>SUM(C44:C60)</f>
        <v>899112</v>
      </c>
      <c r="D61" s="16">
        <f>SUM(D44:D60)</f>
        <v>243982</v>
      </c>
      <c r="E61" s="17">
        <f>D61/B61</f>
        <v>0.37176566673625089</v>
      </c>
      <c r="H61" s="5"/>
    </row>
  </sheetData>
  <printOptions gridLines="1"/>
  <pageMargins left="0.25" right="0.25" top="0.75" bottom="0.75" header="0.3" footer="0.3"/>
  <pageSetup scale="79" orientation="landscape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81D2C9-C93B-4DB0-B647-8BF8561B9E1E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9E24D441-99BF-44C2-B925-03E357C767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B90F9F-136D-4E50-9DA9-DB414A8D95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2015-2016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2015-12-29T20:11:20Z</cp:lastPrinted>
  <dcterms:created xsi:type="dcterms:W3CDTF">2012-01-09T03:13:58Z</dcterms:created>
  <dcterms:modified xsi:type="dcterms:W3CDTF">2024-12-10T20:17:26Z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