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cdecolorado.sharepoint.com/sites/DSU-StudentOctober/Shared Documents/General/Data Requests/Historical Data Requests/Data from Website/2015-2016/"/>
    </mc:Choice>
  </mc:AlternateContent>
  <xr:revisionPtr revIDLastSave="62" documentId="11_2D4C17A52EBDC557FF8F1FE24E14564E33ECF7C1" xr6:coauthVersionLast="47" xr6:coauthVersionMax="47" xr10:uidLastSave="{532C542E-922A-42E9-B24E-9DBA243A5F17}"/>
  <bookViews>
    <workbookView xWindow="28680" yWindow="-120" windowWidth="29040" windowHeight="15720" xr2:uid="{00000000-000D-0000-FFFF-FFFF00000000}"/>
  </bookViews>
  <sheets>
    <sheet name="2015-2016 Data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1" i="3" l="1"/>
  <c r="B41" i="3" l="1"/>
  <c r="D4" i="3"/>
  <c r="D5" i="3"/>
  <c r="B11" i="3"/>
  <c r="K41" i="3" l="1"/>
  <c r="J41" i="3"/>
  <c r="I41" i="3"/>
  <c r="H41" i="3"/>
  <c r="G41" i="3"/>
  <c r="F41" i="3"/>
  <c r="E41" i="3"/>
  <c r="D41" i="3"/>
  <c r="C41" i="3"/>
  <c r="C31" i="3"/>
  <c r="B31" i="3"/>
  <c r="C21" i="3"/>
  <c r="B21" i="3"/>
  <c r="C11" i="3"/>
  <c r="D30" i="3"/>
  <c r="D20" i="3"/>
  <c r="D10" i="3"/>
  <c r="E10" i="3" s="1"/>
  <c r="D29" i="3"/>
  <c r="D19" i="3"/>
  <c r="D9" i="3"/>
  <c r="E9" i="3" s="1"/>
  <c r="D28" i="3"/>
  <c r="E28" i="3" s="1"/>
  <c r="D18" i="3"/>
  <c r="E18" i="3" s="1"/>
  <c r="D8" i="3"/>
  <c r="E8" i="3" s="1"/>
  <c r="D27" i="3"/>
  <c r="E27" i="3" s="1"/>
  <c r="D17" i="3"/>
  <c r="E17" i="3" s="1"/>
  <c r="D7" i="3"/>
  <c r="E7" i="3" s="1"/>
  <c r="D26" i="3"/>
  <c r="E26" i="3" s="1"/>
  <c r="D16" i="3"/>
  <c r="E16" i="3" s="1"/>
  <c r="D6" i="3"/>
  <c r="E6" i="3" s="1"/>
  <c r="D25" i="3"/>
  <c r="E25" i="3" s="1"/>
  <c r="D15" i="3"/>
  <c r="E15" i="3" s="1"/>
  <c r="E5" i="3"/>
  <c r="D24" i="3"/>
  <c r="E24" i="3" s="1"/>
  <c r="D14" i="3"/>
  <c r="E14" i="3" s="1"/>
  <c r="E4" i="3"/>
  <c r="D31" i="3" l="1"/>
  <c r="E31" i="3" s="1"/>
  <c r="D21" i="3"/>
  <c r="E21" i="3" s="1"/>
  <c r="D11" i="3"/>
  <c r="E11" i="3" s="1"/>
</calcChain>
</file>

<file path=xl/sharedStrings.xml><?xml version="1.0" encoding="utf-8"?>
<sst xmlns="http://schemas.openxmlformats.org/spreadsheetml/2006/main" count="61" uniqueCount="32">
  <si>
    <t>COLORADO DEPARTMENT OF EDUCATION</t>
  </si>
  <si>
    <t>Racial/Ethnic Group</t>
  </si>
  <si>
    <t>American Indian or Alaska Native</t>
  </si>
  <si>
    <t>Asian</t>
  </si>
  <si>
    <t>Black or African American</t>
  </si>
  <si>
    <t>Hispanic/Latino</t>
  </si>
  <si>
    <t>White</t>
  </si>
  <si>
    <t>Native Hawaiian or Other Pacific Islander</t>
  </si>
  <si>
    <t>Two or More Races</t>
  </si>
  <si>
    <t>Total</t>
  </si>
  <si>
    <t>Pupil Count October 2014</t>
  </si>
  <si>
    <t>Student October Preschool (PK) Through Grade 12 Pupil Counts by Racial/Ethnic Group</t>
  </si>
  <si>
    <t>Pupil Count October 2015</t>
  </si>
  <si>
    <t>Percent Change From 2014 to 2015</t>
  </si>
  <si>
    <t>Count Change From 2014 to 2015</t>
  </si>
  <si>
    <t>Pupil Count October 2005</t>
  </si>
  <si>
    <t>Count Change From 2005 to 2015</t>
  </si>
  <si>
    <t>Percent Change From 2005 to 2015</t>
  </si>
  <si>
    <t>Pupil Count October 1995</t>
  </si>
  <si>
    <t>Count Change From 1995 to 2015</t>
  </si>
  <si>
    <t>Percent Change From 1995 to 2015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</si>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</sst>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0D2D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0" fontId="2" fillId="0" borderId="0"/>
    <xf numFmtId="9" fontId="4" fillId="0" borderId="0" applyFont="0" applyFill="0" applyBorder="0" applyAlignment="0" applyProtection="0"/>
    <xf numFmtId="0" fontId="1" fillId="0" borderId="0"/>
  </cellStyleXfs>
  <cellXfs count="33">
    <xf numFmtId="0" fontId="0" fillId="0" borderId="0" xfId="0" applyFont="1"/>
    <xf numFmtId="0" fontId="5" fillId="0" borderId="0" xfId="0" applyFont="1" applyFill="1" applyAlignment="1">
      <alignment vertical="center"/>
    </xf>
    <xf numFmtId="0" fontId="6" fillId="0" borderId="0" xfId="0" applyFont="1"/>
    <xf numFmtId="0" fontId="7" fillId="0" borderId="0" xfId="0" applyFont="1" applyFill="1" applyAlignment="1"/>
    <xf numFmtId="0" fontId="5" fillId="0" borderId="0" xfId="0" applyFont="1"/>
    <xf numFmtId="0" fontId="6" fillId="0" borderId="0" xfId="0" applyFont="1" applyAlignment="1">
      <alignment horizontal="center" wrapText="1"/>
    </xf>
    <xf numFmtId="3" fontId="6" fillId="0" borderId="0" xfId="0" applyNumberFormat="1" applyFont="1" applyAlignment="1"/>
    <xf numFmtId="10" fontId="6" fillId="0" borderId="0" xfId="0" applyNumberFormat="1" applyFont="1" applyAlignment="1"/>
    <xf numFmtId="0" fontId="8" fillId="0" borderId="0" xfId="0" applyFont="1"/>
    <xf numFmtId="0" fontId="6" fillId="0" borderId="0" xfId="0" applyFont="1" applyAlignment="1"/>
    <xf numFmtId="0" fontId="9" fillId="0" borderId="0" xfId="0" applyFont="1" applyFill="1" applyAlignment="1">
      <alignment vertical="center"/>
    </xf>
    <xf numFmtId="0" fontId="9" fillId="0" borderId="0" xfId="0" applyFont="1" applyFill="1" applyAlignment="1"/>
    <xf numFmtId="164" fontId="11" fillId="0" borderId="1" xfId="0" applyNumberFormat="1" applyFont="1" applyBorder="1" applyAlignment="1"/>
    <xf numFmtId="164" fontId="11" fillId="0" borderId="1" xfId="0" applyNumberFormat="1" applyFont="1" applyBorder="1"/>
    <xf numFmtId="164" fontId="11" fillId="0" borderId="1" xfId="0" applyNumberFormat="1" applyFont="1" applyBorder="1" applyAlignment="1">
      <alignment wrapText="1"/>
    </xf>
    <xf numFmtId="164" fontId="11" fillId="0" borderId="1" xfId="3" applyNumberFormat="1" applyFont="1" applyBorder="1"/>
    <xf numFmtId="3" fontId="11" fillId="0" borderId="1" xfId="0" applyNumberFormat="1" applyFont="1" applyBorder="1" applyAlignment="1"/>
    <xf numFmtId="0" fontId="11" fillId="0" borderId="2" xfId="0" applyFont="1" applyBorder="1"/>
    <xf numFmtId="10" fontId="11" fillId="0" borderId="3" xfId="0" applyNumberFormat="1" applyFont="1" applyBorder="1" applyAlignment="1"/>
    <xf numFmtId="0" fontId="10" fillId="0" borderId="4" xfId="0" applyFont="1" applyBorder="1"/>
    <xf numFmtId="0" fontId="11" fillId="2" borderId="7" xfId="0" applyFont="1" applyFill="1" applyBorder="1"/>
    <xf numFmtId="3" fontId="11" fillId="2" borderId="8" xfId="0" applyNumberFormat="1" applyFont="1" applyFill="1" applyBorder="1" applyAlignment="1"/>
    <xf numFmtId="10" fontId="11" fillId="2" borderId="9" xfId="0" applyNumberFormat="1" applyFont="1" applyFill="1" applyBorder="1" applyAlignment="1"/>
    <xf numFmtId="0" fontId="11" fillId="0" borderId="5" xfId="0" applyFont="1" applyFill="1" applyBorder="1" applyAlignment="1">
      <alignment horizontal="center"/>
    </xf>
    <xf numFmtId="3" fontId="11" fillId="0" borderId="5" xfId="0" applyNumberFormat="1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164" fontId="11" fillId="0" borderId="3" xfId="3" applyNumberFormat="1" applyFont="1" applyBorder="1"/>
    <xf numFmtId="0" fontId="10" fillId="0" borderId="6" xfId="0" applyFont="1" applyFill="1" applyBorder="1" applyAlignment="1">
      <alignment horizontal="center" wrapText="1"/>
    </xf>
    <xf numFmtId="164" fontId="11" fillId="2" borderId="8" xfId="0" applyNumberFormat="1" applyFont="1" applyFill="1" applyBorder="1" applyAlignment="1"/>
    <xf numFmtId="164" fontId="11" fillId="2" borderId="8" xfId="0" applyNumberFormat="1" applyFont="1" applyFill="1" applyBorder="1"/>
    <xf numFmtId="164" fontId="11" fillId="2" borderId="9" xfId="0" applyNumberFormat="1" applyFont="1" applyFill="1" applyBorder="1"/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4" xr:uid="{00000000-0005-0000-0000-000003000000}"/>
    <cellStyle name="Percent" xfId="3" builtinId="5"/>
  </cellStyles>
  <dxfs count="46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indexed="44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8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34C772A-E381-43D7-A402-2DCF5A41E154}" name="PK_12_Membership_Counts_Race_Ethnicity_1" displayName="PK_12_Membership_Counts_Race_Ethnicity_1" ref="A3:E11" totalsRowShown="0" headerRowDxfId="36" dataDxfId="37" headerRowBorderDxfId="44" tableBorderDxfId="45" totalsRowBorderDxfId="43">
  <autoFilter ref="A3:E11" xr:uid="{434C772A-E381-43D7-A402-2DCF5A41E154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E43AFAD6-3F8B-464F-8C39-5001A1452A3D}" name="Racial/Ethnic Group" dataDxfId="42"/>
    <tableColumn id="2" xr3:uid="{01D92CEE-B823-4720-9FA0-41E97C256D54}" name="Pupil Count October 2014" dataDxfId="41"/>
    <tableColumn id="3" xr3:uid="{54588215-EFF1-4D65-A83E-7FCB8801AC49}" name="Pupil Count October 2015" dataDxfId="40"/>
    <tableColumn id="4" xr3:uid="{91EC555A-C897-4095-8830-2BB05471F2B0}" name="Count Change From 2014 to 2015" dataDxfId="39"/>
    <tableColumn id="5" xr3:uid="{0FBF3065-A36F-4468-9D0B-0E19D3AADDB2}" name="Percent Change From 2014 to 2015" dataDxfId="38">
      <calculatedColumnFormula>D4/B4</calculatedColumnFormula>
    </tableColumn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E061307-3D1E-4DD7-A308-0A2518F603D6}" name="PK_12_Membership_Counts_Race_Ethnicity_2" displayName="PK_12_Membership_Counts_Race_Ethnicity_2" ref="A13:E21" totalsRowShown="0" headerRowDxfId="26" dataDxfId="27" headerRowBorderDxfId="34" tableBorderDxfId="35" totalsRowBorderDxfId="33">
  <autoFilter ref="A13:E21" xr:uid="{1E061307-3D1E-4DD7-A308-0A2518F603D6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5FA8B4AC-CE05-4177-A2FC-62C43E9434EB}" name="Racial/Ethnic Group" dataDxfId="32"/>
    <tableColumn id="2" xr3:uid="{D9A57F71-27F1-4C50-A81C-BF973D364F72}" name="Pupil Count October 2005" dataDxfId="31"/>
    <tableColumn id="3" xr3:uid="{42D575FF-6820-4496-96CB-712211B5E93B}" name="Pupil Count October 2015" dataDxfId="30"/>
    <tableColumn id="4" xr3:uid="{C92D669C-2024-4161-944D-BE82030C1813}" name="Count Change From 2005 to 2015" dataDxfId="29">
      <calculatedColumnFormula>C14-B14</calculatedColumnFormula>
    </tableColumn>
    <tableColumn id="5" xr3:uid="{F07FF27F-C304-4B54-A66B-DB47C2E4870D}" name="Percent Change From 2005 to 2015" dataDxfId="28"/>
  </tableColumns>
  <tableStyleInfo name="TableStyleLight15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550D183-9777-4A94-8CC3-218FD8BB1818}" name="PK_12_Membership_Counts_Race_Ethnicity_3" displayName="PK_12_Membership_Counts_Race_Ethnicity_3" ref="A23:E31" totalsRowShown="0" headerRowDxfId="16" dataDxfId="17" headerRowBorderDxfId="24" tableBorderDxfId="25" totalsRowBorderDxfId="23">
  <autoFilter ref="A23:E31" xr:uid="{D550D183-9777-4A94-8CC3-218FD8BB1818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3F6BD897-7F57-4596-832B-94BBD8BCCCE7}" name="Racial/Ethnic Group" dataDxfId="22"/>
    <tableColumn id="2" xr3:uid="{3BA45847-05AF-42A2-A530-92EB15D6787D}" name="Pupil Count October 1995" dataDxfId="21"/>
    <tableColumn id="3" xr3:uid="{87E72A68-0B50-46DF-8ECB-A2CB1E78ACA1}" name="Pupil Count October 2015" dataDxfId="20"/>
    <tableColumn id="4" xr3:uid="{081F31B8-85AF-46D8-A90D-43D4A551E4D3}" name="Count Change From 1995 to 2015" dataDxfId="19">
      <calculatedColumnFormula>C24-B24</calculatedColumnFormula>
    </tableColumn>
    <tableColumn id="5" xr3:uid="{0E056CDE-815C-418D-AE39-8EBC5AF29C4C}" name="Percent Change From 1995 to 2015" dataDxfId="18"/>
  </tableColumns>
  <tableStyleInfo name="TableStyleLight15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97D44B8-9212-4CB4-AA63-8F0CC787C1C8}" name="PK_12_Membership_Counts_Race_Ethnicity_4" displayName="PK_12_Membership_Counts_Race_Ethnicity_4" ref="A33:L41" totalsRowShown="0" headerRowDxfId="0" headerRowBorderDxfId="14" tableBorderDxfId="15" totalsRowBorderDxfId="13">
  <autoFilter ref="A33:L41" xr:uid="{C97D44B8-9212-4CB4-AA63-8F0CC787C1C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06A2BA40-6BD5-4E5D-BC20-48EF938003E7}" name="Racial/Ethnic Group" dataDxfId="12"/>
    <tableColumn id="2" xr3:uid="{A1AB1D56-A5A3-437E-9492-7C8FA0E7041E}" name="2005" dataDxfId="11"/>
    <tableColumn id="3" xr3:uid="{C8A8DA14-9C92-4DEC-9726-01DAFC0EBFB0}" name="2006" dataDxfId="10"/>
    <tableColumn id="4" xr3:uid="{374D9DEF-0CDE-457C-8B0A-BD05C0D1C270}" name="2007" dataDxfId="9"/>
    <tableColumn id="5" xr3:uid="{1F23802E-1071-4462-9899-5C7633435DF7}" name="2008" dataDxfId="8"/>
    <tableColumn id="6" xr3:uid="{35EFD1F2-797B-4F35-B506-FE589643FE8D}" name="2009" dataDxfId="7"/>
    <tableColumn id="7" xr3:uid="{995FFD9F-9F2F-47E8-94C3-A3771AE8F502}" name="2010" dataDxfId="6"/>
    <tableColumn id="8" xr3:uid="{127FF39C-2018-4AC1-918B-F56667139646}" name="2011" dataDxfId="5"/>
    <tableColumn id="9" xr3:uid="{274EA522-B111-463A-B8B8-0D63BAC07154}" name="2012" dataDxfId="4"/>
    <tableColumn id="10" xr3:uid="{DF23BD66-EA06-4EE8-8A8D-011011BBEEFE}" name="2013" dataDxfId="3"/>
    <tableColumn id="11" xr3:uid="{1A2FE551-85F7-4D7D-A805-1958F16E7375}" name="2014" dataDxfId="2" dataCellStyle="Percent"/>
    <tableColumn id="12" xr3:uid="{0A3EF065-C003-4691-A035-396EF402EC37}" name="2015" dataDxfId="1" dataCellStyle="Percent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1"/>
  <sheetViews>
    <sheetView tabSelected="1" zoomScale="115" zoomScaleNormal="115" workbookViewId="0">
      <selection activeCell="F6" sqref="F6"/>
    </sheetView>
  </sheetViews>
  <sheetFormatPr defaultRowHeight="13.8" x14ac:dyDescent="0.3"/>
  <cols>
    <col min="1" max="1" width="38.6640625" style="2" customWidth="1"/>
    <col min="2" max="3" width="24.5546875" style="9" customWidth="1"/>
    <col min="4" max="4" width="31.21875" style="9" customWidth="1"/>
    <col min="5" max="5" width="32.88671875" style="9" customWidth="1"/>
    <col min="6" max="6" width="7.33203125" style="2" bestFit="1" customWidth="1"/>
    <col min="7" max="12" width="7.21875" style="2" bestFit="1" customWidth="1"/>
    <col min="13" max="15" width="9.33203125" style="2" customWidth="1"/>
    <col min="16" max="16384" width="8.88671875" style="2"/>
  </cols>
  <sheetData>
    <row r="1" spans="1:5" ht="33" customHeight="1" x14ac:dyDescent="0.3">
      <c r="A1" s="10" t="s">
        <v>0</v>
      </c>
      <c r="B1" s="1"/>
      <c r="C1" s="1"/>
      <c r="D1" s="1"/>
      <c r="E1" s="1"/>
    </row>
    <row r="2" spans="1:5" s="4" customFormat="1" ht="21" x14ac:dyDescent="0.4">
      <c r="A2" s="11" t="s">
        <v>11</v>
      </c>
      <c r="B2" s="3"/>
      <c r="C2" s="3"/>
      <c r="D2" s="3"/>
      <c r="E2" s="3"/>
    </row>
    <row r="3" spans="1:5" s="5" customFormat="1" ht="14.4" x14ac:dyDescent="0.3">
      <c r="A3" s="19" t="s">
        <v>1</v>
      </c>
      <c r="B3" s="23" t="s">
        <v>10</v>
      </c>
      <c r="C3" s="24" t="s">
        <v>12</v>
      </c>
      <c r="D3" s="23" t="s">
        <v>14</v>
      </c>
      <c r="E3" s="25" t="s">
        <v>13</v>
      </c>
    </row>
    <row r="4" spans="1:5" ht="14.4" x14ac:dyDescent="0.3">
      <c r="A4" s="17" t="s">
        <v>2</v>
      </c>
      <c r="B4" s="16">
        <v>6537</v>
      </c>
      <c r="C4" s="16">
        <v>6424</v>
      </c>
      <c r="D4" s="16">
        <f t="shared" ref="D4:D10" si="0">C4-B4</f>
        <v>-113</v>
      </c>
      <c r="E4" s="18">
        <f>D4/B4</f>
        <v>-1.7286216919076027E-2</v>
      </c>
    </row>
    <row r="5" spans="1:5" ht="14.4" x14ac:dyDescent="0.3">
      <c r="A5" s="17" t="s">
        <v>3</v>
      </c>
      <c r="B5" s="16">
        <v>27297</v>
      </c>
      <c r="C5" s="16">
        <v>27733</v>
      </c>
      <c r="D5" s="16">
        <f t="shared" si="0"/>
        <v>436</v>
      </c>
      <c r="E5" s="18">
        <f t="shared" ref="E5:E11" si="1">D5/B5</f>
        <v>1.5972451185111917E-2</v>
      </c>
    </row>
    <row r="6" spans="1:5" ht="14.4" x14ac:dyDescent="0.3">
      <c r="A6" s="17" t="s">
        <v>4</v>
      </c>
      <c r="B6" s="16">
        <v>41660</v>
      </c>
      <c r="C6" s="16">
        <v>41560</v>
      </c>
      <c r="D6" s="16">
        <f t="shared" si="0"/>
        <v>-100</v>
      </c>
      <c r="E6" s="18">
        <f t="shared" si="1"/>
        <v>-2.400384061449832E-3</v>
      </c>
    </row>
    <row r="7" spans="1:5" ht="14.4" x14ac:dyDescent="0.3">
      <c r="A7" s="17" t="s">
        <v>5</v>
      </c>
      <c r="B7" s="16">
        <v>294435</v>
      </c>
      <c r="C7" s="16">
        <v>300107</v>
      </c>
      <c r="D7" s="16">
        <f t="shared" si="0"/>
        <v>5672</v>
      </c>
      <c r="E7" s="18">
        <f t="shared" si="1"/>
        <v>1.9264014128755072E-2</v>
      </c>
    </row>
    <row r="8" spans="1:5" ht="14.4" x14ac:dyDescent="0.3">
      <c r="A8" s="17" t="s">
        <v>6</v>
      </c>
      <c r="B8" s="16">
        <v>484305</v>
      </c>
      <c r="C8" s="16">
        <v>486818</v>
      </c>
      <c r="D8" s="16">
        <f t="shared" si="0"/>
        <v>2513</v>
      </c>
      <c r="E8" s="18">
        <f t="shared" si="1"/>
        <v>5.1888789089520031E-3</v>
      </c>
    </row>
    <row r="9" spans="1:5" ht="14.4" x14ac:dyDescent="0.3">
      <c r="A9" s="17" t="s">
        <v>7</v>
      </c>
      <c r="B9" s="16">
        <v>2065</v>
      </c>
      <c r="C9" s="16">
        <v>2077</v>
      </c>
      <c r="D9" s="16">
        <f t="shared" si="0"/>
        <v>12</v>
      </c>
      <c r="E9" s="18">
        <f t="shared" si="1"/>
        <v>5.8111380145278446E-3</v>
      </c>
    </row>
    <row r="10" spans="1:5" ht="14.4" x14ac:dyDescent="0.3">
      <c r="A10" s="17" t="s">
        <v>8</v>
      </c>
      <c r="B10" s="16">
        <v>32707</v>
      </c>
      <c r="C10" s="16">
        <v>34393</v>
      </c>
      <c r="D10" s="16">
        <f t="shared" si="0"/>
        <v>1686</v>
      </c>
      <c r="E10" s="18">
        <f t="shared" si="1"/>
        <v>5.1548598159415412E-2</v>
      </c>
    </row>
    <row r="11" spans="1:5" ht="14.4" x14ac:dyDescent="0.3">
      <c r="A11" s="20" t="s">
        <v>9</v>
      </c>
      <c r="B11" s="21">
        <f>SUM(B4:B10)</f>
        <v>889006</v>
      </c>
      <c r="C11" s="21">
        <f>SUM(C4:C10)</f>
        <v>899112</v>
      </c>
      <c r="D11" s="21">
        <f>SUM(D4:D10)</f>
        <v>10106</v>
      </c>
      <c r="E11" s="22">
        <f t="shared" si="1"/>
        <v>1.1367752298634655E-2</v>
      </c>
    </row>
    <row r="12" spans="1:5" x14ac:dyDescent="0.3">
      <c r="B12" s="6"/>
      <c r="C12" s="6"/>
      <c r="D12" s="6"/>
      <c r="E12" s="7"/>
    </row>
    <row r="13" spans="1:5" ht="14.4" x14ac:dyDescent="0.3">
      <c r="A13" s="19" t="s">
        <v>1</v>
      </c>
      <c r="B13" s="26" t="s">
        <v>15</v>
      </c>
      <c r="C13" s="26" t="s">
        <v>12</v>
      </c>
      <c r="D13" s="26" t="s">
        <v>16</v>
      </c>
      <c r="E13" s="27" t="s">
        <v>17</v>
      </c>
    </row>
    <row r="14" spans="1:5" ht="14.4" x14ac:dyDescent="0.3">
      <c r="A14" s="17" t="s">
        <v>2</v>
      </c>
      <c r="B14" s="16">
        <v>9188</v>
      </c>
      <c r="C14" s="16">
        <v>6424</v>
      </c>
      <c r="D14" s="16">
        <f>C14-B14</f>
        <v>-2764</v>
      </c>
      <c r="E14" s="18">
        <f>D14/B14</f>
        <v>-0.30082716586852415</v>
      </c>
    </row>
    <row r="15" spans="1:5" ht="14.4" x14ac:dyDescent="0.3">
      <c r="A15" s="17" t="s">
        <v>3</v>
      </c>
      <c r="B15" s="16">
        <v>25462</v>
      </c>
      <c r="C15" s="16">
        <v>27733</v>
      </c>
      <c r="D15" s="16">
        <f>C15-B15</f>
        <v>2271</v>
      </c>
      <c r="E15" s="18">
        <f>D15/B15</f>
        <v>8.9191736705679051E-2</v>
      </c>
    </row>
    <row r="16" spans="1:5" ht="14.4" x14ac:dyDescent="0.3">
      <c r="A16" s="17" t="s">
        <v>4</v>
      </c>
      <c r="B16" s="16">
        <v>46533</v>
      </c>
      <c r="C16" s="16">
        <v>41560</v>
      </c>
      <c r="D16" s="16">
        <f>C16-B16</f>
        <v>-4973</v>
      </c>
      <c r="E16" s="18">
        <f>D16/B16</f>
        <v>-0.10687039305439151</v>
      </c>
    </row>
    <row r="17" spans="1:5" ht="14.4" x14ac:dyDescent="0.3">
      <c r="A17" s="17" t="s">
        <v>5</v>
      </c>
      <c r="B17" s="16">
        <v>211433</v>
      </c>
      <c r="C17" s="16">
        <v>300107</v>
      </c>
      <c r="D17" s="16">
        <f>C17-B17</f>
        <v>88674</v>
      </c>
      <c r="E17" s="18">
        <f>D17/B17</f>
        <v>0.41939526942341071</v>
      </c>
    </row>
    <row r="18" spans="1:5" ht="14.4" x14ac:dyDescent="0.3">
      <c r="A18" s="17" t="s">
        <v>6</v>
      </c>
      <c r="B18" s="16">
        <v>488092</v>
      </c>
      <c r="C18" s="16">
        <v>486818</v>
      </c>
      <c r="D18" s="16">
        <f>C18-B18</f>
        <v>-1274</v>
      </c>
      <c r="E18" s="18">
        <f>D18/B18</f>
        <v>-2.6101636576710946E-3</v>
      </c>
    </row>
    <row r="19" spans="1:5" ht="14.4" x14ac:dyDescent="0.3">
      <c r="A19" s="17" t="s">
        <v>7</v>
      </c>
      <c r="B19" s="16"/>
      <c r="C19" s="16">
        <v>2077</v>
      </c>
      <c r="D19" s="16">
        <f>C19-B19</f>
        <v>2077</v>
      </c>
      <c r="E19" s="18"/>
    </row>
    <row r="20" spans="1:5" ht="14.4" x14ac:dyDescent="0.3">
      <c r="A20" s="17" t="s">
        <v>8</v>
      </c>
      <c r="B20" s="16"/>
      <c r="C20" s="16">
        <v>34393</v>
      </c>
      <c r="D20" s="16">
        <f>C20-B20</f>
        <v>34393</v>
      </c>
      <c r="E20" s="18"/>
    </row>
    <row r="21" spans="1:5" ht="14.4" x14ac:dyDescent="0.3">
      <c r="A21" s="20" t="s">
        <v>9</v>
      </c>
      <c r="B21" s="21">
        <f>SUM(B14:B20)</f>
        <v>780708</v>
      </c>
      <c r="C21" s="21">
        <f>SUM(C14:C20)</f>
        <v>899112</v>
      </c>
      <c r="D21" s="21">
        <f>C21-B21</f>
        <v>118404</v>
      </c>
      <c r="E21" s="22">
        <f>D21/B21</f>
        <v>0.15166233726309966</v>
      </c>
    </row>
    <row r="22" spans="1:5" x14ac:dyDescent="0.3">
      <c r="A22" s="8"/>
    </row>
    <row r="23" spans="1:5" ht="14.4" x14ac:dyDescent="0.3">
      <c r="A23" s="19" t="s">
        <v>1</v>
      </c>
      <c r="B23" s="26" t="s">
        <v>18</v>
      </c>
      <c r="C23" s="26" t="s">
        <v>12</v>
      </c>
      <c r="D23" s="26" t="s">
        <v>19</v>
      </c>
      <c r="E23" s="27" t="s">
        <v>20</v>
      </c>
    </row>
    <row r="24" spans="1:5" ht="14.4" x14ac:dyDescent="0.3">
      <c r="A24" s="17" t="s">
        <v>2</v>
      </c>
      <c r="B24" s="16">
        <v>7033</v>
      </c>
      <c r="C24" s="16">
        <v>6424</v>
      </c>
      <c r="D24" s="16">
        <f>C24-B24</f>
        <v>-609</v>
      </c>
      <c r="E24" s="18">
        <f>D24/B24</f>
        <v>-8.6591781601023751E-2</v>
      </c>
    </row>
    <row r="25" spans="1:5" ht="14.4" x14ac:dyDescent="0.3">
      <c r="A25" s="17" t="s">
        <v>3</v>
      </c>
      <c r="B25" s="16">
        <v>16713</v>
      </c>
      <c r="C25" s="16">
        <v>27733</v>
      </c>
      <c r="D25" s="16">
        <f t="shared" ref="D25:D31" si="2">C25-B25</f>
        <v>11020</v>
      </c>
      <c r="E25" s="18">
        <f>D25/B25</f>
        <v>0.65936695985161253</v>
      </c>
    </row>
    <row r="26" spans="1:5" ht="14.4" x14ac:dyDescent="0.3">
      <c r="A26" s="17" t="s">
        <v>4</v>
      </c>
      <c r="B26" s="16">
        <v>35772</v>
      </c>
      <c r="C26" s="16">
        <v>41560</v>
      </c>
      <c r="D26" s="16">
        <f t="shared" si="2"/>
        <v>5788</v>
      </c>
      <c r="E26" s="18">
        <f>D26/B26</f>
        <v>0.16180252711618026</v>
      </c>
    </row>
    <row r="27" spans="1:5" ht="14.4" x14ac:dyDescent="0.3">
      <c r="A27" s="17" t="s">
        <v>5</v>
      </c>
      <c r="B27" s="16">
        <v>120678</v>
      </c>
      <c r="C27" s="16">
        <v>300107</v>
      </c>
      <c r="D27" s="16">
        <f t="shared" si="2"/>
        <v>179429</v>
      </c>
      <c r="E27" s="18">
        <f>D27/B27</f>
        <v>1.4868410149322993</v>
      </c>
    </row>
    <row r="28" spans="1:5" ht="14.4" x14ac:dyDescent="0.3">
      <c r="A28" s="17" t="s">
        <v>6</v>
      </c>
      <c r="B28" s="16">
        <v>476083</v>
      </c>
      <c r="C28" s="16">
        <v>486818</v>
      </c>
      <c r="D28" s="16">
        <f t="shared" si="2"/>
        <v>10735</v>
      </c>
      <c r="E28" s="18">
        <f>D28/B28</f>
        <v>2.2548589216586184E-2</v>
      </c>
    </row>
    <row r="29" spans="1:5" ht="14.4" x14ac:dyDescent="0.3">
      <c r="A29" s="17" t="s">
        <v>7</v>
      </c>
      <c r="B29" s="16"/>
      <c r="C29" s="16">
        <v>2077</v>
      </c>
      <c r="D29" s="16">
        <f t="shared" si="2"/>
        <v>2077</v>
      </c>
      <c r="E29" s="18"/>
    </row>
    <row r="30" spans="1:5" ht="14.4" x14ac:dyDescent="0.3">
      <c r="A30" s="17" t="s">
        <v>8</v>
      </c>
      <c r="B30" s="16"/>
      <c r="C30" s="16">
        <v>34393</v>
      </c>
      <c r="D30" s="16">
        <f t="shared" si="2"/>
        <v>34393</v>
      </c>
      <c r="E30" s="18"/>
    </row>
    <row r="31" spans="1:5" ht="14.4" x14ac:dyDescent="0.3">
      <c r="A31" s="20" t="s">
        <v>9</v>
      </c>
      <c r="B31" s="21">
        <f>SUM(B24:B30)</f>
        <v>656279</v>
      </c>
      <c r="C31" s="21">
        <f>SUM(C24:C30)</f>
        <v>899112</v>
      </c>
      <c r="D31" s="21">
        <f t="shared" si="2"/>
        <v>242833</v>
      </c>
      <c r="E31" s="22">
        <f>D31/B31</f>
        <v>0.37001488696118573</v>
      </c>
    </row>
    <row r="33" spans="1:12" ht="14.4" x14ac:dyDescent="0.3">
      <c r="A33" s="19" t="s">
        <v>1</v>
      </c>
      <c r="B33" s="26" t="s">
        <v>21</v>
      </c>
      <c r="C33" s="26" t="s">
        <v>22</v>
      </c>
      <c r="D33" s="26" t="s">
        <v>23</v>
      </c>
      <c r="E33" s="26" t="s">
        <v>24</v>
      </c>
      <c r="F33" s="26" t="s">
        <v>25</v>
      </c>
      <c r="G33" s="26" t="s">
        <v>26</v>
      </c>
      <c r="H33" s="26" t="s">
        <v>27</v>
      </c>
      <c r="I33" s="26" t="s">
        <v>28</v>
      </c>
      <c r="J33" s="26" t="s">
        <v>29</v>
      </c>
      <c r="K33" s="26" t="s">
        <v>30</v>
      </c>
      <c r="L33" s="29" t="s">
        <v>31</v>
      </c>
    </row>
    <row r="34" spans="1:12" ht="14.4" x14ac:dyDescent="0.3">
      <c r="A34" s="17" t="s">
        <v>2</v>
      </c>
      <c r="B34" s="12">
        <v>1.1768804725966687E-2</v>
      </c>
      <c r="C34" s="12">
        <v>1.1538165811275782E-2</v>
      </c>
      <c r="D34" s="12">
        <v>1.2E-2</v>
      </c>
      <c r="E34" s="12">
        <v>1.1600074776129798E-2</v>
      </c>
      <c r="F34" s="13">
        <v>1.1538165811275782E-2</v>
      </c>
      <c r="G34" s="13">
        <v>8.8365452570566671E-3</v>
      </c>
      <c r="H34" s="13">
        <v>8.361573984653474E-3</v>
      </c>
      <c r="I34" s="13">
        <v>7.7770997069112604E-3</v>
      </c>
      <c r="J34" s="14">
        <v>7.0000000000000001E-3</v>
      </c>
      <c r="K34" s="15">
        <v>7.0000000000000001E-3</v>
      </c>
      <c r="L34" s="28">
        <v>7.1448273407539887E-3</v>
      </c>
    </row>
    <row r="35" spans="1:12" ht="14.4" x14ac:dyDescent="0.3">
      <c r="A35" s="17" t="s">
        <v>3</v>
      </c>
      <c r="B35" s="12">
        <v>3.2613986279121002E-2</v>
      </c>
      <c r="C35" s="12">
        <v>3.3000000000000002E-2</v>
      </c>
      <c r="D35" s="12">
        <v>3.4000000000000002E-2</v>
      </c>
      <c r="E35" s="12">
        <v>3.5742256943977771E-2</v>
      </c>
      <c r="F35" s="13">
        <v>3.7026891951636776E-2</v>
      </c>
      <c r="G35" s="13">
        <v>2.9043679949153106E-2</v>
      </c>
      <c r="H35" s="13">
        <v>3.1046572199493132E-2</v>
      </c>
      <c r="I35" s="13">
        <v>3.1573913134104001E-2</v>
      </c>
      <c r="J35" s="14">
        <v>3.1E-2</v>
      </c>
      <c r="K35" s="15">
        <v>3.1E-2</v>
      </c>
      <c r="L35" s="28">
        <v>3.0844878057461139E-2</v>
      </c>
    </row>
    <row r="36" spans="1:12" ht="14.4" x14ac:dyDescent="0.3">
      <c r="A36" s="17" t="s">
        <v>4</v>
      </c>
      <c r="B36" s="12">
        <v>5.9603590587005643E-2</v>
      </c>
      <c r="C36" s="12">
        <v>0.06</v>
      </c>
      <c r="D36" s="12">
        <v>0.06</v>
      </c>
      <c r="E36" s="12">
        <v>5.9572871904335425E-2</v>
      </c>
      <c r="F36" s="13">
        <v>5.9364367683524592E-2</v>
      </c>
      <c r="G36" s="13">
        <v>4.8068576903556912E-2</v>
      </c>
      <c r="H36" s="13">
        <v>4.7914874190093236E-2</v>
      </c>
      <c r="I36" s="13">
        <v>4.68941973989098E-2</v>
      </c>
      <c r="J36" s="14">
        <v>4.7E-2</v>
      </c>
      <c r="K36" s="15">
        <v>4.7E-2</v>
      </c>
      <c r="L36" s="28">
        <v>4.62233848508306E-2</v>
      </c>
    </row>
    <row r="37" spans="1:12" ht="14.4" x14ac:dyDescent="0.3">
      <c r="A37" s="17" t="s">
        <v>5</v>
      </c>
      <c r="B37" s="12">
        <v>0.27082212555782698</v>
      </c>
      <c r="C37" s="12">
        <v>0.27600000000000002</v>
      </c>
      <c r="D37" s="12">
        <v>0.27900000000000003</v>
      </c>
      <c r="E37" s="12">
        <v>0.28374120128096886</v>
      </c>
      <c r="F37" s="13">
        <v>0.28568734021490494</v>
      </c>
      <c r="G37" s="13">
        <v>0.3155377106565036</v>
      </c>
      <c r="H37" s="13">
        <v>0.31897596179171567</v>
      </c>
      <c r="I37" s="13">
        <v>0.32263962823703202</v>
      </c>
      <c r="J37" s="14">
        <v>0.32800000000000001</v>
      </c>
      <c r="K37" s="15">
        <v>0.33100000000000002</v>
      </c>
      <c r="L37" s="28">
        <v>0.3337815533548657</v>
      </c>
    </row>
    <row r="38" spans="1:12" ht="14.4" x14ac:dyDescent="0.3">
      <c r="A38" s="17" t="s">
        <v>6</v>
      </c>
      <c r="B38" s="12">
        <v>0.62519149285007969</v>
      </c>
      <c r="C38" s="12">
        <v>0.61899999999999999</v>
      </c>
      <c r="D38" s="12">
        <v>0.61499999999999999</v>
      </c>
      <c r="E38" s="12">
        <v>0.60934359509458813</v>
      </c>
      <c r="F38" s="13">
        <v>0.60638323433865793</v>
      </c>
      <c r="G38" s="13">
        <v>0.56838361895185197</v>
      </c>
      <c r="H38" s="13">
        <v>0.56105306901254293</v>
      </c>
      <c r="I38" s="13">
        <v>0.55626180431955496</v>
      </c>
      <c r="J38" s="14">
        <v>0.55000000000000004</v>
      </c>
      <c r="K38" s="15">
        <v>0.54500000000000004</v>
      </c>
      <c r="L38" s="28">
        <v>0.54144311276014556</v>
      </c>
    </row>
    <row r="39" spans="1:12" ht="14.4" x14ac:dyDescent="0.3">
      <c r="A39" s="17" t="s">
        <v>7</v>
      </c>
      <c r="B39" s="12"/>
      <c r="C39" s="12"/>
      <c r="D39" s="12"/>
      <c r="E39" s="12"/>
      <c r="F39" s="13"/>
      <c r="G39" s="13">
        <v>2.1866062069259922E-3</v>
      </c>
      <c r="H39" s="13">
        <v>2.1269746507231362E-3</v>
      </c>
      <c r="I39" s="13">
        <v>2.1538721642130601E-3</v>
      </c>
      <c r="J39" s="14">
        <v>2E-3</v>
      </c>
      <c r="K39" s="15">
        <v>2E-3</v>
      </c>
      <c r="L39" s="28">
        <v>2.3100570340513753E-3</v>
      </c>
    </row>
    <row r="40" spans="1:12" ht="14.4" x14ac:dyDescent="0.3">
      <c r="A40" s="17" t="s">
        <v>8</v>
      </c>
      <c r="B40" s="12"/>
      <c r="C40" s="12"/>
      <c r="D40" s="12"/>
      <c r="E40" s="12"/>
      <c r="F40" s="13"/>
      <c r="G40" s="13">
        <v>2.7943262074951739E-2</v>
      </c>
      <c r="H40" s="13">
        <v>3.0520974170778387E-2</v>
      </c>
      <c r="I40" s="13">
        <v>3.2699485039273397E-2</v>
      </c>
      <c r="J40" s="14">
        <v>3.5000000000000003E-2</v>
      </c>
      <c r="K40" s="15">
        <v>3.6999999999999998E-2</v>
      </c>
      <c r="L40" s="28">
        <v>3.8252186601891641E-2</v>
      </c>
    </row>
    <row r="41" spans="1:12" ht="14.4" x14ac:dyDescent="0.3">
      <c r="A41" s="20" t="s">
        <v>9</v>
      </c>
      <c r="B41" s="30">
        <f>SUM(B34:B40)</f>
        <v>1</v>
      </c>
      <c r="C41" s="30">
        <f t="shared" ref="C41:K41" si="3">SUM(B34:B40)</f>
        <v>1</v>
      </c>
      <c r="D41" s="30">
        <f t="shared" si="3"/>
        <v>0.99953816581127586</v>
      </c>
      <c r="E41" s="30">
        <f t="shared" si="3"/>
        <v>1</v>
      </c>
      <c r="F41" s="31">
        <f t="shared" si="3"/>
        <v>1</v>
      </c>
      <c r="G41" s="31">
        <f t="shared" si="3"/>
        <v>1</v>
      </c>
      <c r="H41" s="31">
        <f t="shared" si="3"/>
        <v>1</v>
      </c>
      <c r="I41" s="31">
        <f t="shared" si="3"/>
        <v>0.99999999999999989</v>
      </c>
      <c r="J41" s="31">
        <f t="shared" si="3"/>
        <v>0.99999999999999856</v>
      </c>
      <c r="K41" s="31">
        <f t="shared" si="3"/>
        <v>1</v>
      </c>
      <c r="L41" s="32">
        <f>SUM(L34:L40)</f>
        <v>1</v>
      </c>
    </row>
  </sheetData>
  <printOptions gridLines="1"/>
  <pageMargins left="0.25" right="0.25" top="0.75" bottom="0.75" header="0.3" footer="0.3"/>
  <pageSetup scale="81" orientation="landscape" r:id="rId1"/>
  <headerFooter alignWithMargins="0"/>
  <tableParts count="4">
    <tablePart r:id="rId2"/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C253738870084B85BD429824766166" ma:contentTypeVersion="14" ma:contentTypeDescription="Create a new document." ma:contentTypeScope="" ma:versionID="e96d6277eb334ed1b0ae705b93617138">
  <xsd:schema xmlns:xsd="http://www.w3.org/2001/XMLSchema" xmlns:xs="http://www.w3.org/2001/XMLSchema" xmlns:p="http://schemas.microsoft.com/office/2006/metadata/properties" xmlns:ns2="bf4c7ac3-0834-42cc-a40e-499caae2d50b" xmlns:ns3="6a597bc7-c86c-4892-ad3e-43cc0a7c8044" targetNamespace="http://schemas.microsoft.com/office/2006/metadata/properties" ma:root="true" ma:fieldsID="2a159ca89e9141535715116788e1883a" ns2:_="" ns3:_="">
    <xsd:import namespace="bf4c7ac3-0834-42cc-a40e-499caae2d50b"/>
    <xsd:import namespace="6a597bc7-c86c-4892-ad3e-43cc0a7c80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c7ac3-0834-42cc-a40e-499caae2d5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3d99294-4495-451a-babc-f01b43cdf9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597bc7-c86c-4892-ad3e-43cc0a7c804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5cc5181-36ca-49e1-8e86-be14be12f89d}" ma:internalName="TaxCatchAll" ma:showField="CatchAllData" ma:web="6a597bc7-c86c-4892-ad3e-43cc0a7c80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4c7ac3-0834-42cc-a40e-499caae2d50b">
      <Terms xmlns="http://schemas.microsoft.com/office/infopath/2007/PartnerControls"/>
    </lcf76f155ced4ddcb4097134ff3c332f>
    <TaxCatchAll xmlns="6a597bc7-c86c-4892-ad3e-43cc0a7c8044" xsi:nil="true"/>
  </documentManagement>
</p:properties>
</file>

<file path=customXml/itemProps1.xml><?xml version="1.0" encoding="utf-8"?>
<ds:datastoreItem xmlns:ds="http://schemas.openxmlformats.org/officeDocument/2006/customXml" ds:itemID="{BBA21E9B-FC40-4474-8148-578370271A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A84B0D-6AAB-4BCB-BC72-C7FEE86CB0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4c7ac3-0834-42cc-a40e-499caae2d50b"/>
    <ds:schemaRef ds:uri="6a597bc7-c86c-4892-ad3e-43cc0a7c80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57D12F-4942-4DAC-9CD9-435BBF1AFA43}">
  <ds:schemaRefs>
    <ds:schemaRef ds:uri="http://schemas.microsoft.com/office/2006/metadata/properties"/>
    <ds:schemaRef ds:uri="http://schemas.microsoft.com/office/infopath/2007/PartnerControls"/>
    <ds:schemaRef ds:uri="bf4c7ac3-0834-42cc-a40e-499caae2d50b"/>
    <ds:schemaRef ds:uri="6a597bc7-c86c-4892-ad3e-43cc0a7c804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2015-2016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Kevin</dc:creator>
  <cp:lastModifiedBy>Wenzel, Brooke</cp:lastModifiedBy>
  <cp:lastPrinted>2015-12-29T20:04:54Z</cp:lastPrinted>
  <dcterms:created xsi:type="dcterms:W3CDTF">2012-01-11T15:56:16Z</dcterms:created>
  <dcterms:modified xsi:type="dcterms:W3CDTF">2024-12-10T20:15:23Z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0x010100E8C253738870084B85BD429824766166</vt:lpwstr>
  </property>
  <property fmtid="{D5CDD505-2E9C-101B-9397-08002B2CF9AE}" pid="3" name="MediaServiceImageTags">
    <vt:lpwstr/>
  </property>
</Properties>
</file>