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5-2016/"/>
    </mc:Choice>
  </mc:AlternateContent>
  <xr:revisionPtr revIDLastSave="26" documentId="11_5E868C70407BB4CF7D00A5AA4889A20ABAA4CE8F" xr6:coauthVersionLast="47" xr6:coauthVersionMax="47" xr10:uidLastSave="{50207D9D-7D49-4F8B-B713-3A86975ED3A0}"/>
  <bookViews>
    <workbookView xWindow="28680" yWindow="-120" windowWidth="29040" windowHeight="15720" xr2:uid="{00000000-000D-0000-FFFF-FFFF00000000}"/>
  </bookViews>
  <sheets>
    <sheet name="2015-2016 Data" sheetId="1" r:id="rId1"/>
  </sheets>
  <definedNames>
    <definedName name="_xlnm._FilterDatabase" localSheetId="0" hidden="1">'2015-2016 Data'!$A$3:$Q$3</definedName>
    <definedName name="_xlnm.Print_Titles" localSheetId="0">'2015-2016 Data'!$1:$3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Q5" i="1" s="1"/>
  <c r="P6" i="1"/>
  <c r="Q6" i="1" s="1"/>
  <c r="P7" i="1"/>
  <c r="Q7" i="1"/>
  <c r="P8" i="1"/>
  <c r="Q8" i="1" s="1"/>
  <c r="P9" i="1"/>
  <c r="Q9" i="1" s="1"/>
  <c r="P10" i="1"/>
  <c r="Q10" i="1" s="1"/>
  <c r="P11" i="1"/>
  <c r="Q11" i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/>
  <c r="P20" i="1"/>
  <c r="Q20" i="1" s="1"/>
  <c r="P21" i="1"/>
  <c r="Q21" i="1"/>
  <c r="P22" i="1"/>
  <c r="Q22" i="1" s="1"/>
  <c r="P23" i="1"/>
  <c r="Q23" i="1" s="1"/>
  <c r="P24" i="1"/>
  <c r="Q24" i="1" s="1"/>
  <c r="P25" i="1"/>
  <c r="Q25" i="1"/>
  <c r="P26" i="1"/>
  <c r="Q26" i="1" s="1"/>
  <c r="P27" i="1"/>
  <c r="Q27" i="1" s="1"/>
  <c r="P28" i="1"/>
  <c r="Q28" i="1"/>
  <c r="P29" i="1"/>
  <c r="Q29" i="1" s="1"/>
  <c r="P30" i="1"/>
  <c r="Q30" i="1" s="1"/>
  <c r="P31" i="1"/>
  <c r="Q31" i="1"/>
  <c r="P32" i="1"/>
  <c r="Q32" i="1" s="1"/>
  <c r="P33" i="1"/>
  <c r="Q33" i="1"/>
  <c r="P34" i="1"/>
  <c r="Q34" i="1" s="1"/>
  <c r="P35" i="1"/>
  <c r="Q35" i="1"/>
  <c r="P36" i="1"/>
  <c r="Q36" i="1" s="1"/>
  <c r="P37" i="1"/>
  <c r="Q37" i="1"/>
  <c r="P38" i="1"/>
  <c r="Q38" i="1" s="1"/>
  <c r="P39" i="1"/>
  <c r="Q39" i="1" s="1"/>
  <c r="P40" i="1"/>
  <c r="Q40" i="1"/>
  <c r="P41" i="1"/>
  <c r="Q41" i="1" s="1"/>
  <c r="P42" i="1"/>
  <c r="Q42" i="1" s="1"/>
  <c r="P43" i="1"/>
  <c r="Q43" i="1"/>
  <c r="P44" i="1"/>
  <c r="Q44" i="1" s="1"/>
  <c r="P45" i="1"/>
  <c r="Q45" i="1" s="1"/>
  <c r="P46" i="1"/>
  <c r="Q46" i="1" s="1"/>
  <c r="P47" i="1"/>
  <c r="Q47" i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/>
  <c r="P56" i="1"/>
  <c r="Q56" i="1" s="1"/>
  <c r="P57" i="1"/>
  <c r="Q57" i="1"/>
  <c r="P58" i="1"/>
  <c r="Q58" i="1" s="1"/>
  <c r="P59" i="1"/>
  <c r="Q59" i="1" s="1"/>
  <c r="P60" i="1"/>
  <c r="Q60" i="1" s="1"/>
  <c r="P61" i="1"/>
  <c r="Q61" i="1"/>
  <c r="P62" i="1"/>
  <c r="Q62" i="1" s="1"/>
  <c r="P63" i="1"/>
  <c r="Q63" i="1" s="1"/>
  <c r="P64" i="1"/>
  <c r="Q64" i="1"/>
  <c r="P65" i="1"/>
  <c r="Q65" i="1" s="1"/>
  <c r="P66" i="1"/>
  <c r="Q66" i="1" s="1"/>
  <c r="P67" i="1"/>
  <c r="Q67" i="1"/>
  <c r="P68" i="1"/>
  <c r="Q68" i="1" s="1"/>
  <c r="P69" i="1"/>
  <c r="Q69" i="1"/>
  <c r="P70" i="1"/>
  <c r="Q70" i="1" s="1"/>
  <c r="P71" i="1"/>
  <c r="Q71" i="1"/>
  <c r="P72" i="1"/>
  <c r="Q72" i="1" s="1"/>
  <c r="P73" i="1"/>
  <c r="Q73" i="1"/>
  <c r="P74" i="1"/>
  <c r="Q74" i="1" s="1"/>
  <c r="P75" i="1"/>
  <c r="Q75" i="1" s="1"/>
  <c r="P76" i="1"/>
  <c r="Q76" i="1"/>
  <c r="P77" i="1"/>
  <c r="Q77" i="1" s="1"/>
  <c r="P78" i="1"/>
  <c r="Q78" i="1" s="1"/>
  <c r="P79" i="1"/>
  <c r="Q79" i="1"/>
  <c r="P80" i="1"/>
  <c r="Q80" i="1" s="1"/>
  <c r="P81" i="1"/>
  <c r="Q81" i="1" s="1"/>
  <c r="P82" i="1"/>
  <c r="Q82" i="1" s="1"/>
  <c r="P83" i="1"/>
  <c r="Q83" i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/>
  <c r="P92" i="1"/>
  <c r="Q92" i="1" s="1"/>
  <c r="P93" i="1"/>
  <c r="Q93" i="1"/>
  <c r="P94" i="1"/>
  <c r="Q94" i="1" s="1"/>
  <c r="P95" i="1"/>
  <c r="Q95" i="1" s="1"/>
  <c r="P96" i="1"/>
  <c r="Q96" i="1" s="1"/>
  <c r="P97" i="1"/>
  <c r="Q97" i="1"/>
  <c r="P98" i="1"/>
  <c r="Q98" i="1" s="1"/>
  <c r="P99" i="1"/>
  <c r="Q99" i="1" s="1"/>
  <c r="P100" i="1"/>
  <c r="Q100" i="1"/>
  <c r="P101" i="1"/>
  <c r="Q101" i="1" s="1"/>
  <c r="P102" i="1"/>
  <c r="Q102" i="1" s="1"/>
  <c r="P103" i="1"/>
  <c r="Q103" i="1"/>
  <c r="P104" i="1"/>
  <c r="Q104" i="1" s="1"/>
  <c r="P105" i="1"/>
  <c r="Q105" i="1"/>
  <c r="P106" i="1"/>
  <c r="Q106" i="1" s="1"/>
  <c r="P107" i="1"/>
  <c r="Q107" i="1"/>
  <c r="P108" i="1"/>
  <c r="Q108" i="1" s="1"/>
  <c r="P109" i="1"/>
  <c r="Q109" i="1"/>
  <c r="P110" i="1"/>
  <c r="Q110" i="1" s="1"/>
  <c r="P111" i="1"/>
  <c r="Q111" i="1" s="1"/>
  <c r="P112" i="1"/>
  <c r="Q112" i="1"/>
  <c r="P113" i="1"/>
  <c r="Q113" i="1" s="1"/>
  <c r="P114" i="1"/>
  <c r="Q114" i="1" s="1"/>
  <c r="P115" i="1"/>
  <c r="Q115" i="1"/>
  <c r="P116" i="1"/>
  <c r="Q116" i="1" s="1"/>
  <c r="P117" i="1"/>
  <c r="Q117" i="1" s="1"/>
  <c r="P118" i="1"/>
  <c r="Q118" i="1" s="1"/>
  <c r="P119" i="1"/>
  <c r="Q119" i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7" i="1"/>
  <c r="Q127" i="1"/>
  <c r="P128" i="1"/>
  <c r="Q128" i="1" s="1"/>
  <c r="P129" i="1"/>
  <c r="Q129" i="1"/>
  <c r="P130" i="1"/>
  <c r="Q130" i="1" s="1"/>
  <c r="P131" i="1"/>
  <c r="Q131" i="1" s="1"/>
  <c r="P132" i="1"/>
  <c r="Q132" i="1" s="1"/>
  <c r="P133" i="1"/>
  <c r="Q133" i="1"/>
  <c r="P134" i="1"/>
  <c r="Q134" i="1" s="1"/>
  <c r="P135" i="1"/>
  <c r="Q135" i="1" s="1"/>
  <c r="P136" i="1"/>
  <c r="Q136" i="1"/>
  <c r="P137" i="1"/>
  <c r="Q137" i="1" s="1"/>
  <c r="P138" i="1"/>
  <c r="Q138" i="1" s="1"/>
  <c r="P139" i="1"/>
  <c r="Q139" i="1"/>
  <c r="P140" i="1"/>
  <c r="Q140" i="1" s="1"/>
  <c r="P141" i="1"/>
  <c r="Q141" i="1"/>
  <c r="P142" i="1"/>
  <c r="Q142" i="1" s="1"/>
  <c r="P143" i="1"/>
  <c r="Q143" i="1"/>
  <c r="P144" i="1"/>
  <c r="Q144" i="1" s="1"/>
  <c r="P145" i="1"/>
  <c r="Q145" i="1"/>
  <c r="P146" i="1"/>
  <c r="Q146" i="1" s="1"/>
  <c r="P147" i="1"/>
  <c r="Q147" i="1" s="1"/>
  <c r="P148" i="1"/>
  <c r="Q148" i="1"/>
  <c r="P149" i="1"/>
  <c r="Q149" i="1" s="1"/>
  <c r="P150" i="1"/>
  <c r="Q150" i="1" s="1"/>
  <c r="P151" i="1"/>
  <c r="Q151" i="1"/>
  <c r="P152" i="1"/>
  <c r="Q152" i="1" s="1"/>
  <c r="P153" i="1"/>
  <c r="Q153" i="1" s="1"/>
  <c r="P154" i="1"/>
  <c r="Q154" i="1" s="1"/>
  <c r="P155" i="1"/>
  <c r="Q155" i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/>
  <c r="P164" i="1"/>
  <c r="Q164" i="1" s="1"/>
  <c r="P165" i="1"/>
  <c r="Q165" i="1"/>
  <c r="P166" i="1"/>
  <c r="Q166" i="1" s="1"/>
  <c r="P167" i="1"/>
  <c r="Q167" i="1" s="1"/>
  <c r="P168" i="1"/>
  <c r="Q168" i="1" s="1"/>
  <c r="P169" i="1"/>
  <c r="Q169" i="1"/>
  <c r="P170" i="1"/>
  <c r="Q170" i="1" s="1"/>
  <c r="P171" i="1"/>
  <c r="Q171" i="1" s="1"/>
  <c r="P172" i="1"/>
  <c r="Q172" i="1"/>
  <c r="P173" i="1"/>
  <c r="Q173" i="1" s="1"/>
  <c r="P174" i="1"/>
  <c r="Q174" i="1" s="1"/>
  <c r="P175" i="1"/>
  <c r="Q175" i="1"/>
  <c r="P176" i="1"/>
  <c r="Q176" i="1" s="1"/>
  <c r="P177" i="1"/>
  <c r="Q177" i="1"/>
  <c r="P178" i="1"/>
  <c r="Q178" i="1" s="1"/>
  <c r="P179" i="1"/>
  <c r="Q179" i="1"/>
  <c r="P180" i="1"/>
  <c r="Q180" i="1" s="1"/>
  <c r="P181" i="1"/>
  <c r="Q181" i="1"/>
  <c r="P182" i="1"/>
  <c r="Q182" i="1" s="1"/>
  <c r="P183" i="1"/>
  <c r="Q183" i="1" s="1"/>
  <c r="P184" i="1"/>
  <c r="Q184" i="1"/>
  <c r="P185" i="1"/>
  <c r="Q185" i="1" s="1"/>
  <c r="P186" i="1"/>
  <c r="Q186" i="1" s="1"/>
  <c r="P187" i="1"/>
  <c r="Q187" i="1"/>
  <c r="P188" i="1"/>
  <c r="Q188" i="1" s="1"/>
  <c r="P189" i="1"/>
  <c r="Q189" i="1" s="1"/>
  <c r="P190" i="1"/>
  <c r="Q190" i="1" s="1"/>
  <c r="P4" i="1"/>
  <c r="Q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O132" i="1" s="1"/>
  <c r="N133" i="1"/>
  <c r="O133" i="1" s="1"/>
  <c r="N134" i="1"/>
  <c r="O134" i="1" s="1"/>
  <c r="N135" i="1"/>
  <c r="O135" i="1"/>
  <c r="N136" i="1"/>
  <c r="O136" i="1" s="1"/>
  <c r="N137" i="1"/>
  <c r="O137" i="1" s="1"/>
  <c r="N138" i="1"/>
  <c r="O138" i="1" s="1"/>
  <c r="N139" i="1"/>
  <c r="O139" i="1" s="1"/>
  <c r="N140" i="1"/>
  <c r="O140" i="1" s="1"/>
  <c r="N141" i="1"/>
  <c r="O141" i="1"/>
  <c r="N142" i="1"/>
  <c r="O142" i="1" s="1"/>
  <c r="N143" i="1"/>
  <c r="O143" i="1" s="1"/>
  <c r="N144" i="1"/>
  <c r="O144" i="1" s="1"/>
  <c r="N145" i="1"/>
  <c r="O145" i="1" s="1"/>
  <c r="N146" i="1"/>
  <c r="O146" i="1" s="1"/>
  <c r="N147" i="1"/>
  <c r="O147" i="1"/>
  <c r="N148" i="1"/>
  <c r="O148" i="1" s="1"/>
  <c r="N149" i="1"/>
  <c r="O149" i="1" s="1"/>
  <c r="N150" i="1"/>
  <c r="O150" i="1" s="1"/>
  <c r="N151" i="1"/>
  <c r="O151" i="1" s="1"/>
  <c r="N152" i="1"/>
  <c r="O152" i="1" s="1"/>
  <c r="N153" i="1"/>
  <c r="O153" i="1" s="1"/>
  <c r="N154" i="1"/>
  <c r="O154" i="1" s="1"/>
  <c r="N155" i="1"/>
  <c r="O155" i="1"/>
  <c r="N156" i="1"/>
  <c r="O156" i="1" s="1"/>
  <c r="N157" i="1"/>
  <c r="O157" i="1" s="1"/>
  <c r="N158" i="1"/>
  <c r="O158" i="1" s="1"/>
  <c r="N159" i="1"/>
  <c r="O159" i="1" s="1"/>
  <c r="N160" i="1"/>
  <c r="O160" i="1" s="1"/>
  <c r="N161" i="1"/>
  <c r="O161" i="1" s="1"/>
  <c r="N162" i="1"/>
  <c r="O162" i="1" s="1"/>
  <c r="N163" i="1"/>
  <c r="O163" i="1" s="1"/>
  <c r="N164" i="1"/>
  <c r="O164" i="1" s="1"/>
  <c r="N165" i="1"/>
  <c r="O165" i="1" s="1"/>
  <c r="N166" i="1"/>
  <c r="O166" i="1" s="1"/>
  <c r="N167" i="1"/>
  <c r="O167" i="1"/>
  <c r="N168" i="1"/>
  <c r="O168" i="1" s="1"/>
  <c r="N169" i="1"/>
  <c r="O169" i="1" s="1"/>
  <c r="N170" i="1"/>
  <c r="O170" i="1" s="1"/>
  <c r="N171" i="1"/>
  <c r="O171" i="1" s="1"/>
  <c r="N172" i="1"/>
  <c r="O172" i="1" s="1"/>
  <c r="N173" i="1"/>
  <c r="O173" i="1" s="1"/>
  <c r="N174" i="1"/>
  <c r="O174" i="1" s="1"/>
  <c r="N175" i="1"/>
  <c r="O175" i="1"/>
  <c r="N176" i="1"/>
  <c r="O176" i="1" s="1"/>
  <c r="N177" i="1"/>
  <c r="O177" i="1" s="1"/>
  <c r="N178" i="1"/>
  <c r="O178" i="1" s="1"/>
  <c r="N179" i="1"/>
  <c r="O179" i="1"/>
  <c r="N180" i="1"/>
  <c r="O180" i="1" s="1"/>
  <c r="N181" i="1"/>
  <c r="O181" i="1" s="1"/>
  <c r="N182" i="1"/>
  <c r="O182" i="1"/>
  <c r="N183" i="1"/>
  <c r="N184" i="1"/>
  <c r="O184" i="1" s="1"/>
  <c r="N185" i="1"/>
  <c r="O185" i="1" s="1"/>
  <c r="N186" i="1"/>
  <c r="O186" i="1" s="1"/>
  <c r="N187" i="1"/>
  <c r="N188" i="1"/>
  <c r="O188" i="1"/>
  <c r="N189" i="1"/>
  <c r="N190" i="1"/>
  <c r="O190" i="1"/>
  <c r="N4" i="1"/>
  <c r="O4" i="1" s="1"/>
  <c r="M191" i="1"/>
  <c r="E191" i="1" l="1"/>
  <c r="F191" i="1"/>
  <c r="G191" i="1"/>
  <c r="H191" i="1"/>
  <c r="I191" i="1"/>
  <c r="J191" i="1"/>
  <c r="K191" i="1"/>
  <c r="L191" i="1"/>
  <c r="P191" i="1" l="1"/>
  <c r="Q191" i="1"/>
  <c r="N191" i="1"/>
  <c r="O191" i="1" s="1"/>
</calcChain>
</file>

<file path=xl/sharedStrings.xml><?xml version="1.0" encoding="utf-8"?>
<sst xmlns="http://schemas.openxmlformats.org/spreadsheetml/2006/main" count="767" uniqueCount="525">
  <si>
    <t>COLORADO DEPARTMENT OF EDUCATION</t>
  </si>
  <si>
    <t>STATE TRENDS IN COLORADO PUBLIC SCHOOL PRESCHOOL (PK) THROUGH 12th GRADE MEMBERSHIP BY SCHOOL DISTRICT</t>
  </si>
  <si>
    <t>COUNTY CODE</t>
  </si>
  <si>
    <t>COUNTY NAME</t>
  </si>
  <si>
    <t>DISTRICT CODE</t>
  </si>
  <si>
    <t>DISTRICT NAME</t>
  </si>
  <si>
    <t>FALL 2007</t>
  </si>
  <si>
    <t>FALL 2008</t>
  </si>
  <si>
    <t>FALL 2009</t>
  </si>
  <si>
    <t>FALL 2010</t>
  </si>
  <si>
    <t>FALL 2011</t>
  </si>
  <si>
    <t>FALL 2012</t>
  </si>
  <si>
    <t>FALL 2013</t>
  </si>
  <si>
    <t>FALL 2014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</si>
  <si>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</si>
  <si>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</si>
  <si>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</si>
  <si>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</si>
  <si>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</si>
  <si>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</si>
  <si>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</si>
  <si>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</si>
  <si>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</si>
  <si>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SCHOOL DISTRICT 27J (prev. BRIGHTON 27J)</t>
  </si>
  <si>
    <t>0050</t>
  </si>
  <si>
    <t>BENNETT 29J</t>
  </si>
  <si>
    <t>0060</t>
  </si>
  <si>
    <t>STRASBURG 31J</t>
  </si>
  <si>
    <t>0070</t>
  </si>
  <si>
    <t>WESTMINSTER 50</t>
  </si>
  <si>
    <t>02</t>
  </si>
  <si>
    <t>ALAMOSA</t>
  </si>
  <si>
    <t>0100</t>
  </si>
  <si>
    <t>ALAMOSA RE-11J</t>
  </si>
  <si>
    <t>0110</t>
  </si>
  <si>
    <t>SANGRE DE CRISTO RE-22J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</si>
  <si>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</si>
  <si>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</si>
  <si>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</si>
  <si>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</si>
  <si>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</si>
  <si>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</si>
  <si>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</si>
  <si>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</si>
  <si>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</si>
  <si>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</si>
  <si>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</si>
  <si>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</si>
  <si>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</si>
  <si>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</si>
  <si>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</si>
  <si>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</si>
  <si>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04</t>
  </si>
  <si>
    <t>ARCHULETA</t>
  </si>
  <si>
    <t>0220</t>
  </si>
  <si>
    <t>ARCHULETA COUNTY 50 JT</t>
  </si>
  <si>
    <t>05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</si>
  <si>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</si>
  <si>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</si>
  <si>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</si>
  <si>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</si>
  <si>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</si>
  <si>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</si>
  <si>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</si>
  <si>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</si>
  <si>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</si>
  <si>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</si>
  <si>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</si>
  <si>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06</t>
  </si>
  <si>
    <t>BENT</t>
  </si>
  <si>
    <t>0290</t>
  </si>
  <si>
    <t>LAS ANIMAS RE-1</t>
  </si>
  <si>
    <t>0310</t>
  </si>
  <si>
    <t>MC CLAVE RE-2</t>
  </si>
  <si>
    <t>07</t>
  </si>
  <si>
    <t>BOULDER</t>
  </si>
  <si>
    <t>0470</t>
  </si>
  <si>
    <t>ST VRAIN VALLEY RE 1J</t>
  </si>
  <si>
    <t>0480</t>
  </si>
  <si>
    <t>BOULDER VALLEY RE 2</t>
  </si>
  <si>
    <t>08</t>
  </si>
  <si>
    <t>CHAFFEE</t>
  </si>
  <si>
    <t>0490</t>
  </si>
  <si>
    <t>BUENA VISTA R-31</t>
  </si>
  <si>
    <t>0500</t>
  </si>
  <si>
    <t>SALIDA R-32</t>
  </si>
  <si>
    <t>09</t>
  </si>
  <si>
    <t>CHEYENNE</t>
  </si>
  <si>
    <t>0510</t>
  </si>
  <si>
    <t>KIT CARSON R-1</t>
  </si>
  <si>
    <t>0520</t>
  </si>
  <si>
    <t>CHEYENNE COUNTY RE-5</t>
  </si>
  <si>
    <t>10</t>
  </si>
  <si>
    <t>CLEAR CREEK</t>
  </si>
  <si>
    <t>0540</t>
  </si>
  <si>
    <t>CLEAR CREEK RE-1</t>
  </si>
  <si>
    <t>11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</si>
  <si>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</si>
  <si>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</si>
  <si>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</si>
  <si>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</si>
  <si>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</si>
  <si>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</si>
  <si>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</si>
  <si>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12</t>
  </si>
  <si>
    <t>COSTILLA</t>
  </si>
  <si>
    <t>0640</t>
  </si>
  <si>
    <t>CENTENNIAL R-1</t>
  </si>
  <si>
    <t>0740</t>
  </si>
  <si>
    <t>SIERRA GRANDE R-30</t>
  </si>
  <si>
    <t>13</t>
  </si>
  <si>
    <t>CROWLEY</t>
  </si>
  <si>
    <t>0770</t>
  </si>
  <si>
    <t>CROWLEY COUNTY RE-1-J</t>
  </si>
  <si>
    <t>14</t>
  </si>
  <si>
    <t>CUSTER</t>
  </si>
  <si>
    <t>0860</t>
  </si>
  <si>
    <t>CUSTER COUNTY SCHOOL DISTRICT C-1</t>
  </si>
  <si>
    <t>15</t>
  </si>
  <si>
    <t>DELTA</t>
  </si>
  <si>
    <t>0870</t>
  </si>
  <si>
    <t>DELTA COUNTY 50(J)</t>
  </si>
  <si>
    <t>16</t>
  </si>
  <si>
    <t>DENVER</t>
  </si>
  <si>
    <t>0880</t>
  </si>
  <si>
    <t>DENVER COUNTY 1</t>
  </si>
  <si>
    <t>17</t>
  </si>
  <si>
    <t>DOLORES</t>
  </si>
  <si>
    <t>0890</t>
  </si>
  <si>
    <t>DOLORES COUNTY RE NO.2</t>
  </si>
  <si>
    <t>18</t>
  </si>
  <si>
    <t>DOUGLAS</t>
  </si>
  <si>
    <t>0900</t>
  </si>
  <si>
    <t>DOUGLAS COUNTY RE 1</t>
  </si>
  <si>
    <t>19</t>
  </si>
  <si>
    <t>EAGLE</t>
  </si>
  <si>
    <t>0910</t>
  </si>
  <si>
    <t>EAGLE COUNTY RE 50</t>
  </si>
  <si>
    <t>20</t>
  </si>
  <si>
    <t>ELBERT</t>
  </si>
  <si>
    <t>0920</t>
  </si>
  <si>
    <t>ELIZABETH C-1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</si>
  <si>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</si>
  <si>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</si>
  <si>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</si>
  <si>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</si>
  <si>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</si>
  <si>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</si>
  <si>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</si>
  <si>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</si>
  <si>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21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</si>
  <si>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</si>
  <si>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</si>
  <si>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</si>
  <si>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</si>
  <si>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</si>
  <si>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</si>
  <si>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</si>
  <si>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</si>
  <si>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</si>
  <si>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</si>
  <si>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</si>
  <si>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</si>
  <si>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</si>
  <si>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</si>
  <si>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</si>
  <si>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</si>
  <si>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</si>
  <si>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</si>
  <si>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</si>
  <si>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</si>
  <si>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</si>
  <si>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</si>
  <si>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</si>
  <si>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</si>
  <si>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</si>
  <si>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</si>
  <si>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FALCON 49</t>
  </si>
  <si>
    <t>1120</t>
  </si>
  <si>
    <t>EDISON 54 JT</t>
  </si>
  <si>
    <t>1130</t>
  </si>
  <si>
    <t>MIAMI/YODER 60 JT</t>
  </si>
  <si>
    <t>22</t>
  </si>
  <si>
    <t>FREMONT</t>
  </si>
  <si>
    <t>1140</t>
  </si>
  <si>
    <t>CANON CITY RE-1</t>
  </si>
  <si>
    <t>1150</t>
  </si>
  <si>
    <t>FREMONT RE-2</t>
  </si>
  <si>
    <t>1160</t>
  </si>
  <si>
    <t>COTOPAXI RE-3</t>
  </si>
  <si>
    <t>23</t>
  </si>
  <si>
    <t>GARFIELD</t>
  </si>
  <si>
    <t>1180</t>
  </si>
  <si>
    <t>ROARING FORK RE-1</t>
  </si>
  <si>
    <t>1195</t>
  </si>
  <si>
    <t>GARFIELD RE-2</t>
  </si>
  <si>
    <t>1220</t>
  </si>
  <si>
    <t>GARFIELD 16</t>
  </si>
  <si>
    <t>24</t>
  </si>
  <si>
    <t>GILPIN</t>
  </si>
  <si>
    <t>1330</t>
  </si>
  <si>
    <t>GILPIN COUNTY RE-1</t>
  </si>
  <si>
    <t>25</t>
  </si>
  <si>
    <t>GRAND</t>
  </si>
  <si>
    <t>1340</t>
  </si>
  <si>
    <t>WEST GRAND 1-JT.</t>
  </si>
  <si>
    <t>1350</t>
  </si>
  <si>
    <t>EAST GRAND 2</t>
  </si>
  <si>
    <t>26</t>
  </si>
  <si>
    <t>GUNNISON</t>
  </si>
  <si>
    <t>1360</t>
  </si>
  <si>
    <t>GUNNISON WATERSHED RE1J</t>
  </si>
  <si>
    <t>27</t>
  </si>
  <si>
    <t>HINSDALE</t>
  </si>
  <si>
    <t>1380</t>
  </si>
  <si>
    <t>HINSDALE COUNTY RE 1</t>
  </si>
  <si>
    <t>28</t>
  </si>
  <si>
    <t>HUERFANO</t>
  </si>
  <si>
    <t>1390</t>
  </si>
  <si>
    <t>HUERFANO RE-1</t>
  </si>
  <si>
    <t>1400</t>
  </si>
  <si>
    <t>LA VETA RE-2</t>
  </si>
  <si>
    <t>29</t>
  </si>
  <si>
    <t>JACKSON</t>
  </si>
  <si>
    <t>1410</t>
  </si>
  <si>
    <t xml:space="preserve">NORTH PARK R-1 </t>
  </si>
  <si>
    <t>30</t>
  </si>
  <si>
    <t>JEFFERSON</t>
  </si>
  <si>
    <t>1420</t>
  </si>
  <si>
    <t>JEFFERSON COUNTY R-1</t>
  </si>
  <si>
    <t>31</t>
  </si>
  <si>
    <t>KIOWA</t>
  </si>
  <si>
    <t>1430</t>
  </si>
  <si>
    <t>EADS RE-1</t>
  </si>
  <si>
    <t>1440</t>
  </si>
  <si>
    <t>PLAINVIEW RE-2</t>
  </si>
  <si>
    <t>32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</si>
  <si>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</si>
  <si>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</si>
  <si>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</si>
  <si>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</si>
  <si>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</si>
  <si>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</si>
  <si>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</si>
  <si>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</si>
  <si>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</si>
  <si>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</si>
  <si>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</si>
  <si>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33</t>
  </si>
  <si>
    <t>LAKE</t>
  </si>
  <si>
    <t>1510</t>
  </si>
  <si>
    <t>LAKE COUNTY R-1</t>
  </si>
  <si>
    <t>34</t>
  </si>
  <si>
    <t>LA PLATA</t>
  </si>
  <si>
    <t>1520</t>
  </si>
  <si>
    <t>DURANGO 9-R</t>
  </si>
  <si>
    <t>1530</t>
  </si>
  <si>
    <t>BAYFIELD 10 JT-R</t>
  </si>
  <si>
    <t>1540</t>
  </si>
  <si>
    <t>IGNACIO 11 JT</t>
  </si>
  <si>
    <t>35</t>
  </si>
  <si>
    <t>LARIMER</t>
  </si>
  <si>
    <t>1550</t>
  </si>
  <si>
    <t>POUDRE R-1</t>
  </si>
  <si>
    <t>1560</t>
  </si>
  <si>
    <t>THOMPSON R2-J</t>
  </si>
  <si>
    <t>1570</t>
  </si>
  <si>
    <t>ESTES PARK R-3</t>
  </si>
  <si>
    <t>36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</si>
  <si>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</si>
  <si>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</si>
  <si>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</si>
  <si>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</si>
  <si>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</si>
  <si>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</si>
  <si>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</si>
  <si>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</si>
  <si>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</si>
  <si>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</si>
  <si>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</si>
  <si>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</si>
  <si>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</si>
  <si>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37</t>
  </si>
  <si>
    <t>LINCOLN</t>
  </si>
  <si>
    <t>1780</t>
  </si>
  <si>
    <t>GENOA-HUGO C113</t>
  </si>
  <si>
    <t>1790</t>
  </si>
  <si>
    <t>LIMON RE-4J</t>
  </si>
  <si>
    <t>1810</t>
  </si>
  <si>
    <t>KARVAL RE-23</t>
  </si>
  <si>
    <t>38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</si>
  <si>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</si>
  <si>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</si>
  <si>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</si>
  <si>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</si>
  <si>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</si>
  <si>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</si>
  <si>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</si>
  <si>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</si>
  <si>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</si>
  <si>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39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</si>
  <si>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</si>
  <si>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</si>
  <si>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</si>
  <si>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</si>
  <si>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</si>
  <si>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</si>
  <si>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</si>
  <si>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40</t>
  </si>
  <si>
    <t>MINERAL</t>
  </si>
  <si>
    <t>2010</t>
  </si>
  <si>
    <t>CREEDE SCHOOL DISTRICT</t>
  </si>
  <si>
    <t>41</t>
  </si>
  <si>
    <t>MOFFAT</t>
  </si>
  <si>
    <t>2020</t>
  </si>
  <si>
    <t>MOFFAT COUNTY RE:NO 1</t>
  </si>
  <si>
    <t>42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</si>
  <si>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</si>
  <si>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</si>
  <si>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</si>
  <si>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</si>
  <si>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</si>
  <si>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</si>
  <si>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</si>
  <si>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43</t>
  </si>
  <si>
    <t>MONTROSE</t>
  </si>
  <si>
    <t>2180</t>
  </si>
  <si>
    <t>MONTROSE COUNTY RE-1J</t>
  </si>
  <si>
    <t>2190</t>
  </si>
  <si>
    <t>WEST END RE-2</t>
  </si>
  <si>
    <t>44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</si>
  <si>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</si>
  <si>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</si>
  <si>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</si>
  <si>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</si>
  <si>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</si>
  <si>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</si>
  <si>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</si>
  <si>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</si>
  <si>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</si>
  <si>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45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</si>
  <si>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</si>
  <si>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</si>
  <si>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</si>
  <si>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</si>
  <si>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</si>
  <si>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</si>
  <si>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</si>
  <si>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</si>
  <si>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</si>
  <si>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</si>
  <si>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</si>
  <si>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</si>
  <si>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</si>
  <si>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46</t>
  </si>
  <si>
    <t>OURAY</t>
  </si>
  <si>
    <t>2580</t>
  </si>
  <si>
    <t>OURAY R-1</t>
  </si>
  <si>
    <t>2590</t>
  </si>
  <si>
    <t>RIDGWAY R-2</t>
  </si>
  <si>
    <t>47</t>
  </si>
  <si>
    <t>PARK</t>
  </si>
  <si>
    <t>2600</t>
  </si>
  <si>
    <t>PLATTE CANYON 1</t>
  </si>
  <si>
    <t>2610</t>
  </si>
  <si>
    <t>PARK COUNTY RE-2</t>
  </si>
  <si>
    <t>48</t>
  </si>
  <si>
    <t>PHILLIPS</t>
  </si>
  <si>
    <t>2620</t>
  </si>
  <si>
    <t>HOLYOKE RE-1J</t>
  </si>
  <si>
    <t>2630</t>
  </si>
  <si>
    <t>HAXTUN RE-2J</t>
  </si>
  <si>
    <t>49</t>
  </si>
  <si>
    <t>PITKIN</t>
  </si>
  <si>
    <t>2640</t>
  </si>
  <si>
    <t>ASPEN 1</t>
  </si>
  <si>
    <t>50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</si>
  <si>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</si>
  <si>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</si>
  <si>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</si>
  <si>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</si>
  <si>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</si>
  <si>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</si>
  <si>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</si>
  <si>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</si>
  <si>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</si>
  <si>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51</t>
  </si>
  <si>
    <t>PUEBLO</t>
  </si>
  <si>
    <t>2690</t>
  </si>
  <si>
    <t>PUEBLO CITY 60</t>
  </si>
  <si>
    <t>2700</t>
  </si>
  <si>
    <t>PUEBLO COUNTY 70</t>
  </si>
  <si>
    <t>52</t>
  </si>
  <si>
    <t>RIO BLANCO</t>
  </si>
  <si>
    <t>2710</t>
  </si>
  <si>
    <t>MEEKER RE1</t>
  </si>
  <si>
    <t>2720</t>
  </si>
  <si>
    <t>RANGELY RE-4</t>
  </si>
  <si>
    <t>53</t>
  </si>
  <si>
    <t>RIO GRANDE</t>
  </si>
  <si>
    <t>2730</t>
  </si>
  <si>
    <t>DEL NORTE C-7</t>
  </si>
  <si>
    <t>2740</t>
  </si>
  <si>
    <t>MONTE VISTA C-8</t>
  </si>
  <si>
    <t>2750</t>
  </si>
  <si>
    <t>SARGENT RE-33J</t>
  </si>
  <si>
    <t>54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</si>
  <si>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</si>
  <si>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</si>
  <si>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</si>
  <si>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</si>
  <si>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</si>
  <si>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</si>
  <si>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</si>
  <si>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55</t>
  </si>
  <si>
    <t>SAGUACHE</t>
  </si>
  <si>
    <t>2790</t>
  </si>
  <si>
    <t>MOUNTAIN VALLEY RE 1</t>
  </si>
  <si>
    <t>2800</t>
  </si>
  <si>
    <t>MOFFAT 2</t>
  </si>
  <si>
    <t>2810</t>
  </si>
  <si>
    <t>CENTER 26 JT</t>
  </si>
  <si>
    <t>56</t>
  </si>
  <si>
    <t>SAN JUAN</t>
  </si>
  <si>
    <t>2820</t>
  </si>
  <si>
    <t>SILVERTON 1</t>
  </si>
  <si>
    <t>57</t>
  </si>
  <si>
    <t>SAN MIGUEL</t>
  </si>
  <si>
    <t>2830</t>
  </si>
  <si>
    <t>TELLURIDE R-1</t>
  </si>
  <si>
    <t>2840</t>
  </si>
  <si>
    <t>NORWOOD R-2J</t>
  </si>
  <si>
    <t>58</t>
  </si>
  <si>
    <t>SEDGWICK</t>
  </si>
  <si>
    <t>2862</t>
  </si>
  <si>
    <t>JULESBURG RE-1</t>
  </si>
  <si>
    <t>2865</t>
  </si>
  <si>
    <t>REVERE SCHOOL DISTRICT (prev. PLATTE VALLEY RE-3)</t>
  </si>
  <si>
    <t>59</t>
  </si>
  <si>
    <t>SUMMIT</t>
  </si>
  <si>
    <t>3000</t>
  </si>
  <si>
    <t>SUMMIT RE-1</t>
  </si>
  <si>
    <t>60</t>
  </si>
  <si>
    <t>TELLER</t>
  </si>
  <si>
    <t>3010</t>
  </si>
  <si>
    <t>CRIPPLE CREEK-VICTOR RE-1</t>
  </si>
  <si>
    <t>3020</t>
  </si>
  <si>
    <t>WOODLAND PARK RE-2</t>
  </si>
  <si>
    <t>61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</si>
  <si>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</si>
  <si>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</si>
  <si>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</si>
  <si>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</si>
  <si>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</si>
  <si>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</si>
  <si>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</si>
  <si>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</si>
  <si>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</si>
  <si>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</si>
  <si>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</si>
  <si>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62</t>
  </si>
  <si>
    <t>WELD</t>
  </si>
  <si>
    <t>3080</t>
  </si>
  <si>
    <t>WELD COUNTY RE-1</t>
  </si>
  <si>
    <t>3085</t>
  </si>
  <si>
    <t>EATON RE-2</t>
  </si>
  <si>
    <t>3090</t>
  </si>
  <si>
    <t>WELD COUNTY SCHOOL DISTRICT RE-3J (prev. KEENESBURG RE-3(J) )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</si>
  <si>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</si>
  <si>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</si>
  <si>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</si>
  <si>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</si>
  <si>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</si>
  <si>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</si>
  <si>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</si>
  <si>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</si>
  <si>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</si>
  <si>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</si>
  <si>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</si>
  <si>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</si>
  <si>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</si>
  <si>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</si>
  <si>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</si>
  <si>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</si>
  <si>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</si>
  <si>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</si>
  <si>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63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</si>
  <si>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</si>
  <si>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</si>
  <si>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</si>
  <si>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</si>
  <si>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</si>
  <si>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</si>
  <si>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</si>
  <si>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</si>
  <si>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</si>
  <si>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90</t>
  </si>
  <si>
    <t>COLORADO BOCS</t>
  </si>
  <si>
    <t>9030</t>
  </si>
  <si>
    <t>MOUNTAIN BOCES</t>
  </si>
  <si>
    <t>9035</t>
  </si>
  <si>
    <t>CENTENNIAL BOCES</t>
  </si>
  <si>
    <t>9050</t>
  </si>
  <si>
    <t>SAN JUAN BOCES</t>
  </si>
  <si>
    <t>9095</t>
  </si>
  <si>
    <t>NORTHWEST COLO BOCES</t>
  </si>
  <si>
    <t>9130</t>
  </si>
  <si>
    <t>EXPEDITIONARY BOCES</t>
  </si>
  <si>
    <t>9170</t>
  </si>
  <si>
    <t>COLORADO DIGITAL BOCES</t>
  </si>
  <si>
    <t>98</t>
  </si>
  <si>
    <t>NONE</t>
  </si>
  <si>
    <t>8001</t>
  </si>
  <si>
    <t>CHARTER SCHOOL INSTITUTE</t>
  </si>
  <si>
    <t>9000</t>
  </si>
  <si>
    <t>COLORADO SCHOOL FOR THE DEAF AND BLIND</t>
  </si>
  <si>
    <t>COLORADO DETENTION CENTER</t>
  </si>
  <si>
    <t>STATE TOTALS</t>
  </si>
  <si>
    <t xml:space="preserve"> </t>
  </si>
  <si>
    <t>FALL 2015</t>
  </si>
  <si>
    <t>1 YEAR COUNT CHANGE</t>
  </si>
  <si>
    <t>1 YEAR PERCENT CHANGE</t>
  </si>
  <si>
    <t>5 YEAR COUNT CHANGE 2011-2015</t>
  </si>
  <si>
    <t>5 YEAR PERCENT CHANGE 2011-2015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</si>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</sst>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43">
    <xf numFmtId="0" fontId="0" fillId="0" borderId="0" xfId="0"/>
    <xf numFmtId="49" fontId="3" fillId="0" borderId="0" xfId="3" applyNumberFormat="1" applyFont="1" applyAlignment="1">
      <alignment vertical="center"/>
    </xf>
    <xf numFmtId="49" fontId="3" fillId="0" borderId="0" xfId="3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3" fontId="7" fillId="0" borderId="0" xfId="0" applyNumberFormat="1" applyFont="1"/>
    <xf numFmtId="10" fontId="7" fillId="0" borderId="0" xfId="0" applyNumberFormat="1" applyFont="1"/>
    <xf numFmtId="49" fontId="9" fillId="0" borderId="0" xfId="3" applyNumberFormat="1" applyFont="1" applyAlignment="1">
      <alignment vertical="center"/>
    </xf>
    <xf numFmtId="3" fontId="9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3" fontId="8" fillId="0" borderId="1" xfId="0" applyNumberFormat="1" applyFont="1" applyBorder="1"/>
    <xf numFmtId="3" fontId="10" fillId="0" borderId="1" xfId="5" applyNumberFormat="1" applyFont="1" applyBorder="1"/>
    <xf numFmtId="10" fontId="8" fillId="0" borderId="1" xfId="0" applyNumberFormat="1" applyFont="1" applyBorder="1"/>
    <xf numFmtId="49" fontId="10" fillId="0" borderId="1" xfId="5" applyNumberFormat="1" applyFont="1" applyBorder="1" applyAlignment="1">
      <alignment horizontal="center"/>
    </xf>
    <xf numFmtId="49" fontId="10" fillId="0" borderId="1" xfId="5" applyNumberFormat="1" applyFont="1" applyBorder="1"/>
    <xf numFmtId="49" fontId="10" fillId="0" borderId="1" xfId="5" applyNumberFormat="1" applyFont="1" applyBorder="1" applyAlignment="1">
      <alignment wrapText="1"/>
    </xf>
    <xf numFmtId="10" fontId="8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49" fontId="10" fillId="0" borderId="2" xfId="5" applyNumberFormat="1" applyFont="1" applyBorder="1" applyAlignment="1">
      <alignment horizontal="center"/>
    </xf>
    <xf numFmtId="10" fontId="8" fillId="0" borderId="3" xfId="0" applyNumberFormat="1" applyFont="1" applyBorder="1"/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10" fontId="4" fillId="0" borderId="6" xfId="3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wrapText="1"/>
    </xf>
    <xf numFmtId="3" fontId="4" fillId="0" borderId="8" xfId="0" applyNumberFormat="1" applyFont="1" applyBorder="1"/>
    <xf numFmtId="10" fontId="8" fillId="0" borderId="8" xfId="0" applyNumberFormat="1" applyFont="1" applyBorder="1"/>
    <xf numFmtId="3" fontId="8" fillId="0" borderId="8" xfId="0" applyNumberFormat="1" applyFont="1" applyBorder="1"/>
    <xf numFmtId="10" fontId="8" fillId="0" borderId="9" xfId="0" applyNumberFormat="1" applyFont="1" applyBorder="1"/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5 2" xfId="7" xr:uid="{00000000-0005-0000-0000-000007000000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  <color rgb="FFD0D2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A7652C-40D9-4E2E-90A4-5CCCB1F3A801}" name="PK_12_Membership_Trends_by_District_2015" displayName="PK_12_Membership_Trends_by_District_2015" ref="A3:Q191" totalsRowShown="0" dataDxfId="17" headerRowBorderDxfId="18" tableBorderDxfId="16" totalsRowBorderDxfId="15">
  <autoFilter ref="A3:Q191" xr:uid="{94A7652C-40D9-4E2E-90A4-5CCCB1F3A80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29C9FC2B-E4B7-43D3-A6D3-82A6B6D5AE09}" name="COUNTY CODE" dataDxfId="14"/>
    <tableColumn id="2" xr3:uid="{761B9898-E2D5-4822-ADA1-6A69D08219D7}" name="COUNTY NAME"/>
    <tableColumn id="3" xr3:uid="{4D30FD11-AC22-4182-A69C-1EC7A9F27EBB}" name="DISTRICT CODE" dataDxfId="13"/>
    <tableColumn id="4" xr3:uid="{63506042-C8CF-4590-8B8B-A0B8F9FE63D0}" name="DISTRICT NAME" dataDxfId="12"/>
    <tableColumn id="5" xr3:uid="{1333EA74-AD15-4BEE-9EBA-DB25C6D4BC75}" name="FALL 2007" dataDxfId="11"/>
    <tableColumn id="6" xr3:uid="{541C2704-0269-4466-A1BC-D3C91928E61D}" name="FALL 2008" dataDxfId="10"/>
    <tableColumn id="7" xr3:uid="{6ACA2CDE-DE7F-4615-BD7F-F0463618AAF6}" name="FALL 2009" dataDxfId="9"/>
    <tableColumn id="8" xr3:uid="{80B22D8D-6E35-410E-BDD6-4487BA7F2F5D}" name="FALL 2010" dataDxfId="8"/>
    <tableColumn id="9" xr3:uid="{44C5B31B-BA0A-4C47-996E-A1C15D7A541F}" name="FALL 2011" dataDxfId="7"/>
    <tableColumn id="10" xr3:uid="{DC90752B-F90E-4AF2-8F45-85757856927A}" name="FALL 2012" dataDxfId="6"/>
    <tableColumn id="11" xr3:uid="{CCFC9A52-BDDD-42F2-807A-E0E287E0D86C}" name="FALL 2013" dataDxfId="5" dataCellStyle="Normal 4"/>
    <tableColumn id="12" xr3:uid="{4C85EB18-3D99-458E-A359-5C6C86A81E0B}" name="FALL 2014" dataDxfId="4" dataCellStyle="Normal 4"/>
    <tableColumn id="13" xr3:uid="{4E717A21-FCB5-45E0-B0DC-E8709359BCEE}" name="FALL 2015"/>
    <tableColumn id="14" xr3:uid="{1C61F128-7218-490C-A994-B30BC1733196}" name="5 YEAR COUNT CHANGE 2011-2015" dataDxfId="3"/>
    <tableColumn id="15" xr3:uid="{82476605-63DF-4022-BDAC-AA862010E51E}" name="5 YEAR PERCENT CHANGE 2011-2015" dataDxfId="2"/>
    <tableColumn id="16" xr3:uid="{7E87CE39-BA9D-4F3B-BA37-07BAF0CFCF95}" name="1 YEAR COUNT CHANGE" dataDxfId="1">
      <calculatedColumnFormula>M4-L4</calculatedColumnFormula>
    </tableColumn>
    <tableColumn id="17" xr3:uid="{D0B94CB7-4C75-450C-B559-D2AD24498409}" name="1 YEAR PERCENT CHANGE" dataDxfId="0">
      <calculatedColumnFormula>IF(L4&lt;&gt;0,P4/L4,"")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3"/>
  <sheetViews>
    <sheetView tabSelected="1" workbookViewId="0">
      <selection activeCell="A3" sqref="A3"/>
    </sheetView>
  </sheetViews>
  <sheetFormatPr defaultColWidth="9.109375" defaultRowHeight="13.8" x14ac:dyDescent="0.3"/>
  <cols>
    <col min="1" max="1" width="15.44140625" style="9" customWidth="1"/>
    <col min="2" max="2" width="24.44140625" style="8" customWidth="1"/>
    <col min="3" max="3" width="15.5546875" style="9" customWidth="1"/>
    <col min="4" max="4" width="36.44140625" style="10" customWidth="1"/>
    <col min="5" max="10" width="11.109375" style="8" customWidth="1"/>
    <col min="11" max="13" width="11.109375" style="11" customWidth="1"/>
    <col min="14" max="14" width="32.109375" style="8" customWidth="1"/>
    <col min="15" max="15" width="33.44140625" style="12" customWidth="1"/>
    <col min="16" max="16" width="23.21875" style="8" customWidth="1"/>
    <col min="17" max="17" width="24.5546875" style="12" customWidth="1"/>
    <col min="18" max="16384" width="9.109375" style="8"/>
  </cols>
  <sheetData>
    <row r="1" spans="1:17" s="3" customFormat="1" ht="29.25" customHeight="1" x14ac:dyDescent="0.25">
      <c r="A1" s="1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</row>
    <row r="2" spans="1:17" s="6" customFormat="1" ht="21" x14ac:dyDescent="0.2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4"/>
      <c r="Q2" s="5"/>
    </row>
    <row r="3" spans="1:17" s="7" customFormat="1" ht="14.4" x14ac:dyDescent="0.3">
      <c r="A3" s="29" t="s">
        <v>2</v>
      </c>
      <c r="B3" s="30" t="s">
        <v>3</v>
      </c>
      <c r="C3" s="30" t="s">
        <v>4</v>
      </c>
      <c r="D3" s="30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1" t="s">
        <v>10</v>
      </c>
      <c r="J3" s="31" t="s">
        <v>11</v>
      </c>
      <c r="K3" s="32" t="s">
        <v>12</v>
      </c>
      <c r="L3" s="32" t="s">
        <v>13</v>
      </c>
      <c r="M3" s="32" t="s">
        <v>519</v>
      </c>
      <c r="N3" s="31" t="s">
        <v>522</v>
      </c>
      <c r="O3" s="33" t="s">
        <v>523</v>
      </c>
      <c r="P3" s="30" t="s">
        <v>520</v>
      </c>
      <c r="Q3" s="34" t="s">
        <v>521</v>
      </c>
    </row>
    <row r="4" spans="1:17" ht="14.4" x14ac:dyDescent="0.3">
      <c r="A4" s="26" t="s">
        <v>14</v>
      </c>
      <c r="B4" s="17" t="s">
        <v>15</v>
      </c>
      <c r="C4" s="16" t="s">
        <v>16</v>
      </c>
      <c r="D4" s="18" t="s">
        <v>17</v>
      </c>
      <c r="E4" s="19">
        <v>5493</v>
      </c>
      <c r="F4" s="19">
        <v>5794</v>
      </c>
      <c r="G4" s="19">
        <v>5775</v>
      </c>
      <c r="H4" s="19">
        <v>7634</v>
      </c>
      <c r="I4" s="19">
        <v>7760</v>
      </c>
      <c r="J4" s="19">
        <v>8051</v>
      </c>
      <c r="K4" s="20">
        <v>8408</v>
      </c>
      <c r="L4" s="20">
        <v>8670</v>
      </c>
      <c r="M4" s="20">
        <v>8738</v>
      </c>
      <c r="N4" s="19">
        <f>M4-I4</f>
        <v>978</v>
      </c>
      <c r="O4" s="21">
        <f>N4/I4</f>
        <v>0.12603092783505154</v>
      </c>
      <c r="P4" s="19">
        <f>M4-L4</f>
        <v>68</v>
      </c>
      <c r="Q4" s="28">
        <f>IF(L4&lt;&gt;0,P4/L4,"")</f>
        <v>7.8431372549019607E-3</v>
      </c>
    </row>
    <row r="5" spans="1:17" ht="14.4" x14ac:dyDescent="0.3">
      <c r="A5" s="26" t="s">
        <v>14</v>
      </c>
      <c r="B5" s="17" t="s">
        <v>15</v>
      </c>
      <c r="C5" s="16" t="s">
        <v>18</v>
      </c>
      <c r="D5" s="18" t="s">
        <v>19</v>
      </c>
      <c r="E5" s="19">
        <v>38821</v>
      </c>
      <c r="F5" s="19">
        <v>40818</v>
      </c>
      <c r="G5" s="19">
        <v>41949</v>
      </c>
      <c r="H5" s="19">
        <v>41957</v>
      </c>
      <c r="I5" s="19">
        <v>42990</v>
      </c>
      <c r="J5" s="19">
        <v>43268</v>
      </c>
      <c r="K5" s="20">
        <v>42230</v>
      </c>
      <c r="L5" s="20">
        <v>38701</v>
      </c>
      <c r="M5" s="20">
        <v>39287</v>
      </c>
      <c r="N5" s="19">
        <f t="shared" ref="N5:N68" si="0">M5-I5</f>
        <v>-3703</v>
      </c>
      <c r="O5" s="21">
        <f t="shared" ref="O5:O68" si="1">N5/I5</f>
        <v>-8.6136310769946503E-2</v>
      </c>
      <c r="P5" s="19">
        <f t="shared" ref="P5:P68" si="2">M5-L5</f>
        <v>586</v>
      </c>
      <c r="Q5" s="28">
        <f t="shared" ref="Q5:Q68" si="3">IF(L5&lt;&gt;0,P5/L5,"")</f>
        <v>1.5141727603937883E-2</v>
      </c>
    </row>
    <row r="6" spans="1:17" ht="14.4" x14ac:dyDescent="0.3">
      <c r="A6" s="26" t="s">
        <v>14</v>
      </c>
      <c r="B6" s="17" t="s">
        <v>15</v>
      </c>
      <c r="C6" s="16" t="s">
        <v>20</v>
      </c>
      <c r="D6" s="18" t="s">
        <v>21</v>
      </c>
      <c r="E6" s="19">
        <v>6731</v>
      </c>
      <c r="F6" s="19">
        <v>7058</v>
      </c>
      <c r="G6" s="19">
        <v>7422</v>
      </c>
      <c r="H6" s="19">
        <v>7549</v>
      </c>
      <c r="I6" s="19">
        <v>7321</v>
      </c>
      <c r="J6" s="19">
        <v>7500</v>
      </c>
      <c r="K6" s="20">
        <v>7598</v>
      </c>
      <c r="L6" s="20">
        <v>7584</v>
      </c>
      <c r="M6" s="20">
        <v>7577</v>
      </c>
      <c r="N6" s="19">
        <f t="shared" si="0"/>
        <v>256</v>
      </c>
      <c r="O6" s="21">
        <f t="shared" si="1"/>
        <v>3.496790056003278E-2</v>
      </c>
      <c r="P6" s="19">
        <f t="shared" si="2"/>
        <v>-7</v>
      </c>
      <c r="Q6" s="28">
        <f t="shared" si="3"/>
        <v>-9.229957805907173E-4</v>
      </c>
    </row>
    <row r="7" spans="1:17" ht="28.8" x14ac:dyDescent="0.3">
      <c r="A7" s="26" t="s">
        <v>14</v>
      </c>
      <c r="B7" s="17" t="s">
        <v>15</v>
      </c>
      <c r="C7" s="16" t="s">
        <v>22</v>
      </c>
      <c r="D7" s="18" t="s">
        <v>23</v>
      </c>
      <c r="E7" s="19">
        <v>12608</v>
      </c>
      <c r="F7" s="19">
        <v>13711</v>
      </c>
      <c r="G7" s="19">
        <v>14469</v>
      </c>
      <c r="H7" s="19">
        <v>15063</v>
      </c>
      <c r="I7" s="19">
        <v>15649</v>
      </c>
      <c r="J7" s="19">
        <v>16163</v>
      </c>
      <c r="K7" s="20">
        <v>16698</v>
      </c>
      <c r="L7" s="20">
        <v>17103</v>
      </c>
      <c r="M7" s="20">
        <v>17042</v>
      </c>
      <c r="N7" s="19">
        <f t="shared" si="0"/>
        <v>1393</v>
      </c>
      <c r="O7" s="21">
        <f t="shared" si="1"/>
        <v>8.901527254137645E-2</v>
      </c>
      <c r="P7" s="19">
        <f t="shared" si="2"/>
        <v>-61</v>
      </c>
      <c r="Q7" s="28">
        <f t="shared" si="3"/>
        <v>-3.5666257381745891E-3</v>
      </c>
    </row>
    <row r="8" spans="1:17" ht="14.4" x14ac:dyDescent="0.3">
      <c r="A8" s="26" t="s">
        <v>14</v>
      </c>
      <c r="B8" s="17" t="s">
        <v>15</v>
      </c>
      <c r="C8" s="16" t="s">
        <v>24</v>
      </c>
      <c r="D8" s="18" t="s">
        <v>25</v>
      </c>
      <c r="E8" s="19">
        <v>1152</v>
      </c>
      <c r="F8" s="19">
        <v>1139</v>
      </c>
      <c r="G8" s="19">
        <v>1127</v>
      </c>
      <c r="H8" s="19">
        <v>1150</v>
      </c>
      <c r="I8" s="19">
        <v>1085</v>
      </c>
      <c r="J8" s="19">
        <v>1044</v>
      </c>
      <c r="K8" s="20">
        <v>1013</v>
      </c>
      <c r="L8" s="20">
        <v>1079</v>
      </c>
      <c r="M8" s="20">
        <v>1100</v>
      </c>
      <c r="N8" s="19">
        <f t="shared" si="0"/>
        <v>15</v>
      </c>
      <c r="O8" s="21">
        <f t="shared" si="1"/>
        <v>1.3824884792626729E-2</v>
      </c>
      <c r="P8" s="19">
        <f t="shared" si="2"/>
        <v>21</v>
      </c>
      <c r="Q8" s="28">
        <f t="shared" si="3"/>
        <v>1.9462465245597776E-2</v>
      </c>
    </row>
    <row r="9" spans="1:17" ht="14.4" x14ac:dyDescent="0.3">
      <c r="A9" s="26" t="s">
        <v>14</v>
      </c>
      <c r="B9" s="17" t="s">
        <v>15</v>
      </c>
      <c r="C9" s="16" t="s">
        <v>26</v>
      </c>
      <c r="D9" s="18" t="s">
        <v>27</v>
      </c>
      <c r="E9" s="19">
        <v>1006</v>
      </c>
      <c r="F9" s="19">
        <v>1009</v>
      </c>
      <c r="G9" s="19">
        <v>1041</v>
      </c>
      <c r="H9" s="19">
        <v>1026</v>
      </c>
      <c r="I9" s="19">
        <v>1022</v>
      </c>
      <c r="J9" s="19">
        <v>1001</v>
      </c>
      <c r="K9" s="20">
        <v>1072</v>
      </c>
      <c r="L9" s="20">
        <v>1042</v>
      </c>
      <c r="M9" s="20">
        <v>1036</v>
      </c>
      <c r="N9" s="19">
        <f t="shared" si="0"/>
        <v>14</v>
      </c>
      <c r="O9" s="21">
        <f t="shared" si="1"/>
        <v>1.3698630136986301E-2</v>
      </c>
      <c r="P9" s="19">
        <f t="shared" si="2"/>
        <v>-6</v>
      </c>
      <c r="Q9" s="28">
        <f t="shared" si="3"/>
        <v>-5.7581573896353169E-3</v>
      </c>
    </row>
    <row r="10" spans="1:17" ht="14.4" x14ac:dyDescent="0.3">
      <c r="A10" s="26" t="s">
        <v>14</v>
      </c>
      <c r="B10" s="17" t="s">
        <v>15</v>
      </c>
      <c r="C10" s="16" t="s">
        <v>28</v>
      </c>
      <c r="D10" s="18" t="s">
        <v>29</v>
      </c>
      <c r="E10" s="19">
        <v>9969</v>
      </c>
      <c r="F10" s="19">
        <v>9724</v>
      </c>
      <c r="G10" s="19">
        <v>9862</v>
      </c>
      <c r="H10" s="19">
        <v>10049</v>
      </c>
      <c r="I10" s="19">
        <v>10124</v>
      </c>
      <c r="J10" s="19">
        <v>10069</v>
      </c>
      <c r="K10" s="20">
        <v>10101</v>
      </c>
      <c r="L10" s="20">
        <v>10161</v>
      </c>
      <c r="M10" s="20">
        <v>9504</v>
      </c>
      <c r="N10" s="19">
        <f t="shared" si="0"/>
        <v>-620</v>
      </c>
      <c r="O10" s="21">
        <f t="shared" si="1"/>
        <v>-6.1240616357171082E-2</v>
      </c>
      <c r="P10" s="19">
        <f t="shared" si="2"/>
        <v>-657</v>
      </c>
      <c r="Q10" s="28">
        <f t="shared" si="3"/>
        <v>-6.4658990256864488E-2</v>
      </c>
    </row>
    <row r="11" spans="1:17" ht="14.4" x14ac:dyDescent="0.3">
      <c r="A11" s="26" t="s">
        <v>30</v>
      </c>
      <c r="B11" s="17" t="s">
        <v>31</v>
      </c>
      <c r="C11" s="16" t="s">
        <v>32</v>
      </c>
      <c r="D11" s="18" t="s">
        <v>33</v>
      </c>
      <c r="E11" s="19">
        <v>2147</v>
      </c>
      <c r="F11" s="19">
        <v>2119</v>
      </c>
      <c r="G11" s="19">
        <v>2046</v>
      </c>
      <c r="H11" s="19">
        <v>2081</v>
      </c>
      <c r="I11" s="19">
        <v>2098</v>
      </c>
      <c r="J11" s="19">
        <v>2072</v>
      </c>
      <c r="K11" s="20">
        <v>2046</v>
      </c>
      <c r="L11" s="20">
        <v>2136</v>
      </c>
      <c r="M11" s="20">
        <v>2237</v>
      </c>
      <c r="N11" s="19">
        <f t="shared" si="0"/>
        <v>139</v>
      </c>
      <c r="O11" s="21">
        <f t="shared" si="1"/>
        <v>6.6253574833174456E-2</v>
      </c>
      <c r="P11" s="19">
        <f t="shared" si="2"/>
        <v>101</v>
      </c>
      <c r="Q11" s="28">
        <f t="shared" si="3"/>
        <v>4.7284644194756552E-2</v>
      </c>
    </row>
    <row r="12" spans="1:17" ht="14.4" x14ac:dyDescent="0.3">
      <c r="A12" s="26" t="s">
        <v>30</v>
      </c>
      <c r="B12" s="17" t="s">
        <v>31</v>
      </c>
      <c r="C12" s="16" t="s">
        <v>34</v>
      </c>
      <c r="D12" s="18" t="s">
        <v>35</v>
      </c>
      <c r="E12" s="19">
        <v>330</v>
      </c>
      <c r="F12" s="19">
        <v>317</v>
      </c>
      <c r="G12" s="19">
        <v>323</v>
      </c>
      <c r="H12" s="19">
        <v>312</v>
      </c>
      <c r="I12" s="19">
        <v>310</v>
      </c>
      <c r="J12" s="19">
        <v>316</v>
      </c>
      <c r="K12" s="20">
        <v>324</v>
      </c>
      <c r="L12" s="20">
        <v>337</v>
      </c>
      <c r="M12" s="20">
        <v>307</v>
      </c>
      <c r="N12" s="19">
        <f t="shared" si="0"/>
        <v>-3</v>
      </c>
      <c r="O12" s="21">
        <f t="shared" si="1"/>
        <v>-9.6774193548387101E-3</v>
      </c>
      <c r="P12" s="19">
        <f t="shared" si="2"/>
        <v>-30</v>
      </c>
      <c r="Q12" s="28">
        <f t="shared" si="3"/>
        <v>-8.9020771513353122E-2</v>
      </c>
    </row>
    <row r="13" spans="1:17" ht="14.4" x14ac:dyDescent="0.3">
      <c r="A13" s="26" t="s">
        <v>36</v>
      </c>
      <c r="B13" s="17" t="s">
        <v>37</v>
      </c>
      <c r="C13" s="16" t="s">
        <v>38</v>
      </c>
      <c r="D13" s="18" t="s">
        <v>39</v>
      </c>
      <c r="E13" s="19">
        <v>3427</v>
      </c>
      <c r="F13" s="19">
        <v>3298</v>
      </c>
      <c r="G13" s="19">
        <v>3124</v>
      </c>
      <c r="H13" s="19">
        <v>2992</v>
      </c>
      <c r="I13" s="19">
        <v>2954</v>
      </c>
      <c r="J13" s="19">
        <v>2981</v>
      </c>
      <c r="K13" s="20">
        <v>2835</v>
      </c>
      <c r="L13" s="20">
        <v>2866</v>
      </c>
      <c r="M13" s="20">
        <v>2854</v>
      </c>
      <c r="N13" s="19">
        <f t="shared" si="0"/>
        <v>-100</v>
      </c>
      <c r="O13" s="21">
        <f t="shared" si="1"/>
        <v>-3.3852403520649964E-2</v>
      </c>
      <c r="P13" s="19">
        <f t="shared" si="2"/>
        <v>-12</v>
      </c>
      <c r="Q13" s="28">
        <f t="shared" si="3"/>
        <v>-4.1870202372644803E-3</v>
      </c>
    </row>
    <row r="14" spans="1:17" ht="14.4" x14ac:dyDescent="0.3">
      <c r="A14" s="26" t="s">
        <v>36</v>
      </c>
      <c r="B14" s="17" t="s">
        <v>37</v>
      </c>
      <c r="C14" s="16" t="s">
        <v>40</v>
      </c>
      <c r="D14" s="18" t="s">
        <v>41</v>
      </c>
      <c r="E14" s="19">
        <v>1519</v>
      </c>
      <c r="F14" s="19">
        <v>1640</v>
      </c>
      <c r="G14" s="19">
        <v>1595</v>
      </c>
      <c r="H14" s="19">
        <v>1653</v>
      </c>
      <c r="I14" s="19">
        <v>1641</v>
      </c>
      <c r="J14" s="19">
        <v>1584</v>
      </c>
      <c r="K14" s="20">
        <v>1583</v>
      </c>
      <c r="L14" s="20">
        <v>1536</v>
      </c>
      <c r="M14" s="20">
        <v>1538</v>
      </c>
      <c r="N14" s="19">
        <f t="shared" si="0"/>
        <v>-103</v>
      </c>
      <c r="O14" s="21">
        <f t="shared" si="1"/>
        <v>-6.2766605728214506E-2</v>
      </c>
      <c r="P14" s="19">
        <f t="shared" si="2"/>
        <v>2</v>
      </c>
      <c r="Q14" s="28">
        <f t="shared" si="3"/>
        <v>1.3020833333333333E-3</v>
      </c>
    </row>
    <row r="15" spans="1:17" ht="14.4" x14ac:dyDescent="0.3">
      <c r="A15" s="26" t="s">
        <v>36</v>
      </c>
      <c r="B15" s="17" t="s">
        <v>37</v>
      </c>
      <c r="C15" s="16" t="s">
        <v>42</v>
      </c>
      <c r="D15" s="18" t="s">
        <v>43</v>
      </c>
      <c r="E15" s="19">
        <v>50631</v>
      </c>
      <c r="F15" s="19">
        <v>51115</v>
      </c>
      <c r="G15" s="19">
        <v>51708</v>
      </c>
      <c r="H15" s="19">
        <v>52166</v>
      </c>
      <c r="I15" s="19">
        <v>52589</v>
      </c>
      <c r="J15" s="19">
        <v>53368</v>
      </c>
      <c r="K15" s="20">
        <v>54226</v>
      </c>
      <c r="L15" s="20">
        <v>54499</v>
      </c>
      <c r="M15" s="20">
        <v>54695</v>
      </c>
      <c r="N15" s="19">
        <f t="shared" si="0"/>
        <v>2106</v>
      </c>
      <c r="O15" s="21">
        <f t="shared" si="1"/>
        <v>4.0046397535606307E-2</v>
      </c>
      <c r="P15" s="19">
        <f t="shared" si="2"/>
        <v>196</v>
      </c>
      <c r="Q15" s="28">
        <f t="shared" si="3"/>
        <v>3.5963962641516359E-3</v>
      </c>
    </row>
    <row r="16" spans="1:17" ht="14.4" x14ac:dyDescent="0.3">
      <c r="A16" s="26" t="s">
        <v>36</v>
      </c>
      <c r="B16" s="17" t="s">
        <v>37</v>
      </c>
      <c r="C16" s="16" t="s">
        <v>44</v>
      </c>
      <c r="D16" s="18" t="s">
        <v>45</v>
      </c>
      <c r="E16" s="19">
        <v>15937</v>
      </c>
      <c r="F16" s="19">
        <v>15869</v>
      </c>
      <c r="G16" s="19">
        <v>15753</v>
      </c>
      <c r="H16" s="19">
        <v>15733</v>
      </c>
      <c r="I16" s="19">
        <v>15571</v>
      </c>
      <c r="J16" s="19">
        <v>15754</v>
      </c>
      <c r="K16" s="20">
        <v>15830</v>
      </c>
      <c r="L16" s="20">
        <v>15691</v>
      </c>
      <c r="M16" s="20">
        <v>15780</v>
      </c>
      <c r="N16" s="19">
        <f t="shared" si="0"/>
        <v>209</v>
      </c>
      <c r="O16" s="21">
        <f t="shared" si="1"/>
        <v>1.3422387772140517E-2</v>
      </c>
      <c r="P16" s="19">
        <f t="shared" si="2"/>
        <v>89</v>
      </c>
      <c r="Q16" s="28">
        <f t="shared" si="3"/>
        <v>5.6720412975591102E-3</v>
      </c>
    </row>
    <row r="17" spans="1:17" ht="14.4" x14ac:dyDescent="0.3">
      <c r="A17" s="26" t="s">
        <v>36</v>
      </c>
      <c r="B17" s="17" t="s">
        <v>37</v>
      </c>
      <c r="C17" s="16" t="s">
        <v>46</v>
      </c>
      <c r="D17" s="18" t="s">
        <v>47</v>
      </c>
      <c r="E17" s="19">
        <v>177</v>
      </c>
      <c r="F17" s="19">
        <v>172</v>
      </c>
      <c r="G17" s="19">
        <v>165</v>
      </c>
      <c r="H17" s="19">
        <v>167</v>
      </c>
      <c r="I17" s="19">
        <v>178</v>
      </c>
      <c r="J17" s="19">
        <v>185</v>
      </c>
      <c r="K17" s="20">
        <v>176</v>
      </c>
      <c r="L17" s="20">
        <v>184</v>
      </c>
      <c r="M17" s="20">
        <v>189</v>
      </c>
      <c r="N17" s="19">
        <f t="shared" si="0"/>
        <v>11</v>
      </c>
      <c r="O17" s="21">
        <f t="shared" si="1"/>
        <v>6.1797752808988762E-2</v>
      </c>
      <c r="P17" s="19">
        <f t="shared" si="2"/>
        <v>5</v>
      </c>
      <c r="Q17" s="28">
        <f t="shared" si="3"/>
        <v>2.717391304347826E-2</v>
      </c>
    </row>
    <row r="18" spans="1:17" ht="14.4" x14ac:dyDescent="0.3">
      <c r="A18" s="26" t="s">
        <v>36</v>
      </c>
      <c r="B18" s="17" t="s">
        <v>37</v>
      </c>
      <c r="C18" s="16" t="s">
        <v>48</v>
      </c>
      <c r="D18" s="18" t="s">
        <v>49</v>
      </c>
      <c r="E18" s="19">
        <v>33573</v>
      </c>
      <c r="F18" s="19">
        <v>35523</v>
      </c>
      <c r="G18" s="19">
        <v>36967</v>
      </c>
      <c r="H18" s="19">
        <v>38605</v>
      </c>
      <c r="I18" s="19">
        <v>39696</v>
      </c>
      <c r="J18" s="19">
        <v>39835</v>
      </c>
      <c r="K18" s="20">
        <v>40877</v>
      </c>
      <c r="L18" s="20">
        <v>41729</v>
      </c>
      <c r="M18" s="20">
        <v>42249</v>
      </c>
      <c r="N18" s="19">
        <f t="shared" si="0"/>
        <v>2553</v>
      </c>
      <c r="O18" s="21">
        <f t="shared" si="1"/>
        <v>6.4313784764207987E-2</v>
      </c>
      <c r="P18" s="19">
        <f t="shared" si="2"/>
        <v>520</v>
      </c>
      <c r="Q18" s="28">
        <f t="shared" si="3"/>
        <v>1.2461357808718158E-2</v>
      </c>
    </row>
    <row r="19" spans="1:17" ht="14.4" x14ac:dyDescent="0.3">
      <c r="A19" s="26" t="s">
        <v>36</v>
      </c>
      <c r="B19" s="17" t="s">
        <v>37</v>
      </c>
      <c r="C19" s="16" t="s">
        <v>50</v>
      </c>
      <c r="D19" s="18" t="s">
        <v>51</v>
      </c>
      <c r="E19" s="19">
        <v>540</v>
      </c>
      <c r="F19" s="19">
        <v>523</v>
      </c>
      <c r="G19" s="19">
        <v>480</v>
      </c>
      <c r="H19" s="19">
        <v>473</v>
      </c>
      <c r="I19" s="19">
        <v>494</v>
      </c>
      <c r="J19" s="19">
        <v>563</v>
      </c>
      <c r="K19" s="20">
        <v>647</v>
      </c>
      <c r="L19" s="20">
        <v>2142</v>
      </c>
      <c r="M19" s="20">
        <v>3035</v>
      </c>
      <c r="N19" s="19">
        <f t="shared" si="0"/>
        <v>2541</v>
      </c>
      <c r="O19" s="21">
        <f t="shared" si="1"/>
        <v>5.1437246963562755</v>
      </c>
      <c r="P19" s="19">
        <f t="shared" si="2"/>
        <v>893</v>
      </c>
      <c r="Q19" s="28">
        <f t="shared" si="3"/>
        <v>0.41690009337068162</v>
      </c>
    </row>
    <row r="20" spans="1:17" ht="14.4" x14ac:dyDescent="0.3">
      <c r="A20" s="26" t="s">
        <v>52</v>
      </c>
      <c r="B20" s="17" t="s">
        <v>53</v>
      </c>
      <c r="C20" s="16" t="s">
        <v>54</v>
      </c>
      <c r="D20" s="18" t="s">
        <v>55</v>
      </c>
      <c r="E20" s="19">
        <v>1545</v>
      </c>
      <c r="F20" s="19">
        <v>1525</v>
      </c>
      <c r="G20" s="19">
        <v>1517</v>
      </c>
      <c r="H20" s="19">
        <v>1492</v>
      </c>
      <c r="I20" s="19">
        <v>1405</v>
      </c>
      <c r="J20" s="19">
        <v>1371</v>
      </c>
      <c r="K20" s="20">
        <v>1323</v>
      </c>
      <c r="L20" s="20">
        <v>1326</v>
      </c>
      <c r="M20" s="20">
        <v>1372</v>
      </c>
      <c r="N20" s="19">
        <f t="shared" si="0"/>
        <v>-33</v>
      </c>
      <c r="O20" s="21">
        <f t="shared" si="1"/>
        <v>-2.3487544483985764E-2</v>
      </c>
      <c r="P20" s="19">
        <f t="shared" si="2"/>
        <v>46</v>
      </c>
      <c r="Q20" s="28">
        <f t="shared" si="3"/>
        <v>3.4690799396681751E-2</v>
      </c>
    </row>
    <row r="21" spans="1:17" ht="14.4" x14ac:dyDescent="0.3">
      <c r="A21" s="26" t="s">
        <v>56</v>
      </c>
      <c r="B21" s="17" t="s">
        <v>57</v>
      </c>
      <c r="C21" s="16" t="s">
        <v>58</v>
      </c>
      <c r="D21" s="18" t="s">
        <v>59</v>
      </c>
      <c r="E21" s="19">
        <v>156</v>
      </c>
      <c r="F21" s="19">
        <v>155</v>
      </c>
      <c r="G21" s="19">
        <v>167</v>
      </c>
      <c r="H21" s="19">
        <v>178</v>
      </c>
      <c r="I21" s="19">
        <v>161</v>
      </c>
      <c r="J21" s="19">
        <v>158</v>
      </c>
      <c r="K21" s="20">
        <v>156</v>
      </c>
      <c r="L21" s="20">
        <v>156</v>
      </c>
      <c r="M21" s="20">
        <v>176</v>
      </c>
      <c r="N21" s="19">
        <f t="shared" si="0"/>
        <v>15</v>
      </c>
      <c r="O21" s="21">
        <f t="shared" si="1"/>
        <v>9.3167701863354033E-2</v>
      </c>
      <c r="P21" s="19">
        <f t="shared" si="2"/>
        <v>20</v>
      </c>
      <c r="Q21" s="28">
        <f t="shared" si="3"/>
        <v>0.12820512820512819</v>
      </c>
    </row>
    <row r="22" spans="1:17" ht="14.4" x14ac:dyDescent="0.3">
      <c r="A22" s="26" t="s">
        <v>56</v>
      </c>
      <c r="B22" s="17" t="s">
        <v>57</v>
      </c>
      <c r="C22" s="16" t="s">
        <v>60</v>
      </c>
      <c r="D22" s="18" t="s">
        <v>61</v>
      </c>
      <c r="E22" s="19">
        <v>70</v>
      </c>
      <c r="F22" s="19">
        <v>72</v>
      </c>
      <c r="G22" s="19">
        <v>72</v>
      </c>
      <c r="H22" s="19">
        <v>66</v>
      </c>
      <c r="I22" s="19">
        <v>76</v>
      </c>
      <c r="J22" s="19">
        <v>47</v>
      </c>
      <c r="K22" s="20">
        <v>53</v>
      </c>
      <c r="L22" s="20">
        <v>37</v>
      </c>
      <c r="M22" s="20">
        <v>50</v>
      </c>
      <c r="N22" s="19">
        <f t="shared" si="0"/>
        <v>-26</v>
      </c>
      <c r="O22" s="21">
        <f t="shared" si="1"/>
        <v>-0.34210526315789475</v>
      </c>
      <c r="P22" s="19">
        <f t="shared" si="2"/>
        <v>13</v>
      </c>
      <c r="Q22" s="28">
        <f t="shared" si="3"/>
        <v>0.35135135135135137</v>
      </c>
    </row>
    <row r="23" spans="1:17" ht="14.4" x14ac:dyDescent="0.3">
      <c r="A23" s="26" t="s">
        <v>56</v>
      </c>
      <c r="B23" s="17" t="s">
        <v>57</v>
      </c>
      <c r="C23" s="16" t="s">
        <v>62</v>
      </c>
      <c r="D23" s="18" t="s">
        <v>63</v>
      </c>
      <c r="E23" s="19">
        <v>305</v>
      </c>
      <c r="F23" s="19">
        <v>304</v>
      </c>
      <c r="G23" s="19">
        <v>300</v>
      </c>
      <c r="H23" s="19">
        <v>292</v>
      </c>
      <c r="I23" s="19">
        <v>300</v>
      </c>
      <c r="J23" s="19">
        <v>312</v>
      </c>
      <c r="K23" s="20">
        <v>299</v>
      </c>
      <c r="L23" s="20">
        <v>299</v>
      </c>
      <c r="M23" s="20">
        <v>307</v>
      </c>
      <c r="N23" s="19">
        <f t="shared" si="0"/>
        <v>7</v>
      </c>
      <c r="O23" s="21">
        <f t="shared" si="1"/>
        <v>2.3333333333333334E-2</v>
      </c>
      <c r="P23" s="19">
        <f t="shared" si="2"/>
        <v>8</v>
      </c>
      <c r="Q23" s="28">
        <f t="shared" si="3"/>
        <v>2.6755852842809364E-2</v>
      </c>
    </row>
    <row r="24" spans="1:17" ht="14.4" x14ac:dyDescent="0.3">
      <c r="A24" s="26" t="s">
        <v>56</v>
      </c>
      <c r="B24" s="17" t="s">
        <v>57</v>
      </c>
      <c r="C24" s="16" t="s">
        <v>64</v>
      </c>
      <c r="D24" s="18" t="s">
        <v>65</v>
      </c>
      <c r="E24" s="19">
        <v>3789</v>
      </c>
      <c r="F24" s="19">
        <v>487</v>
      </c>
      <c r="G24" s="19">
        <v>415</v>
      </c>
      <c r="H24" s="19">
        <v>354</v>
      </c>
      <c r="I24" s="19">
        <v>289</v>
      </c>
      <c r="J24" s="19">
        <v>216</v>
      </c>
      <c r="K24" s="20">
        <v>127</v>
      </c>
      <c r="L24" s="20">
        <v>104</v>
      </c>
      <c r="M24" s="20">
        <v>52</v>
      </c>
      <c r="N24" s="19">
        <f t="shared" si="0"/>
        <v>-237</v>
      </c>
      <c r="O24" s="21">
        <f t="shared" si="1"/>
        <v>-0.82006920415224915</v>
      </c>
      <c r="P24" s="19">
        <f t="shared" si="2"/>
        <v>-52</v>
      </c>
      <c r="Q24" s="28">
        <f t="shared" si="3"/>
        <v>-0.5</v>
      </c>
    </row>
    <row r="25" spans="1:17" ht="14.4" x14ac:dyDescent="0.3">
      <c r="A25" s="26" t="s">
        <v>56</v>
      </c>
      <c r="B25" s="17" t="s">
        <v>57</v>
      </c>
      <c r="C25" s="16" t="s">
        <v>66</v>
      </c>
      <c r="D25" s="18" t="s">
        <v>67</v>
      </c>
      <c r="E25" s="19">
        <v>48</v>
      </c>
      <c r="F25" s="19">
        <v>54</v>
      </c>
      <c r="G25" s="19">
        <v>49</v>
      </c>
      <c r="H25" s="19">
        <v>58</v>
      </c>
      <c r="I25" s="19">
        <v>57</v>
      </c>
      <c r="J25" s="19">
        <v>49</v>
      </c>
      <c r="K25" s="20">
        <v>44</v>
      </c>
      <c r="L25" s="20">
        <v>44</v>
      </c>
      <c r="M25" s="20">
        <v>37</v>
      </c>
      <c r="N25" s="19">
        <f t="shared" si="0"/>
        <v>-20</v>
      </c>
      <c r="O25" s="21">
        <f t="shared" si="1"/>
        <v>-0.35087719298245612</v>
      </c>
      <c r="P25" s="19">
        <f t="shared" si="2"/>
        <v>-7</v>
      </c>
      <c r="Q25" s="28">
        <f t="shared" si="3"/>
        <v>-0.15909090909090909</v>
      </c>
    </row>
    <row r="26" spans="1:17" ht="14.4" x14ac:dyDescent="0.3">
      <c r="A26" s="26" t="s">
        <v>68</v>
      </c>
      <c r="B26" s="17" t="s">
        <v>69</v>
      </c>
      <c r="C26" s="16" t="s">
        <v>70</v>
      </c>
      <c r="D26" s="18" t="s">
        <v>71</v>
      </c>
      <c r="E26" s="19">
        <v>544</v>
      </c>
      <c r="F26" s="19">
        <v>594</v>
      </c>
      <c r="G26" s="19">
        <v>592</v>
      </c>
      <c r="H26" s="19">
        <v>547</v>
      </c>
      <c r="I26" s="19">
        <v>539</v>
      </c>
      <c r="J26" s="19">
        <v>523</v>
      </c>
      <c r="K26" s="20">
        <v>492</v>
      </c>
      <c r="L26" s="20">
        <v>501</v>
      </c>
      <c r="M26" s="20">
        <v>533</v>
      </c>
      <c r="N26" s="19">
        <f t="shared" si="0"/>
        <v>-6</v>
      </c>
      <c r="O26" s="21">
        <f t="shared" si="1"/>
        <v>-1.1131725417439703E-2</v>
      </c>
      <c r="P26" s="19">
        <f t="shared" si="2"/>
        <v>32</v>
      </c>
      <c r="Q26" s="28">
        <f t="shared" si="3"/>
        <v>6.3872255489021951E-2</v>
      </c>
    </row>
    <row r="27" spans="1:17" ht="14.4" x14ac:dyDescent="0.3">
      <c r="A27" s="26" t="s">
        <v>68</v>
      </c>
      <c r="B27" s="17" t="s">
        <v>69</v>
      </c>
      <c r="C27" s="16" t="s">
        <v>72</v>
      </c>
      <c r="D27" s="18" t="s">
        <v>73</v>
      </c>
      <c r="E27" s="19">
        <v>266</v>
      </c>
      <c r="F27" s="19">
        <v>280</v>
      </c>
      <c r="G27" s="19">
        <v>259</v>
      </c>
      <c r="H27" s="19">
        <v>305</v>
      </c>
      <c r="I27" s="19">
        <v>293</v>
      </c>
      <c r="J27" s="19">
        <v>272</v>
      </c>
      <c r="K27" s="20">
        <v>266</v>
      </c>
      <c r="L27" s="20">
        <v>279</v>
      </c>
      <c r="M27" s="20">
        <v>262</v>
      </c>
      <c r="N27" s="19">
        <f t="shared" si="0"/>
        <v>-31</v>
      </c>
      <c r="O27" s="21">
        <f t="shared" si="1"/>
        <v>-0.10580204778156997</v>
      </c>
      <c r="P27" s="19">
        <f t="shared" si="2"/>
        <v>-17</v>
      </c>
      <c r="Q27" s="28">
        <f t="shared" si="3"/>
        <v>-6.093189964157706E-2</v>
      </c>
    </row>
    <row r="28" spans="1:17" ht="14.4" x14ac:dyDescent="0.3">
      <c r="A28" s="26" t="s">
        <v>74</v>
      </c>
      <c r="B28" s="17" t="s">
        <v>75</v>
      </c>
      <c r="C28" s="16" t="s">
        <v>76</v>
      </c>
      <c r="D28" s="18" t="s">
        <v>77</v>
      </c>
      <c r="E28" s="19">
        <v>24582</v>
      </c>
      <c r="F28" s="19">
        <v>25751</v>
      </c>
      <c r="G28" s="19">
        <v>26724</v>
      </c>
      <c r="H28" s="19">
        <v>27379</v>
      </c>
      <c r="I28" s="19">
        <v>28109</v>
      </c>
      <c r="J28" s="19">
        <v>29382</v>
      </c>
      <c r="K28" s="20">
        <v>30195</v>
      </c>
      <c r="L28" s="20">
        <v>31076</v>
      </c>
      <c r="M28" s="20">
        <v>31776</v>
      </c>
      <c r="N28" s="19">
        <f t="shared" si="0"/>
        <v>3667</v>
      </c>
      <c r="O28" s="21">
        <f t="shared" si="1"/>
        <v>0.13045643743996585</v>
      </c>
      <c r="P28" s="19">
        <f t="shared" si="2"/>
        <v>700</v>
      </c>
      <c r="Q28" s="28">
        <f t="shared" si="3"/>
        <v>2.2525421547174667E-2</v>
      </c>
    </row>
    <row r="29" spans="1:17" ht="14.4" x14ac:dyDescent="0.3">
      <c r="A29" s="26" t="s">
        <v>74</v>
      </c>
      <c r="B29" s="17" t="s">
        <v>75</v>
      </c>
      <c r="C29" s="16" t="s">
        <v>78</v>
      </c>
      <c r="D29" s="18" t="s">
        <v>79</v>
      </c>
      <c r="E29" s="19">
        <v>28696</v>
      </c>
      <c r="F29" s="19">
        <v>28875</v>
      </c>
      <c r="G29" s="19">
        <v>29011</v>
      </c>
      <c r="H29" s="19">
        <v>29526</v>
      </c>
      <c r="I29" s="19">
        <v>29780</v>
      </c>
      <c r="J29" s="19">
        <v>30041</v>
      </c>
      <c r="K29" s="20">
        <v>30546</v>
      </c>
      <c r="L29" s="20">
        <v>30908</v>
      </c>
      <c r="M29" s="20">
        <v>31247</v>
      </c>
      <c r="N29" s="19">
        <f t="shared" si="0"/>
        <v>1467</v>
      </c>
      <c r="O29" s="21">
        <f t="shared" si="1"/>
        <v>4.9261249160510411E-2</v>
      </c>
      <c r="P29" s="19">
        <f t="shared" si="2"/>
        <v>339</v>
      </c>
      <c r="Q29" s="28">
        <f t="shared" si="3"/>
        <v>1.0968034165911737E-2</v>
      </c>
    </row>
    <row r="30" spans="1:17" ht="14.4" x14ac:dyDescent="0.3">
      <c r="A30" s="26" t="s">
        <v>80</v>
      </c>
      <c r="B30" s="17" t="s">
        <v>81</v>
      </c>
      <c r="C30" s="16" t="s">
        <v>82</v>
      </c>
      <c r="D30" s="18" t="s">
        <v>83</v>
      </c>
      <c r="E30" s="19">
        <v>1012</v>
      </c>
      <c r="F30" s="19">
        <v>992</v>
      </c>
      <c r="G30" s="19">
        <v>969</v>
      </c>
      <c r="H30" s="19">
        <v>985</v>
      </c>
      <c r="I30" s="19">
        <v>1013</v>
      </c>
      <c r="J30" s="19">
        <v>994</v>
      </c>
      <c r="K30" s="20">
        <v>968</v>
      </c>
      <c r="L30" s="20">
        <v>950</v>
      </c>
      <c r="M30" s="20">
        <v>1016</v>
      </c>
      <c r="N30" s="19">
        <f t="shared" si="0"/>
        <v>3</v>
      </c>
      <c r="O30" s="21">
        <f t="shared" si="1"/>
        <v>2.9615004935834156E-3</v>
      </c>
      <c r="P30" s="19">
        <f t="shared" si="2"/>
        <v>66</v>
      </c>
      <c r="Q30" s="28">
        <f t="shared" si="3"/>
        <v>6.9473684210526312E-2</v>
      </c>
    </row>
    <row r="31" spans="1:17" ht="14.4" x14ac:dyDescent="0.3">
      <c r="A31" s="26" t="s">
        <v>80</v>
      </c>
      <c r="B31" s="17" t="s">
        <v>81</v>
      </c>
      <c r="C31" s="16" t="s">
        <v>84</v>
      </c>
      <c r="D31" s="18" t="s">
        <v>85</v>
      </c>
      <c r="E31" s="19">
        <v>1051</v>
      </c>
      <c r="F31" s="19">
        <v>1030</v>
      </c>
      <c r="G31" s="19">
        <v>1085</v>
      </c>
      <c r="H31" s="19">
        <v>1071</v>
      </c>
      <c r="I31" s="19">
        <v>1102</v>
      </c>
      <c r="J31" s="19">
        <v>1156</v>
      </c>
      <c r="K31" s="20">
        <v>1176</v>
      </c>
      <c r="L31" s="20">
        <v>1194</v>
      </c>
      <c r="M31" s="20">
        <v>1197</v>
      </c>
      <c r="N31" s="19">
        <f t="shared" si="0"/>
        <v>95</v>
      </c>
      <c r="O31" s="21">
        <f t="shared" si="1"/>
        <v>8.6206896551724144E-2</v>
      </c>
      <c r="P31" s="19">
        <f t="shared" si="2"/>
        <v>3</v>
      </c>
      <c r="Q31" s="28">
        <f t="shared" si="3"/>
        <v>2.5125628140703518E-3</v>
      </c>
    </row>
    <row r="32" spans="1:17" ht="14.4" x14ac:dyDescent="0.3">
      <c r="A32" s="26" t="s">
        <v>86</v>
      </c>
      <c r="B32" s="17" t="s">
        <v>87</v>
      </c>
      <c r="C32" s="16" t="s">
        <v>88</v>
      </c>
      <c r="D32" s="18" t="s">
        <v>89</v>
      </c>
      <c r="E32" s="19">
        <v>101</v>
      </c>
      <c r="F32" s="19">
        <v>103</v>
      </c>
      <c r="G32" s="19">
        <v>96</v>
      </c>
      <c r="H32" s="19">
        <v>109</v>
      </c>
      <c r="I32" s="19">
        <v>120</v>
      </c>
      <c r="J32" s="19">
        <v>110</v>
      </c>
      <c r="K32" s="20">
        <v>114</v>
      </c>
      <c r="L32" s="20">
        <v>108</v>
      </c>
      <c r="M32" s="20">
        <v>128</v>
      </c>
      <c r="N32" s="19">
        <f t="shared" si="0"/>
        <v>8</v>
      </c>
      <c r="O32" s="21">
        <f t="shared" si="1"/>
        <v>6.6666666666666666E-2</v>
      </c>
      <c r="P32" s="19">
        <f t="shared" si="2"/>
        <v>20</v>
      </c>
      <c r="Q32" s="28">
        <f t="shared" si="3"/>
        <v>0.18518518518518517</v>
      </c>
    </row>
    <row r="33" spans="1:17" ht="14.4" x14ac:dyDescent="0.3">
      <c r="A33" s="26" t="s">
        <v>86</v>
      </c>
      <c r="B33" s="17" t="s">
        <v>87</v>
      </c>
      <c r="C33" s="16" t="s">
        <v>90</v>
      </c>
      <c r="D33" s="18" t="s">
        <v>91</v>
      </c>
      <c r="E33" s="19">
        <v>219</v>
      </c>
      <c r="F33" s="19">
        <v>201</v>
      </c>
      <c r="G33" s="19">
        <v>189</v>
      </c>
      <c r="H33" s="19">
        <v>206</v>
      </c>
      <c r="I33" s="19">
        <v>206</v>
      </c>
      <c r="J33" s="19">
        <v>203</v>
      </c>
      <c r="K33" s="20">
        <v>179</v>
      </c>
      <c r="L33" s="20">
        <v>182</v>
      </c>
      <c r="M33" s="20">
        <v>183</v>
      </c>
      <c r="N33" s="19">
        <f t="shared" si="0"/>
        <v>-23</v>
      </c>
      <c r="O33" s="21">
        <f t="shared" si="1"/>
        <v>-0.11165048543689321</v>
      </c>
      <c r="P33" s="19">
        <f t="shared" si="2"/>
        <v>1</v>
      </c>
      <c r="Q33" s="28">
        <f t="shared" si="3"/>
        <v>5.4945054945054949E-3</v>
      </c>
    </row>
    <row r="34" spans="1:17" ht="14.4" x14ac:dyDescent="0.3">
      <c r="A34" s="26" t="s">
        <v>92</v>
      </c>
      <c r="B34" s="17" t="s">
        <v>93</v>
      </c>
      <c r="C34" s="16" t="s">
        <v>94</v>
      </c>
      <c r="D34" s="18" t="s">
        <v>95</v>
      </c>
      <c r="E34" s="19">
        <v>1044</v>
      </c>
      <c r="F34" s="19">
        <v>994</v>
      </c>
      <c r="G34" s="19">
        <v>974</v>
      </c>
      <c r="H34" s="19">
        <v>989</v>
      </c>
      <c r="I34" s="19">
        <v>993</v>
      </c>
      <c r="J34" s="19">
        <v>959</v>
      </c>
      <c r="K34" s="20">
        <v>930</v>
      </c>
      <c r="L34" s="20">
        <v>890</v>
      </c>
      <c r="M34" s="20">
        <v>896</v>
      </c>
      <c r="N34" s="19">
        <f t="shared" si="0"/>
        <v>-97</v>
      </c>
      <c r="O34" s="21">
        <f t="shared" si="1"/>
        <v>-9.7683786505538772E-2</v>
      </c>
      <c r="P34" s="19">
        <f t="shared" si="2"/>
        <v>6</v>
      </c>
      <c r="Q34" s="28">
        <f t="shared" si="3"/>
        <v>6.7415730337078653E-3</v>
      </c>
    </row>
    <row r="35" spans="1:17" ht="14.4" x14ac:dyDescent="0.3">
      <c r="A35" s="26" t="s">
        <v>96</v>
      </c>
      <c r="B35" s="17" t="s">
        <v>97</v>
      </c>
      <c r="C35" s="16" t="s">
        <v>98</v>
      </c>
      <c r="D35" s="18" t="s">
        <v>99</v>
      </c>
      <c r="E35" s="19">
        <v>1130</v>
      </c>
      <c r="F35" s="19">
        <v>1075</v>
      </c>
      <c r="G35" s="19">
        <v>1051</v>
      </c>
      <c r="H35" s="19">
        <v>1030</v>
      </c>
      <c r="I35" s="19">
        <v>992</v>
      </c>
      <c r="J35" s="19">
        <v>1033</v>
      </c>
      <c r="K35" s="20">
        <v>1005</v>
      </c>
      <c r="L35" s="20">
        <v>964</v>
      </c>
      <c r="M35" s="20">
        <v>977</v>
      </c>
      <c r="N35" s="19">
        <f t="shared" si="0"/>
        <v>-15</v>
      </c>
      <c r="O35" s="21">
        <f t="shared" si="1"/>
        <v>-1.5120967741935484E-2</v>
      </c>
      <c r="P35" s="19">
        <f t="shared" si="2"/>
        <v>13</v>
      </c>
      <c r="Q35" s="28">
        <f t="shared" si="3"/>
        <v>1.3485477178423237E-2</v>
      </c>
    </row>
    <row r="36" spans="1:17" ht="14.4" x14ac:dyDescent="0.3">
      <c r="A36" s="26" t="s">
        <v>96</v>
      </c>
      <c r="B36" s="17" t="s">
        <v>97</v>
      </c>
      <c r="C36" s="16" t="s">
        <v>100</v>
      </c>
      <c r="D36" s="18" t="s">
        <v>101</v>
      </c>
      <c r="E36" s="19">
        <v>354</v>
      </c>
      <c r="F36" s="19">
        <v>346</v>
      </c>
      <c r="G36" s="19">
        <v>340</v>
      </c>
      <c r="H36" s="19">
        <v>346</v>
      </c>
      <c r="I36" s="19">
        <v>354</v>
      </c>
      <c r="J36" s="19">
        <v>360</v>
      </c>
      <c r="K36" s="20">
        <v>395</v>
      </c>
      <c r="L36" s="20">
        <v>391</v>
      </c>
      <c r="M36" s="20">
        <v>372</v>
      </c>
      <c r="N36" s="19">
        <f t="shared" si="0"/>
        <v>18</v>
      </c>
      <c r="O36" s="21">
        <f t="shared" si="1"/>
        <v>5.0847457627118647E-2</v>
      </c>
      <c r="P36" s="19">
        <f t="shared" si="2"/>
        <v>-19</v>
      </c>
      <c r="Q36" s="28">
        <f t="shared" si="3"/>
        <v>-4.859335038363171E-2</v>
      </c>
    </row>
    <row r="37" spans="1:17" ht="14.4" x14ac:dyDescent="0.3">
      <c r="A37" s="26" t="s">
        <v>96</v>
      </c>
      <c r="B37" s="17" t="s">
        <v>97</v>
      </c>
      <c r="C37" s="16" t="s">
        <v>102</v>
      </c>
      <c r="D37" s="18" t="s">
        <v>103</v>
      </c>
      <c r="E37" s="19">
        <v>279</v>
      </c>
      <c r="F37" s="19">
        <v>268</v>
      </c>
      <c r="G37" s="19">
        <v>280</v>
      </c>
      <c r="H37" s="19">
        <v>237</v>
      </c>
      <c r="I37" s="19">
        <v>224</v>
      </c>
      <c r="J37" s="19">
        <v>208</v>
      </c>
      <c r="K37" s="20">
        <v>215</v>
      </c>
      <c r="L37" s="20">
        <v>218</v>
      </c>
      <c r="M37" s="20">
        <v>216</v>
      </c>
      <c r="N37" s="19">
        <f t="shared" si="0"/>
        <v>-8</v>
      </c>
      <c r="O37" s="21">
        <f t="shared" si="1"/>
        <v>-3.5714285714285712E-2</v>
      </c>
      <c r="P37" s="19">
        <f t="shared" si="2"/>
        <v>-2</v>
      </c>
      <c r="Q37" s="28">
        <f t="shared" si="3"/>
        <v>-9.1743119266055051E-3</v>
      </c>
    </row>
    <row r="38" spans="1:17" ht="14.4" x14ac:dyDescent="0.3">
      <c r="A38" s="26" t="s">
        <v>104</v>
      </c>
      <c r="B38" s="17" t="s">
        <v>105</v>
      </c>
      <c r="C38" s="16" t="s">
        <v>106</v>
      </c>
      <c r="D38" s="18" t="s">
        <v>107</v>
      </c>
      <c r="E38" s="19">
        <v>217</v>
      </c>
      <c r="F38" s="19">
        <v>217</v>
      </c>
      <c r="G38" s="19">
        <v>220</v>
      </c>
      <c r="H38" s="19">
        <v>248</v>
      </c>
      <c r="I38" s="19">
        <v>248</v>
      </c>
      <c r="J38" s="19">
        <v>190</v>
      </c>
      <c r="K38" s="20">
        <v>208</v>
      </c>
      <c r="L38" s="20">
        <v>221</v>
      </c>
      <c r="M38" s="20">
        <v>229</v>
      </c>
      <c r="N38" s="19">
        <f t="shared" si="0"/>
        <v>-19</v>
      </c>
      <c r="O38" s="21">
        <f t="shared" si="1"/>
        <v>-7.6612903225806453E-2</v>
      </c>
      <c r="P38" s="19">
        <f t="shared" si="2"/>
        <v>8</v>
      </c>
      <c r="Q38" s="28">
        <f t="shared" si="3"/>
        <v>3.6199095022624438E-2</v>
      </c>
    </row>
    <row r="39" spans="1:17" ht="14.4" x14ac:dyDescent="0.3">
      <c r="A39" s="26" t="s">
        <v>104</v>
      </c>
      <c r="B39" s="17" t="s">
        <v>105</v>
      </c>
      <c r="C39" s="16" t="s">
        <v>108</v>
      </c>
      <c r="D39" s="18" t="s">
        <v>109</v>
      </c>
      <c r="E39" s="19">
        <v>250</v>
      </c>
      <c r="F39" s="19">
        <v>240</v>
      </c>
      <c r="G39" s="19">
        <v>252</v>
      </c>
      <c r="H39" s="19">
        <v>260</v>
      </c>
      <c r="I39" s="19">
        <v>268</v>
      </c>
      <c r="J39" s="19">
        <v>270</v>
      </c>
      <c r="K39" s="20">
        <v>256</v>
      </c>
      <c r="L39" s="20">
        <v>254</v>
      </c>
      <c r="M39" s="20">
        <v>290</v>
      </c>
      <c r="N39" s="19">
        <f t="shared" si="0"/>
        <v>22</v>
      </c>
      <c r="O39" s="21">
        <f t="shared" si="1"/>
        <v>8.2089552238805971E-2</v>
      </c>
      <c r="P39" s="19">
        <f t="shared" si="2"/>
        <v>36</v>
      </c>
      <c r="Q39" s="28">
        <f t="shared" si="3"/>
        <v>0.14173228346456693</v>
      </c>
    </row>
    <row r="40" spans="1:17" ht="14.4" x14ac:dyDescent="0.3">
      <c r="A40" s="26" t="s">
        <v>110</v>
      </c>
      <c r="B40" s="17" t="s">
        <v>111</v>
      </c>
      <c r="C40" s="16" t="s">
        <v>112</v>
      </c>
      <c r="D40" s="18" t="s">
        <v>113</v>
      </c>
      <c r="E40" s="19">
        <v>503</v>
      </c>
      <c r="F40" s="19">
        <v>486</v>
      </c>
      <c r="G40" s="19">
        <v>495</v>
      </c>
      <c r="H40" s="19">
        <v>493</v>
      </c>
      <c r="I40" s="19">
        <v>479</v>
      </c>
      <c r="J40" s="19">
        <v>446</v>
      </c>
      <c r="K40" s="20">
        <v>448</v>
      </c>
      <c r="L40" s="20">
        <v>437</v>
      </c>
      <c r="M40" s="20">
        <v>445</v>
      </c>
      <c r="N40" s="19">
        <f t="shared" si="0"/>
        <v>-34</v>
      </c>
      <c r="O40" s="21">
        <f t="shared" si="1"/>
        <v>-7.0981210855949897E-2</v>
      </c>
      <c r="P40" s="19">
        <f t="shared" si="2"/>
        <v>8</v>
      </c>
      <c r="Q40" s="28">
        <f t="shared" si="3"/>
        <v>1.8306636155606407E-2</v>
      </c>
    </row>
    <row r="41" spans="1:17" ht="14.4" x14ac:dyDescent="0.3">
      <c r="A41" s="26" t="s">
        <v>114</v>
      </c>
      <c r="B41" s="17" t="s">
        <v>115</v>
      </c>
      <c r="C41" s="16" t="s">
        <v>116</v>
      </c>
      <c r="D41" s="18" t="s">
        <v>117</v>
      </c>
      <c r="E41" s="19">
        <v>519</v>
      </c>
      <c r="F41" s="19">
        <v>514</v>
      </c>
      <c r="G41" s="19">
        <v>489</v>
      </c>
      <c r="H41" s="19">
        <v>454</v>
      </c>
      <c r="I41" s="19">
        <v>443</v>
      </c>
      <c r="J41" s="19">
        <v>414</v>
      </c>
      <c r="K41" s="20">
        <v>411</v>
      </c>
      <c r="L41" s="20">
        <v>397</v>
      </c>
      <c r="M41" s="20">
        <v>393</v>
      </c>
      <c r="N41" s="19">
        <f t="shared" si="0"/>
        <v>-50</v>
      </c>
      <c r="O41" s="21">
        <f t="shared" si="1"/>
        <v>-0.11286681715575621</v>
      </c>
      <c r="P41" s="19">
        <f t="shared" si="2"/>
        <v>-4</v>
      </c>
      <c r="Q41" s="28">
        <f t="shared" si="3"/>
        <v>-1.0075566750629723E-2</v>
      </c>
    </row>
    <row r="42" spans="1:17" ht="14.4" x14ac:dyDescent="0.3">
      <c r="A42" s="26" t="s">
        <v>118</v>
      </c>
      <c r="B42" s="17" t="s">
        <v>119</v>
      </c>
      <c r="C42" s="16" t="s">
        <v>120</v>
      </c>
      <c r="D42" s="18" t="s">
        <v>121</v>
      </c>
      <c r="E42" s="19">
        <v>5439</v>
      </c>
      <c r="F42" s="19">
        <v>5510</v>
      </c>
      <c r="G42" s="19">
        <v>5337</v>
      </c>
      <c r="H42" s="19">
        <v>5301</v>
      </c>
      <c r="I42" s="19">
        <v>5284</v>
      </c>
      <c r="J42" s="19">
        <v>5355</v>
      </c>
      <c r="K42" s="20">
        <v>5062</v>
      </c>
      <c r="L42" s="20">
        <v>5075</v>
      </c>
      <c r="M42" s="20">
        <v>4984</v>
      </c>
      <c r="N42" s="19">
        <f t="shared" si="0"/>
        <v>-300</v>
      </c>
      <c r="O42" s="21">
        <f t="shared" si="1"/>
        <v>-5.6775170325510979E-2</v>
      </c>
      <c r="P42" s="19">
        <f t="shared" si="2"/>
        <v>-91</v>
      </c>
      <c r="Q42" s="28">
        <f t="shared" si="3"/>
        <v>-1.793103448275862E-2</v>
      </c>
    </row>
    <row r="43" spans="1:17" ht="14.4" x14ac:dyDescent="0.3">
      <c r="A43" s="26" t="s">
        <v>122</v>
      </c>
      <c r="B43" s="17" t="s">
        <v>123</v>
      </c>
      <c r="C43" s="16" t="s">
        <v>124</v>
      </c>
      <c r="D43" s="18" t="s">
        <v>125</v>
      </c>
      <c r="E43" s="19">
        <v>73053</v>
      </c>
      <c r="F43" s="19">
        <v>74176</v>
      </c>
      <c r="G43" s="19">
        <v>77255</v>
      </c>
      <c r="H43" s="19">
        <v>78317</v>
      </c>
      <c r="I43" s="19">
        <v>80890</v>
      </c>
      <c r="J43" s="19">
        <v>83377</v>
      </c>
      <c r="K43" s="20">
        <v>86043</v>
      </c>
      <c r="L43" s="20">
        <v>88839</v>
      </c>
      <c r="M43" s="20">
        <v>90234</v>
      </c>
      <c r="N43" s="19">
        <f t="shared" si="0"/>
        <v>9344</v>
      </c>
      <c r="O43" s="21">
        <f t="shared" si="1"/>
        <v>0.11551489677339596</v>
      </c>
      <c r="P43" s="19">
        <f t="shared" si="2"/>
        <v>1395</v>
      </c>
      <c r="Q43" s="28">
        <f t="shared" si="3"/>
        <v>1.5702563063519401E-2</v>
      </c>
    </row>
    <row r="44" spans="1:17" ht="14.4" x14ac:dyDescent="0.3">
      <c r="A44" s="26" t="s">
        <v>126</v>
      </c>
      <c r="B44" s="17" t="s">
        <v>127</v>
      </c>
      <c r="C44" s="16" t="s">
        <v>128</v>
      </c>
      <c r="D44" s="18" t="s">
        <v>129</v>
      </c>
      <c r="E44" s="19">
        <v>293</v>
      </c>
      <c r="F44" s="19">
        <v>293</v>
      </c>
      <c r="G44" s="19">
        <v>291</v>
      </c>
      <c r="H44" s="19">
        <v>309</v>
      </c>
      <c r="I44" s="19">
        <v>293</v>
      </c>
      <c r="J44" s="19">
        <v>288</v>
      </c>
      <c r="K44" s="20">
        <v>293</v>
      </c>
      <c r="L44" s="20">
        <v>269</v>
      </c>
      <c r="M44" s="20">
        <v>283</v>
      </c>
      <c r="N44" s="19">
        <f t="shared" si="0"/>
        <v>-10</v>
      </c>
      <c r="O44" s="21">
        <f t="shared" si="1"/>
        <v>-3.4129692832764506E-2</v>
      </c>
      <c r="P44" s="19">
        <f t="shared" si="2"/>
        <v>14</v>
      </c>
      <c r="Q44" s="28">
        <f t="shared" si="3"/>
        <v>5.204460966542751E-2</v>
      </c>
    </row>
    <row r="45" spans="1:17" ht="14.4" x14ac:dyDescent="0.3">
      <c r="A45" s="26" t="s">
        <v>130</v>
      </c>
      <c r="B45" s="17" t="s">
        <v>131</v>
      </c>
      <c r="C45" s="16" t="s">
        <v>132</v>
      </c>
      <c r="D45" s="18" t="s">
        <v>133</v>
      </c>
      <c r="E45" s="19">
        <v>52983</v>
      </c>
      <c r="F45" s="19">
        <v>58723</v>
      </c>
      <c r="G45" s="19">
        <v>59932</v>
      </c>
      <c r="H45" s="19">
        <v>61465</v>
      </c>
      <c r="I45" s="19">
        <v>63114</v>
      </c>
      <c r="J45" s="19">
        <v>64657</v>
      </c>
      <c r="K45" s="20">
        <v>66230</v>
      </c>
      <c r="L45" s="20">
        <v>66702</v>
      </c>
      <c r="M45" s="20">
        <v>66896</v>
      </c>
      <c r="N45" s="19">
        <f t="shared" si="0"/>
        <v>3782</v>
      </c>
      <c r="O45" s="21">
        <f t="shared" si="1"/>
        <v>5.9923313369458442E-2</v>
      </c>
      <c r="P45" s="19">
        <f t="shared" si="2"/>
        <v>194</v>
      </c>
      <c r="Q45" s="28">
        <f t="shared" si="3"/>
        <v>2.9084585169859975E-3</v>
      </c>
    </row>
    <row r="46" spans="1:17" ht="14.4" x14ac:dyDescent="0.3">
      <c r="A46" s="26" t="s">
        <v>134</v>
      </c>
      <c r="B46" s="17" t="s">
        <v>135</v>
      </c>
      <c r="C46" s="16" t="s">
        <v>136</v>
      </c>
      <c r="D46" s="18" t="s">
        <v>137</v>
      </c>
      <c r="E46" s="19">
        <v>5679</v>
      </c>
      <c r="F46" s="19">
        <v>6007</v>
      </c>
      <c r="G46" s="19">
        <v>6244</v>
      </c>
      <c r="H46" s="19">
        <v>6181</v>
      </c>
      <c r="I46" s="19">
        <v>6344</v>
      </c>
      <c r="J46" s="19">
        <v>6408</v>
      </c>
      <c r="K46" s="20">
        <v>6520</v>
      </c>
      <c r="L46" s="20">
        <v>6713</v>
      </c>
      <c r="M46" s="20">
        <v>6804</v>
      </c>
      <c r="N46" s="19">
        <f t="shared" si="0"/>
        <v>460</v>
      </c>
      <c r="O46" s="21">
        <f t="shared" si="1"/>
        <v>7.2509457755359399E-2</v>
      </c>
      <c r="P46" s="19">
        <f t="shared" si="2"/>
        <v>91</v>
      </c>
      <c r="Q46" s="28">
        <f t="shared" si="3"/>
        <v>1.3555787278415016E-2</v>
      </c>
    </row>
    <row r="47" spans="1:17" ht="14.4" x14ac:dyDescent="0.3">
      <c r="A47" s="26" t="s">
        <v>138</v>
      </c>
      <c r="B47" s="17" t="s">
        <v>139</v>
      </c>
      <c r="C47" s="16" t="s">
        <v>140</v>
      </c>
      <c r="D47" s="18" t="s">
        <v>141</v>
      </c>
      <c r="E47" s="19">
        <v>2963</v>
      </c>
      <c r="F47" s="19">
        <v>2817</v>
      </c>
      <c r="G47" s="19">
        <v>2737</v>
      </c>
      <c r="H47" s="19">
        <v>2636</v>
      </c>
      <c r="I47" s="19">
        <v>2656</v>
      </c>
      <c r="J47" s="19">
        <v>2703</v>
      </c>
      <c r="K47" s="20">
        <v>2621</v>
      </c>
      <c r="L47" s="20">
        <v>2545</v>
      </c>
      <c r="M47" s="20">
        <v>2481</v>
      </c>
      <c r="N47" s="19">
        <f t="shared" si="0"/>
        <v>-175</v>
      </c>
      <c r="O47" s="21">
        <f t="shared" si="1"/>
        <v>-6.588855421686747E-2</v>
      </c>
      <c r="P47" s="19">
        <f t="shared" si="2"/>
        <v>-64</v>
      </c>
      <c r="Q47" s="28">
        <f t="shared" si="3"/>
        <v>-2.5147347740667975E-2</v>
      </c>
    </row>
    <row r="48" spans="1:17" ht="14.4" x14ac:dyDescent="0.3">
      <c r="A48" s="26" t="s">
        <v>138</v>
      </c>
      <c r="B48" s="17" t="s">
        <v>139</v>
      </c>
      <c r="C48" s="16" t="s">
        <v>142</v>
      </c>
      <c r="D48" s="18" t="s">
        <v>143</v>
      </c>
      <c r="E48" s="19">
        <v>368</v>
      </c>
      <c r="F48" s="19">
        <v>376</v>
      </c>
      <c r="G48" s="19">
        <v>383</v>
      </c>
      <c r="H48" s="19">
        <v>371</v>
      </c>
      <c r="I48" s="19">
        <v>393</v>
      </c>
      <c r="J48" s="19">
        <v>383</v>
      </c>
      <c r="K48" s="20">
        <v>344</v>
      </c>
      <c r="L48" s="20">
        <v>287</v>
      </c>
      <c r="M48" s="20">
        <v>286</v>
      </c>
      <c r="N48" s="19">
        <f t="shared" si="0"/>
        <v>-107</v>
      </c>
      <c r="O48" s="21">
        <f t="shared" si="1"/>
        <v>-0.27226463104325699</v>
      </c>
      <c r="P48" s="19">
        <f t="shared" si="2"/>
        <v>-1</v>
      </c>
      <c r="Q48" s="28">
        <f t="shared" si="3"/>
        <v>-3.4843205574912892E-3</v>
      </c>
    </row>
    <row r="49" spans="1:17" ht="14.4" x14ac:dyDescent="0.3">
      <c r="A49" s="26" t="s">
        <v>138</v>
      </c>
      <c r="B49" s="17" t="s">
        <v>139</v>
      </c>
      <c r="C49" s="16" t="s">
        <v>144</v>
      </c>
      <c r="D49" s="18" t="s">
        <v>145</v>
      </c>
      <c r="E49" s="19">
        <v>344</v>
      </c>
      <c r="F49" s="19">
        <v>305</v>
      </c>
      <c r="G49" s="19">
        <v>319</v>
      </c>
      <c r="H49" s="19">
        <v>331</v>
      </c>
      <c r="I49" s="19">
        <v>330</v>
      </c>
      <c r="J49" s="19">
        <v>300</v>
      </c>
      <c r="K49" s="20">
        <v>318</v>
      </c>
      <c r="L49" s="20">
        <v>295</v>
      </c>
      <c r="M49" s="20">
        <v>301</v>
      </c>
      <c r="N49" s="19">
        <f t="shared" si="0"/>
        <v>-29</v>
      </c>
      <c r="O49" s="21">
        <f t="shared" si="1"/>
        <v>-8.7878787878787876E-2</v>
      </c>
      <c r="P49" s="19">
        <f t="shared" si="2"/>
        <v>6</v>
      </c>
      <c r="Q49" s="28">
        <f t="shared" si="3"/>
        <v>2.0338983050847456E-2</v>
      </c>
    </row>
    <row r="50" spans="1:17" ht="14.4" x14ac:dyDescent="0.3">
      <c r="A50" s="26" t="s">
        <v>138</v>
      </c>
      <c r="B50" s="17" t="s">
        <v>139</v>
      </c>
      <c r="C50" s="16" t="s">
        <v>146</v>
      </c>
      <c r="D50" s="18" t="s">
        <v>147</v>
      </c>
      <c r="E50" s="19">
        <v>252</v>
      </c>
      <c r="F50" s="19">
        <v>274</v>
      </c>
      <c r="G50" s="19">
        <v>239</v>
      </c>
      <c r="H50" s="19">
        <v>230</v>
      </c>
      <c r="I50" s="19">
        <v>199</v>
      </c>
      <c r="J50" s="19">
        <v>209</v>
      </c>
      <c r="K50" s="20">
        <v>198</v>
      </c>
      <c r="L50" s="20">
        <v>221</v>
      </c>
      <c r="M50" s="20">
        <v>213</v>
      </c>
      <c r="N50" s="19">
        <f t="shared" si="0"/>
        <v>14</v>
      </c>
      <c r="O50" s="21">
        <f t="shared" si="1"/>
        <v>7.0351758793969849E-2</v>
      </c>
      <c r="P50" s="19">
        <f t="shared" si="2"/>
        <v>-8</v>
      </c>
      <c r="Q50" s="28">
        <f t="shared" si="3"/>
        <v>-3.6199095022624438E-2</v>
      </c>
    </row>
    <row r="51" spans="1:17" ht="14.4" x14ac:dyDescent="0.3">
      <c r="A51" s="26" t="s">
        <v>138</v>
      </c>
      <c r="B51" s="17" t="s">
        <v>139</v>
      </c>
      <c r="C51" s="16" t="s">
        <v>148</v>
      </c>
      <c r="D51" s="18" t="s">
        <v>149</v>
      </c>
      <c r="E51" s="19">
        <v>64</v>
      </c>
      <c r="F51" s="19">
        <v>56</v>
      </c>
      <c r="G51" s="19">
        <v>45</v>
      </c>
      <c r="H51" s="19">
        <v>33</v>
      </c>
      <c r="I51" s="19">
        <v>9</v>
      </c>
      <c r="J51" s="19">
        <v>10</v>
      </c>
      <c r="K51" s="20">
        <v>12</v>
      </c>
      <c r="L51" s="20">
        <v>10</v>
      </c>
      <c r="M51" s="20">
        <v>3</v>
      </c>
      <c r="N51" s="19">
        <f t="shared" si="0"/>
        <v>-6</v>
      </c>
      <c r="O51" s="21">
        <f t="shared" si="1"/>
        <v>-0.66666666666666663</v>
      </c>
      <c r="P51" s="19">
        <f t="shared" si="2"/>
        <v>-7</v>
      </c>
      <c r="Q51" s="28">
        <f t="shared" si="3"/>
        <v>-0.7</v>
      </c>
    </row>
    <row r="52" spans="1:17" ht="14.4" x14ac:dyDescent="0.3">
      <c r="A52" s="26" t="s">
        <v>150</v>
      </c>
      <c r="B52" s="17" t="s">
        <v>151</v>
      </c>
      <c r="C52" s="16" t="s">
        <v>152</v>
      </c>
      <c r="D52" s="18" t="s">
        <v>153</v>
      </c>
      <c r="E52" s="19">
        <v>648</v>
      </c>
      <c r="F52" s="19">
        <v>627</v>
      </c>
      <c r="G52" s="19">
        <v>639</v>
      </c>
      <c r="H52" s="19">
        <v>620</v>
      </c>
      <c r="I52" s="19">
        <v>526</v>
      </c>
      <c r="J52" s="19">
        <v>510</v>
      </c>
      <c r="K52" s="20">
        <v>472</v>
      </c>
      <c r="L52" s="20">
        <v>463</v>
      </c>
      <c r="M52" s="20">
        <v>460</v>
      </c>
      <c r="N52" s="19">
        <f t="shared" si="0"/>
        <v>-66</v>
      </c>
      <c r="O52" s="21">
        <f t="shared" si="1"/>
        <v>-0.12547528517110265</v>
      </c>
      <c r="P52" s="19">
        <f t="shared" si="2"/>
        <v>-3</v>
      </c>
      <c r="Q52" s="28">
        <f t="shared" si="3"/>
        <v>-6.4794816414686825E-3</v>
      </c>
    </row>
    <row r="53" spans="1:17" ht="14.4" x14ac:dyDescent="0.3">
      <c r="A53" s="26" t="s">
        <v>150</v>
      </c>
      <c r="B53" s="17" t="s">
        <v>151</v>
      </c>
      <c r="C53" s="16" t="s">
        <v>154</v>
      </c>
      <c r="D53" s="18" t="s">
        <v>155</v>
      </c>
      <c r="E53" s="19">
        <v>11167</v>
      </c>
      <c r="F53" s="19">
        <v>10921</v>
      </c>
      <c r="G53" s="19">
        <v>11309</v>
      </c>
      <c r="H53" s="19">
        <v>11147</v>
      </c>
      <c r="I53" s="19">
        <v>11108</v>
      </c>
      <c r="J53" s="19">
        <v>10775</v>
      </c>
      <c r="K53" s="20">
        <v>11179</v>
      </c>
      <c r="L53" s="20">
        <v>11441</v>
      </c>
      <c r="M53" s="20">
        <v>11777</v>
      </c>
      <c r="N53" s="19">
        <f t="shared" si="0"/>
        <v>669</v>
      </c>
      <c r="O53" s="21">
        <f t="shared" si="1"/>
        <v>6.0226863521786099E-2</v>
      </c>
      <c r="P53" s="19">
        <f t="shared" si="2"/>
        <v>336</v>
      </c>
      <c r="Q53" s="28">
        <f t="shared" si="3"/>
        <v>2.9368062232322349E-2</v>
      </c>
    </row>
    <row r="54" spans="1:17" ht="14.4" x14ac:dyDescent="0.3">
      <c r="A54" s="26" t="s">
        <v>150</v>
      </c>
      <c r="B54" s="17" t="s">
        <v>151</v>
      </c>
      <c r="C54" s="16" t="s">
        <v>156</v>
      </c>
      <c r="D54" s="18" t="s">
        <v>157</v>
      </c>
      <c r="E54" s="19">
        <v>8488</v>
      </c>
      <c r="F54" s="19">
        <v>8504</v>
      </c>
      <c r="G54" s="19">
        <v>8851</v>
      </c>
      <c r="H54" s="19">
        <v>8963</v>
      </c>
      <c r="I54" s="19">
        <v>9184</v>
      </c>
      <c r="J54" s="19">
        <v>9297</v>
      </c>
      <c r="K54" s="20">
        <v>9364</v>
      </c>
      <c r="L54" s="20">
        <v>9283</v>
      </c>
      <c r="M54" s="20">
        <v>9435</v>
      </c>
      <c r="N54" s="19">
        <f t="shared" si="0"/>
        <v>251</v>
      </c>
      <c r="O54" s="21">
        <f t="shared" si="1"/>
        <v>2.7330139372822301E-2</v>
      </c>
      <c r="P54" s="19">
        <f t="shared" si="2"/>
        <v>152</v>
      </c>
      <c r="Q54" s="28">
        <f t="shared" si="3"/>
        <v>1.6374017020359798E-2</v>
      </c>
    </row>
    <row r="55" spans="1:17" ht="14.4" x14ac:dyDescent="0.3">
      <c r="A55" s="26" t="s">
        <v>150</v>
      </c>
      <c r="B55" s="17" t="s">
        <v>151</v>
      </c>
      <c r="C55" s="16" t="s">
        <v>158</v>
      </c>
      <c r="D55" s="18" t="s">
        <v>159</v>
      </c>
      <c r="E55" s="19">
        <v>6584</v>
      </c>
      <c r="F55" s="19">
        <v>6835</v>
      </c>
      <c r="G55" s="19">
        <v>7365</v>
      </c>
      <c r="H55" s="19">
        <v>7536</v>
      </c>
      <c r="I55" s="19">
        <v>7702</v>
      </c>
      <c r="J55" s="19">
        <v>7840</v>
      </c>
      <c r="K55" s="20">
        <v>8089</v>
      </c>
      <c r="L55" s="20">
        <v>8120</v>
      </c>
      <c r="M55" s="20">
        <v>8055</v>
      </c>
      <c r="N55" s="19">
        <f t="shared" si="0"/>
        <v>353</v>
      </c>
      <c r="O55" s="21">
        <f t="shared" si="1"/>
        <v>4.5832251363282263E-2</v>
      </c>
      <c r="P55" s="19">
        <f t="shared" si="2"/>
        <v>-65</v>
      </c>
      <c r="Q55" s="28">
        <f t="shared" si="3"/>
        <v>-8.0049261083743849E-3</v>
      </c>
    </row>
    <row r="56" spans="1:17" ht="14.4" x14ac:dyDescent="0.3">
      <c r="A56" s="26" t="s">
        <v>150</v>
      </c>
      <c r="B56" s="17" t="s">
        <v>151</v>
      </c>
      <c r="C56" s="16" t="s">
        <v>160</v>
      </c>
      <c r="D56" s="18" t="s">
        <v>161</v>
      </c>
      <c r="E56" s="19">
        <v>29518</v>
      </c>
      <c r="F56" s="19">
        <v>29271</v>
      </c>
      <c r="G56" s="19">
        <v>29641</v>
      </c>
      <c r="H56" s="19">
        <v>29459</v>
      </c>
      <c r="I56" s="19">
        <v>29509</v>
      </c>
      <c r="J56" s="19">
        <v>28993</v>
      </c>
      <c r="K56" s="20">
        <v>28404</v>
      </c>
      <c r="L56" s="20">
        <v>28332</v>
      </c>
      <c r="M56" s="20">
        <v>27937</v>
      </c>
      <c r="N56" s="19">
        <f t="shared" si="0"/>
        <v>-1572</v>
      </c>
      <c r="O56" s="21">
        <f t="shared" si="1"/>
        <v>-5.3271883154291912E-2</v>
      </c>
      <c r="P56" s="19">
        <f t="shared" si="2"/>
        <v>-395</v>
      </c>
      <c r="Q56" s="28">
        <f t="shared" si="3"/>
        <v>-1.3941832556826204E-2</v>
      </c>
    </row>
    <row r="57" spans="1:17" ht="14.4" x14ac:dyDescent="0.3">
      <c r="A57" s="26" t="s">
        <v>150</v>
      </c>
      <c r="B57" s="17" t="s">
        <v>151</v>
      </c>
      <c r="C57" s="16" t="s">
        <v>162</v>
      </c>
      <c r="D57" s="18" t="s">
        <v>163</v>
      </c>
      <c r="E57" s="19">
        <v>4851</v>
      </c>
      <c r="F57" s="19">
        <v>4643</v>
      </c>
      <c r="G57" s="19">
        <v>4578</v>
      </c>
      <c r="H57" s="19">
        <v>4561</v>
      </c>
      <c r="I57" s="19">
        <v>4612</v>
      </c>
      <c r="J57" s="19">
        <v>4651</v>
      </c>
      <c r="K57" s="20">
        <v>5127</v>
      </c>
      <c r="L57" s="20">
        <v>5148</v>
      </c>
      <c r="M57" s="20">
        <v>5104</v>
      </c>
      <c r="N57" s="19">
        <f t="shared" si="0"/>
        <v>492</v>
      </c>
      <c r="O57" s="21">
        <f t="shared" si="1"/>
        <v>0.10667823070251518</v>
      </c>
      <c r="P57" s="19">
        <f t="shared" si="2"/>
        <v>-44</v>
      </c>
      <c r="Q57" s="28">
        <f t="shared" si="3"/>
        <v>-8.5470085470085479E-3</v>
      </c>
    </row>
    <row r="58" spans="1:17" ht="14.4" x14ac:dyDescent="0.3">
      <c r="A58" s="26" t="s">
        <v>150</v>
      </c>
      <c r="B58" s="17" t="s">
        <v>151</v>
      </c>
      <c r="C58" s="16" t="s">
        <v>164</v>
      </c>
      <c r="D58" s="18" t="s">
        <v>165</v>
      </c>
      <c r="E58" s="19">
        <v>1378</v>
      </c>
      <c r="F58" s="19">
        <v>1376</v>
      </c>
      <c r="G58" s="19">
        <v>1405</v>
      </c>
      <c r="H58" s="19">
        <v>1418</v>
      </c>
      <c r="I58" s="19">
        <v>1510</v>
      </c>
      <c r="J58" s="19">
        <v>1500</v>
      </c>
      <c r="K58" s="20">
        <v>1480</v>
      </c>
      <c r="L58" s="20">
        <v>1458</v>
      </c>
      <c r="M58" s="20">
        <v>1492</v>
      </c>
      <c r="N58" s="19">
        <f t="shared" si="0"/>
        <v>-18</v>
      </c>
      <c r="O58" s="21">
        <f t="shared" si="1"/>
        <v>-1.1920529801324504E-2</v>
      </c>
      <c r="P58" s="19">
        <f t="shared" si="2"/>
        <v>34</v>
      </c>
      <c r="Q58" s="28">
        <f t="shared" si="3"/>
        <v>2.3319615912208505E-2</v>
      </c>
    </row>
    <row r="59" spans="1:17" ht="14.4" x14ac:dyDescent="0.3">
      <c r="A59" s="26" t="s">
        <v>150</v>
      </c>
      <c r="B59" s="17" t="s">
        <v>151</v>
      </c>
      <c r="C59" s="16" t="s">
        <v>166</v>
      </c>
      <c r="D59" s="18" t="s">
        <v>167</v>
      </c>
      <c r="E59" s="19">
        <v>21423</v>
      </c>
      <c r="F59" s="19">
        <v>21917</v>
      </c>
      <c r="G59" s="19">
        <v>22620</v>
      </c>
      <c r="H59" s="19">
        <v>23119</v>
      </c>
      <c r="I59" s="19">
        <v>23657</v>
      </c>
      <c r="J59" s="19">
        <v>23973</v>
      </c>
      <c r="K59" s="20">
        <v>24481</v>
      </c>
      <c r="L59" s="20">
        <v>24578</v>
      </c>
      <c r="M59" s="20">
        <v>25063</v>
      </c>
      <c r="N59" s="19">
        <f t="shared" si="0"/>
        <v>1406</v>
      </c>
      <c r="O59" s="21">
        <f t="shared" si="1"/>
        <v>5.943272604303166E-2</v>
      </c>
      <c r="P59" s="19">
        <f t="shared" si="2"/>
        <v>485</v>
      </c>
      <c r="Q59" s="28">
        <f t="shared" si="3"/>
        <v>1.9733094637480672E-2</v>
      </c>
    </row>
    <row r="60" spans="1:17" ht="14.4" x14ac:dyDescent="0.3">
      <c r="A60" s="26" t="s">
        <v>150</v>
      </c>
      <c r="B60" s="17" t="s">
        <v>151</v>
      </c>
      <c r="C60" s="16" t="s">
        <v>168</v>
      </c>
      <c r="D60" s="18" t="s">
        <v>169</v>
      </c>
      <c r="E60" s="19">
        <v>959</v>
      </c>
      <c r="F60" s="19">
        <v>869</v>
      </c>
      <c r="G60" s="19">
        <v>896</v>
      </c>
      <c r="H60" s="19">
        <v>1003</v>
      </c>
      <c r="I60" s="19">
        <v>1003</v>
      </c>
      <c r="J60" s="19">
        <v>1027</v>
      </c>
      <c r="K60" s="20">
        <v>955</v>
      </c>
      <c r="L60" s="20">
        <v>1072</v>
      </c>
      <c r="M60" s="20">
        <v>1050</v>
      </c>
      <c r="N60" s="19">
        <f t="shared" si="0"/>
        <v>47</v>
      </c>
      <c r="O60" s="21">
        <f t="shared" si="1"/>
        <v>4.6859421734795612E-2</v>
      </c>
      <c r="P60" s="19">
        <f t="shared" si="2"/>
        <v>-22</v>
      </c>
      <c r="Q60" s="28">
        <f t="shared" si="3"/>
        <v>-2.0522388059701493E-2</v>
      </c>
    </row>
    <row r="61" spans="1:17" ht="14.4" x14ac:dyDescent="0.3">
      <c r="A61" s="26" t="s">
        <v>150</v>
      </c>
      <c r="B61" s="17" t="s">
        <v>151</v>
      </c>
      <c r="C61" s="16" t="s">
        <v>170</v>
      </c>
      <c r="D61" s="18" t="s">
        <v>171</v>
      </c>
      <c r="E61" s="19">
        <v>689</v>
      </c>
      <c r="F61" s="19">
        <v>652</v>
      </c>
      <c r="G61" s="19">
        <v>694</v>
      </c>
      <c r="H61" s="19">
        <v>694</v>
      </c>
      <c r="I61" s="19">
        <v>654</v>
      </c>
      <c r="J61" s="19">
        <v>656</v>
      </c>
      <c r="K61" s="20">
        <v>606</v>
      </c>
      <c r="L61" s="20">
        <v>622</v>
      </c>
      <c r="M61" s="20">
        <v>664</v>
      </c>
      <c r="N61" s="19">
        <f t="shared" si="0"/>
        <v>10</v>
      </c>
      <c r="O61" s="21">
        <f t="shared" si="1"/>
        <v>1.5290519877675841E-2</v>
      </c>
      <c r="P61" s="19">
        <f t="shared" si="2"/>
        <v>42</v>
      </c>
      <c r="Q61" s="28">
        <f t="shared" si="3"/>
        <v>6.7524115755627015E-2</v>
      </c>
    </row>
    <row r="62" spans="1:17" ht="14.4" x14ac:dyDescent="0.3">
      <c r="A62" s="26" t="s">
        <v>150</v>
      </c>
      <c r="B62" s="17" t="s">
        <v>151</v>
      </c>
      <c r="C62" s="16" t="s">
        <v>172</v>
      </c>
      <c r="D62" s="18" t="s">
        <v>173</v>
      </c>
      <c r="E62" s="19">
        <v>301</v>
      </c>
      <c r="F62" s="19">
        <v>263</v>
      </c>
      <c r="G62" s="19">
        <v>266</v>
      </c>
      <c r="H62" s="19">
        <v>223</v>
      </c>
      <c r="I62" s="19">
        <v>208</v>
      </c>
      <c r="J62" s="19">
        <v>227</v>
      </c>
      <c r="K62" s="20">
        <v>251</v>
      </c>
      <c r="L62" s="20">
        <v>260</v>
      </c>
      <c r="M62" s="20">
        <v>259</v>
      </c>
      <c r="N62" s="19">
        <f t="shared" si="0"/>
        <v>51</v>
      </c>
      <c r="O62" s="21">
        <f t="shared" si="1"/>
        <v>0.24519230769230768</v>
      </c>
      <c r="P62" s="19">
        <f t="shared" si="2"/>
        <v>-1</v>
      </c>
      <c r="Q62" s="28">
        <f t="shared" si="3"/>
        <v>-3.8461538461538464E-3</v>
      </c>
    </row>
    <row r="63" spans="1:17" ht="14.4" x14ac:dyDescent="0.3">
      <c r="A63" s="26" t="s">
        <v>150</v>
      </c>
      <c r="B63" s="17" t="s">
        <v>151</v>
      </c>
      <c r="C63" s="16" t="s">
        <v>174</v>
      </c>
      <c r="D63" s="18" t="s">
        <v>175</v>
      </c>
      <c r="E63" s="19">
        <v>5865</v>
      </c>
      <c r="F63" s="19">
        <v>5817</v>
      </c>
      <c r="G63" s="19">
        <v>5950</v>
      </c>
      <c r="H63" s="19">
        <v>5977</v>
      </c>
      <c r="I63" s="19">
        <v>6076</v>
      </c>
      <c r="J63" s="19">
        <v>6153</v>
      </c>
      <c r="K63" s="20">
        <v>6275</v>
      </c>
      <c r="L63" s="20">
        <v>6207</v>
      </c>
      <c r="M63" s="20">
        <v>6343</v>
      </c>
      <c r="N63" s="19">
        <f t="shared" si="0"/>
        <v>267</v>
      </c>
      <c r="O63" s="21">
        <f t="shared" si="1"/>
        <v>4.3943383805134954E-2</v>
      </c>
      <c r="P63" s="19">
        <f t="shared" si="2"/>
        <v>136</v>
      </c>
      <c r="Q63" s="28">
        <f t="shared" si="3"/>
        <v>2.1910745932012244E-2</v>
      </c>
    </row>
    <row r="64" spans="1:17" ht="14.4" x14ac:dyDescent="0.3">
      <c r="A64" s="26" t="s">
        <v>150</v>
      </c>
      <c r="B64" s="17" t="s">
        <v>151</v>
      </c>
      <c r="C64" s="16" t="s">
        <v>176</v>
      </c>
      <c r="D64" s="18" t="s">
        <v>177</v>
      </c>
      <c r="E64" s="19">
        <v>12783</v>
      </c>
      <c r="F64" s="19">
        <v>13616</v>
      </c>
      <c r="G64" s="19">
        <v>14398</v>
      </c>
      <c r="H64" s="19">
        <v>14708</v>
      </c>
      <c r="I64" s="19">
        <v>15063</v>
      </c>
      <c r="J64" s="19">
        <v>15478</v>
      </c>
      <c r="K64" s="20">
        <v>18880</v>
      </c>
      <c r="L64" s="20">
        <v>19552</v>
      </c>
      <c r="M64" s="20">
        <v>20561</v>
      </c>
      <c r="N64" s="19">
        <f t="shared" si="0"/>
        <v>5498</v>
      </c>
      <c r="O64" s="21">
        <f t="shared" si="1"/>
        <v>0.36500033193918874</v>
      </c>
      <c r="P64" s="19">
        <f t="shared" si="2"/>
        <v>1009</v>
      </c>
      <c r="Q64" s="28">
        <f t="shared" si="3"/>
        <v>5.1605973813420622E-2</v>
      </c>
    </row>
    <row r="65" spans="1:17" ht="14.4" x14ac:dyDescent="0.3">
      <c r="A65" s="26" t="s">
        <v>150</v>
      </c>
      <c r="B65" s="17" t="s">
        <v>151</v>
      </c>
      <c r="C65" s="16" t="s">
        <v>178</v>
      </c>
      <c r="D65" s="18" t="s">
        <v>179</v>
      </c>
      <c r="E65" s="19">
        <v>165</v>
      </c>
      <c r="F65" s="19">
        <v>199</v>
      </c>
      <c r="G65" s="19">
        <v>305</v>
      </c>
      <c r="H65" s="19">
        <v>214</v>
      </c>
      <c r="I65" s="19">
        <v>190</v>
      </c>
      <c r="J65" s="19">
        <v>185</v>
      </c>
      <c r="K65" s="20">
        <v>191</v>
      </c>
      <c r="L65" s="20">
        <v>217</v>
      </c>
      <c r="M65" s="20">
        <v>216</v>
      </c>
      <c r="N65" s="19">
        <f t="shared" si="0"/>
        <v>26</v>
      </c>
      <c r="O65" s="21">
        <f t="shared" si="1"/>
        <v>0.1368421052631579</v>
      </c>
      <c r="P65" s="19">
        <f t="shared" si="2"/>
        <v>-1</v>
      </c>
      <c r="Q65" s="28">
        <f t="shared" si="3"/>
        <v>-4.608294930875576E-3</v>
      </c>
    </row>
    <row r="66" spans="1:17" ht="14.4" x14ac:dyDescent="0.3">
      <c r="A66" s="26" t="s">
        <v>150</v>
      </c>
      <c r="B66" s="17" t="s">
        <v>151</v>
      </c>
      <c r="C66" s="16" t="s">
        <v>180</v>
      </c>
      <c r="D66" s="18" t="s">
        <v>181</v>
      </c>
      <c r="E66" s="19">
        <v>338</v>
      </c>
      <c r="F66" s="19">
        <v>335</v>
      </c>
      <c r="G66" s="19">
        <v>329</v>
      </c>
      <c r="H66" s="19">
        <v>320</v>
      </c>
      <c r="I66" s="19">
        <v>316</v>
      </c>
      <c r="J66" s="19">
        <v>268</v>
      </c>
      <c r="K66" s="20">
        <v>307</v>
      </c>
      <c r="L66" s="20">
        <v>278</v>
      </c>
      <c r="M66" s="20">
        <v>291</v>
      </c>
      <c r="N66" s="19">
        <f t="shared" si="0"/>
        <v>-25</v>
      </c>
      <c r="O66" s="21">
        <f t="shared" si="1"/>
        <v>-7.9113924050632917E-2</v>
      </c>
      <c r="P66" s="19">
        <f t="shared" si="2"/>
        <v>13</v>
      </c>
      <c r="Q66" s="28">
        <f t="shared" si="3"/>
        <v>4.6762589928057555E-2</v>
      </c>
    </row>
    <row r="67" spans="1:17" ht="14.4" x14ac:dyDescent="0.3">
      <c r="A67" s="26" t="s">
        <v>182</v>
      </c>
      <c r="B67" s="17" t="s">
        <v>183</v>
      </c>
      <c r="C67" s="16" t="s">
        <v>184</v>
      </c>
      <c r="D67" s="18" t="s">
        <v>185</v>
      </c>
      <c r="E67" s="19">
        <v>3800</v>
      </c>
      <c r="F67" s="19">
        <v>3810</v>
      </c>
      <c r="G67" s="19">
        <v>3699</v>
      </c>
      <c r="H67" s="19">
        <v>3702</v>
      </c>
      <c r="I67" s="19">
        <v>3738</v>
      </c>
      <c r="J67" s="19">
        <v>3622</v>
      </c>
      <c r="K67" s="20">
        <v>3650</v>
      </c>
      <c r="L67" s="20">
        <v>3603</v>
      </c>
      <c r="M67" s="20">
        <v>3672</v>
      </c>
      <c r="N67" s="19">
        <f t="shared" si="0"/>
        <v>-66</v>
      </c>
      <c r="O67" s="21">
        <f t="shared" si="1"/>
        <v>-1.7656500802568219E-2</v>
      </c>
      <c r="P67" s="19">
        <f t="shared" si="2"/>
        <v>69</v>
      </c>
      <c r="Q67" s="28">
        <f t="shared" si="3"/>
        <v>1.9150707743547043E-2</v>
      </c>
    </row>
    <row r="68" spans="1:17" ht="14.4" x14ac:dyDescent="0.3">
      <c r="A68" s="26" t="s">
        <v>182</v>
      </c>
      <c r="B68" s="17" t="s">
        <v>183</v>
      </c>
      <c r="C68" s="16" t="s">
        <v>186</v>
      </c>
      <c r="D68" s="18" t="s">
        <v>187</v>
      </c>
      <c r="E68" s="19">
        <v>1701</v>
      </c>
      <c r="F68" s="19">
        <v>1631</v>
      </c>
      <c r="G68" s="19">
        <v>1623</v>
      </c>
      <c r="H68" s="19">
        <v>1600</v>
      </c>
      <c r="I68" s="19">
        <v>1580</v>
      </c>
      <c r="J68" s="19">
        <v>1536</v>
      </c>
      <c r="K68" s="20">
        <v>1450</v>
      </c>
      <c r="L68" s="20">
        <v>1373</v>
      </c>
      <c r="M68" s="20">
        <v>1306</v>
      </c>
      <c r="N68" s="19">
        <f t="shared" si="0"/>
        <v>-274</v>
      </c>
      <c r="O68" s="21">
        <f t="shared" si="1"/>
        <v>-0.17341772151898735</v>
      </c>
      <c r="P68" s="19">
        <f t="shared" si="2"/>
        <v>-67</v>
      </c>
      <c r="Q68" s="28">
        <f t="shared" si="3"/>
        <v>-4.879825200291333E-2</v>
      </c>
    </row>
    <row r="69" spans="1:17" ht="14.4" x14ac:dyDescent="0.3">
      <c r="A69" s="26" t="s">
        <v>182</v>
      </c>
      <c r="B69" s="17" t="s">
        <v>183</v>
      </c>
      <c r="C69" s="16" t="s">
        <v>188</v>
      </c>
      <c r="D69" s="18" t="s">
        <v>189</v>
      </c>
      <c r="E69" s="19">
        <v>273</v>
      </c>
      <c r="F69" s="19">
        <v>235</v>
      </c>
      <c r="G69" s="19">
        <v>224</v>
      </c>
      <c r="H69" s="19">
        <v>222</v>
      </c>
      <c r="I69" s="19">
        <v>205</v>
      </c>
      <c r="J69" s="19">
        <v>220</v>
      </c>
      <c r="K69" s="20">
        <v>211</v>
      </c>
      <c r="L69" s="20">
        <v>221</v>
      </c>
      <c r="M69" s="20">
        <v>203</v>
      </c>
      <c r="N69" s="19">
        <f t="shared" ref="N69:N132" si="4">M69-I69</f>
        <v>-2</v>
      </c>
      <c r="O69" s="21">
        <f t="shared" ref="O69:O132" si="5">N69/I69</f>
        <v>-9.7560975609756097E-3</v>
      </c>
      <c r="P69" s="19">
        <f t="shared" ref="P69:P132" si="6">M69-L69</f>
        <v>-18</v>
      </c>
      <c r="Q69" s="28">
        <f t="shared" ref="Q69:Q132" si="7">IF(L69&lt;&gt;0,P69/L69,"")</f>
        <v>-8.1447963800904979E-2</v>
      </c>
    </row>
    <row r="70" spans="1:17" ht="14.4" x14ac:dyDescent="0.3">
      <c r="A70" s="26" t="s">
        <v>190</v>
      </c>
      <c r="B70" s="17" t="s">
        <v>191</v>
      </c>
      <c r="C70" s="16" t="s">
        <v>192</v>
      </c>
      <c r="D70" s="18" t="s">
        <v>193</v>
      </c>
      <c r="E70" s="19">
        <v>5149</v>
      </c>
      <c r="F70" s="19">
        <v>5311</v>
      </c>
      <c r="G70" s="19">
        <v>5344</v>
      </c>
      <c r="H70" s="19">
        <v>5212</v>
      </c>
      <c r="I70" s="19">
        <v>5382</v>
      </c>
      <c r="J70" s="19">
        <v>5436</v>
      </c>
      <c r="K70" s="20">
        <v>5628</v>
      </c>
      <c r="L70" s="20">
        <v>5613</v>
      </c>
      <c r="M70" s="20">
        <v>5601</v>
      </c>
      <c r="N70" s="19">
        <f t="shared" si="4"/>
        <v>219</v>
      </c>
      <c r="O70" s="21">
        <f t="shared" si="5"/>
        <v>4.0691192865105912E-2</v>
      </c>
      <c r="P70" s="19">
        <f t="shared" si="6"/>
        <v>-12</v>
      </c>
      <c r="Q70" s="28">
        <f t="shared" si="7"/>
        <v>-2.137894174238375E-3</v>
      </c>
    </row>
    <row r="71" spans="1:17" ht="14.4" x14ac:dyDescent="0.3">
      <c r="A71" s="26" t="s">
        <v>190</v>
      </c>
      <c r="B71" s="17" t="s">
        <v>191</v>
      </c>
      <c r="C71" s="16" t="s">
        <v>194</v>
      </c>
      <c r="D71" s="18" t="s">
        <v>195</v>
      </c>
      <c r="E71" s="19">
        <v>4403</v>
      </c>
      <c r="F71" s="19">
        <v>4848</v>
      </c>
      <c r="G71" s="19">
        <v>4935</v>
      </c>
      <c r="H71" s="19">
        <v>4980</v>
      </c>
      <c r="I71" s="19">
        <v>4717</v>
      </c>
      <c r="J71" s="19">
        <v>4730</v>
      </c>
      <c r="K71" s="20">
        <v>4818</v>
      </c>
      <c r="L71" s="20">
        <v>4828</v>
      </c>
      <c r="M71" s="20">
        <v>4847</v>
      </c>
      <c r="N71" s="19">
        <f t="shared" si="4"/>
        <v>130</v>
      </c>
      <c r="O71" s="21">
        <f t="shared" si="5"/>
        <v>2.7559889760440957E-2</v>
      </c>
      <c r="P71" s="19">
        <f t="shared" si="6"/>
        <v>19</v>
      </c>
      <c r="Q71" s="28">
        <f t="shared" si="7"/>
        <v>3.935376967688484E-3</v>
      </c>
    </row>
    <row r="72" spans="1:17" ht="14.4" x14ac:dyDescent="0.3">
      <c r="A72" s="26" t="s">
        <v>190</v>
      </c>
      <c r="B72" s="17" t="s">
        <v>191</v>
      </c>
      <c r="C72" s="16" t="s">
        <v>196</v>
      </c>
      <c r="D72" s="18" t="s">
        <v>197</v>
      </c>
      <c r="E72" s="19">
        <v>1307</v>
      </c>
      <c r="F72" s="19">
        <v>1419</v>
      </c>
      <c r="G72" s="19">
        <v>1229</v>
      </c>
      <c r="H72" s="19">
        <v>1133</v>
      </c>
      <c r="I72" s="19">
        <v>1176</v>
      </c>
      <c r="J72" s="19">
        <v>1126</v>
      </c>
      <c r="K72" s="20">
        <v>1050</v>
      </c>
      <c r="L72" s="20">
        <v>1038</v>
      </c>
      <c r="M72" s="20">
        <v>1128</v>
      </c>
      <c r="N72" s="19">
        <f t="shared" si="4"/>
        <v>-48</v>
      </c>
      <c r="O72" s="21">
        <f t="shared" si="5"/>
        <v>-4.0816326530612242E-2</v>
      </c>
      <c r="P72" s="19">
        <f t="shared" si="6"/>
        <v>90</v>
      </c>
      <c r="Q72" s="28">
        <f t="shared" si="7"/>
        <v>8.6705202312138727E-2</v>
      </c>
    </row>
    <row r="73" spans="1:17" ht="14.4" x14ac:dyDescent="0.3">
      <c r="A73" s="26" t="s">
        <v>198</v>
      </c>
      <c r="B73" s="17" t="s">
        <v>199</v>
      </c>
      <c r="C73" s="16" t="s">
        <v>200</v>
      </c>
      <c r="D73" s="18" t="s">
        <v>201</v>
      </c>
      <c r="E73" s="19">
        <v>367</v>
      </c>
      <c r="F73" s="19">
        <v>357</v>
      </c>
      <c r="G73" s="19">
        <v>361</v>
      </c>
      <c r="H73" s="19">
        <v>386</v>
      </c>
      <c r="I73" s="19">
        <v>380</v>
      </c>
      <c r="J73" s="19">
        <v>373</v>
      </c>
      <c r="K73" s="20">
        <v>421</v>
      </c>
      <c r="L73" s="20">
        <v>429</v>
      </c>
      <c r="M73" s="20">
        <v>458</v>
      </c>
      <c r="N73" s="19">
        <f t="shared" si="4"/>
        <v>78</v>
      </c>
      <c r="O73" s="21">
        <f t="shared" si="5"/>
        <v>0.20526315789473684</v>
      </c>
      <c r="P73" s="19">
        <f t="shared" si="6"/>
        <v>29</v>
      </c>
      <c r="Q73" s="28">
        <f t="shared" si="7"/>
        <v>6.75990675990676E-2</v>
      </c>
    </row>
    <row r="74" spans="1:17" ht="14.4" x14ac:dyDescent="0.3">
      <c r="A74" s="26" t="s">
        <v>202</v>
      </c>
      <c r="B74" s="17" t="s">
        <v>203</v>
      </c>
      <c r="C74" s="16" t="s">
        <v>204</v>
      </c>
      <c r="D74" s="18" t="s">
        <v>205</v>
      </c>
      <c r="E74" s="19">
        <v>480</v>
      </c>
      <c r="F74" s="19">
        <v>457</v>
      </c>
      <c r="G74" s="19">
        <v>451</v>
      </c>
      <c r="H74" s="19">
        <v>429</v>
      </c>
      <c r="I74" s="19">
        <v>423</v>
      </c>
      <c r="J74" s="19">
        <v>434</v>
      </c>
      <c r="K74" s="20">
        <v>440</v>
      </c>
      <c r="L74" s="20">
        <v>422</v>
      </c>
      <c r="M74" s="20">
        <v>441</v>
      </c>
      <c r="N74" s="19">
        <f t="shared" si="4"/>
        <v>18</v>
      </c>
      <c r="O74" s="21">
        <f t="shared" si="5"/>
        <v>4.2553191489361701E-2</v>
      </c>
      <c r="P74" s="19">
        <f t="shared" si="6"/>
        <v>19</v>
      </c>
      <c r="Q74" s="28">
        <f t="shared" si="7"/>
        <v>4.5023696682464455E-2</v>
      </c>
    </row>
    <row r="75" spans="1:17" ht="14.4" x14ac:dyDescent="0.3">
      <c r="A75" s="26" t="s">
        <v>202</v>
      </c>
      <c r="B75" s="17" t="s">
        <v>203</v>
      </c>
      <c r="C75" s="16" t="s">
        <v>206</v>
      </c>
      <c r="D75" s="18" t="s">
        <v>207</v>
      </c>
      <c r="E75" s="19">
        <v>1415</v>
      </c>
      <c r="F75" s="19">
        <v>1464</v>
      </c>
      <c r="G75" s="19">
        <v>1438</v>
      </c>
      <c r="H75" s="19">
        <v>1325</v>
      </c>
      <c r="I75" s="19">
        <v>1273</v>
      </c>
      <c r="J75" s="19">
        <v>1245</v>
      </c>
      <c r="K75" s="20">
        <v>1264</v>
      </c>
      <c r="L75" s="20">
        <v>1299</v>
      </c>
      <c r="M75" s="20">
        <v>1304</v>
      </c>
      <c r="N75" s="19">
        <f t="shared" si="4"/>
        <v>31</v>
      </c>
      <c r="O75" s="21">
        <f t="shared" si="5"/>
        <v>2.4351924587588374E-2</v>
      </c>
      <c r="P75" s="19">
        <f t="shared" si="6"/>
        <v>5</v>
      </c>
      <c r="Q75" s="28">
        <f t="shared" si="7"/>
        <v>3.8491147036181679E-3</v>
      </c>
    </row>
    <row r="76" spans="1:17" ht="14.4" x14ac:dyDescent="0.3">
      <c r="A76" s="26" t="s">
        <v>208</v>
      </c>
      <c r="B76" s="17" t="s">
        <v>209</v>
      </c>
      <c r="C76" s="16" t="s">
        <v>210</v>
      </c>
      <c r="D76" s="18" t="s">
        <v>211</v>
      </c>
      <c r="E76" s="19">
        <v>1759</v>
      </c>
      <c r="F76" s="19">
        <v>1839</v>
      </c>
      <c r="G76" s="19">
        <v>1818</v>
      </c>
      <c r="H76" s="19">
        <v>1864</v>
      </c>
      <c r="I76" s="19">
        <v>1846</v>
      </c>
      <c r="J76" s="19">
        <v>1846</v>
      </c>
      <c r="K76" s="20">
        <v>1934</v>
      </c>
      <c r="L76" s="20">
        <v>1929</v>
      </c>
      <c r="M76" s="20">
        <v>1987</v>
      </c>
      <c r="N76" s="19">
        <f t="shared" si="4"/>
        <v>141</v>
      </c>
      <c r="O76" s="21">
        <f t="shared" si="5"/>
        <v>7.6381365113759481E-2</v>
      </c>
      <c r="P76" s="19">
        <f t="shared" si="6"/>
        <v>58</v>
      </c>
      <c r="Q76" s="28">
        <f t="shared" si="7"/>
        <v>3.0067392431311561E-2</v>
      </c>
    </row>
    <row r="77" spans="1:17" ht="14.4" x14ac:dyDescent="0.3">
      <c r="A77" s="26" t="s">
        <v>212</v>
      </c>
      <c r="B77" s="17" t="s">
        <v>213</v>
      </c>
      <c r="C77" s="16" t="s">
        <v>214</v>
      </c>
      <c r="D77" s="18" t="s">
        <v>215</v>
      </c>
      <c r="E77" s="19">
        <v>96</v>
      </c>
      <c r="F77" s="19">
        <v>103</v>
      </c>
      <c r="G77" s="19">
        <v>93</v>
      </c>
      <c r="H77" s="19">
        <v>96</v>
      </c>
      <c r="I77" s="19">
        <v>91</v>
      </c>
      <c r="J77" s="19">
        <v>81</v>
      </c>
      <c r="K77" s="20">
        <v>80</v>
      </c>
      <c r="L77" s="20">
        <v>96</v>
      </c>
      <c r="M77" s="20">
        <v>109</v>
      </c>
      <c r="N77" s="19">
        <f t="shared" si="4"/>
        <v>18</v>
      </c>
      <c r="O77" s="21">
        <f t="shared" si="5"/>
        <v>0.19780219780219779</v>
      </c>
      <c r="P77" s="19">
        <f t="shared" si="6"/>
        <v>13</v>
      </c>
      <c r="Q77" s="28">
        <f t="shared" si="7"/>
        <v>0.13541666666666666</v>
      </c>
    </row>
    <row r="78" spans="1:17" ht="14.4" x14ac:dyDescent="0.3">
      <c r="A78" s="26" t="s">
        <v>216</v>
      </c>
      <c r="B78" s="17" t="s">
        <v>217</v>
      </c>
      <c r="C78" s="16" t="s">
        <v>218</v>
      </c>
      <c r="D78" s="18" t="s">
        <v>219</v>
      </c>
      <c r="E78" s="19">
        <v>702</v>
      </c>
      <c r="F78" s="19">
        <v>691</v>
      </c>
      <c r="G78" s="19">
        <v>620</v>
      </c>
      <c r="H78" s="19">
        <v>575</v>
      </c>
      <c r="I78" s="19">
        <v>554</v>
      </c>
      <c r="J78" s="19">
        <v>520</v>
      </c>
      <c r="K78" s="20">
        <v>511</v>
      </c>
      <c r="L78" s="20">
        <v>537</v>
      </c>
      <c r="M78" s="20">
        <v>548</v>
      </c>
      <c r="N78" s="19">
        <f t="shared" si="4"/>
        <v>-6</v>
      </c>
      <c r="O78" s="21">
        <f t="shared" si="5"/>
        <v>-1.0830324909747292E-2</v>
      </c>
      <c r="P78" s="19">
        <f t="shared" si="6"/>
        <v>11</v>
      </c>
      <c r="Q78" s="28">
        <f t="shared" si="7"/>
        <v>2.0484171322160148E-2</v>
      </c>
    </row>
    <row r="79" spans="1:17" ht="14.4" x14ac:dyDescent="0.3">
      <c r="A79" s="26" t="s">
        <v>216</v>
      </c>
      <c r="B79" s="17" t="s">
        <v>217</v>
      </c>
      <c r="C79" s="16" t="s">
        <v>220</v>
      </c>
      <c r="D79" s="18" t="s">
        <v>221</v>
      </c>
      <c r="E79" s="19">
        <v>289</v>
      </c>
      <c r="F79" s="19">
        <v>257</v>
      </c>
      <c r="G79" s="19">
        <v>254</v>
      </c>
      <c r="H79" s="19">
        <v>223</v>
      </c>
      <c r="I79" s="19">
        <v>225</v>
      </c>
      <c r="J79" s="19">
        <v>226</v>
      </c>
      <c r="K79" s="20">
        <v>191</v>
      </c>
      <c r="L79" s="20">
        <v>215</v>
      </c>
      <c r="M79" s="20">
        <v>219</v>
      </c>
      <c r="N79" s="19">
        <f t="shared" si="4"/>
        <v>-6</v>
      </c>
      <c r="O79" s="21">
        <f t="shared" si="5"/>
        <v>-2.6666666666666668E-2</v>
      </c>
      <c r="P79" s="19">
        <f t="shared" si="6"/>
        <v>4</v>
      </c>
      <c r="Q79" s="28">
        <f t="shared" si="7"/>
        <v>1.8604651162790697E-2</v>
      </c>
    </row>
    <row r="80" spans="1:17" ht="14.4" x14ac:dyDescent="0.3">
      <c r="A80" s="26" t="s">
        <v>222</v>
      </c>
      <c r="B80" s="17" t="s">
        <v>223</v>
      </c>
      <c r="C80" s="16" t="s">
        <v>224</v>
      </c>
      <c r="D80" s="18" t="s">
        <v>225</v>
      </c>
      <c r="E80" s="19">
        <v>218</v>
      </c>
      <c r="F80" s="19">
        <v>232</v>
      </c>
      <c r="G80" s="19">
        <v>230</v>
      </c>
      <c r="H80" s="19">
        <v>211</v>
      </c>
      <c r="I80" s="19">
        <v>196</v>
      </c>
      <c r="J80" s="19">
        <v>206</v>
      </c>
      <c r="K80" s="20">
        <v>213</v>
      </c>
      <c r="L80" s="20">
        <v>190</v>
      </c>
      <c r="M80" s="20">
        <v>197</v>
      </c>
      <c r="N80" s="19">
        <f t="shared" si="4"/>
        <v>1</v>
      </c>
      <c r="O80" s="21">
        <f t="shared" si="5"/>
        <v>5.1020408163265302E-3</v>
      </c>
      <c r="P80" s="19">
        <f t="shared" si="6"/>
        <v>7</v>
      </c>
      <c r="Q80" s="28">
        <f t="shared" si="7"/>
        <v>3.6842105263157891E-2</v>
      </c>
    </row>
    <row r="81" spans="1:17" ht="14.4" x14ac:dyDescent="0.3">
      <c r="A81" s="26" t="s">
        <v>226</v>
      </c>
      <c r="B81" s="17" t="s">
        <v>227</v>
      </c>
      <c r="C81" s="16" t="s">
        <v>228</v>
      </c>
      <c r="D81" s="18" t="s">
        <v>229</v>
      </c>
      <c r="E81" s="19">
        <v>86182</v>
      </c>
      <c r="F81" s="19">
        <v>85887</v>
      </c>
      <c r="G81" s="19">
        <v>86250</v>
      </c>
      <c r="H81" s="19">
        <v>85938</v>
      </c>
      <c r="I81" s="19">
        <v>85751</v>
      </c>
      <c r="J81" s="19">
        <v>85508</v>
      </c>
      <c r="K81" s="20">
        <v>85983</v>
      </c>
      <c r="L81" s="20">
        <v>86547</v>
      </c>
      <c r="M81" s="20">
        <v>86708</v>
      </c>
      <c r="N81" s="19">
        <f t="shared" si="4"/>
        <v>957</v>
      </c>
      <c r="O81" s="21">
        <f t="shared" si="5"/>
        <v>1.1160219705892642E-2</v>
      </c>
      <c r="P81" s="19">
        <f t="shared" si="6"/>
        <v>161</v>
      </c>
      <c r="Q81" s="28">
        <f t="shared" si="7"/>
        <v>1.8602608987024392E-3</v>
      </c>
    </row>
    <row r="82" spans="1:17" ht="14.4" x14ac:dyDescent="0.3">
      <c r="A82" s="26" t="s">
        <v>230</v>
      </c>
      <c r="B82" s="17" t="s">
        <v>231</v>
      </c>
      <c r="C82" s="16" t="s">
        <v>232</v>
      </c>
      <c r="D82" s="18" t="s">
        <v>233</v>
      </c>
      <c r="E82" s="19">
        <v>192</v>
      </c>
      <c r="F82" s="19">
        <v>202</v>
      </c>
      <c r="G82" s="19">
        <v>189</v>
      </c>
      <c r="H82" s="19">
        <v>187</v>
      </c>
      <c r="I82" s="19">
        <v>185</v>
      </c>
      <c r="J82" s="19">
        <v>180</v>
      </c>
      <c r="K82" s="20">
        <v>181</v>
      </c>
      <c r="L82" s="20">
        <v>175</v>
      </c>
      <c r="M82" s="20">
        <v>171</v>
      </c>
      <c r="N82" s="19">
        <f t="shared" si="4"/>
        <v>-14</v>
      </c>
      <c r="O82" s="21">
        <f t="shared" si="5"/>
        <v>-7.567567567567568E-2</v>
      </c>
      <c r="P82" s="19">
        <f t="shared" si="6"/>
        <v>-4</v>
      </c>
      <c r="Q82" s="28">
        <f t="shared" si="7"/>
        <v>-2.2857142857142857E-2</v>
      </c>
    </row>
    <row r="83" spans="1:17" ht="14.4" x14ac:dyDescent="0.3">
      <c r="A83" s="26" t="s">
        <v>230</v>
      </c>
      <c r="B83" s="17" t="s">
        <v>231</v>
      </c>
      <c r="C83" s="16" t="s">
        <v>234</v>
      </c>
      <c r="D83" s="18" t="s">
        <v>235</v>
      </c>
      <c r="E83" s="19">
        <v>61</v>
      </c>
      <c r="F83" s="19">
        <v>79</v>
      </c>
      <c r="G83" s="19">
        <v>83</v>
      </c>
      <c r="H83" s="19">
        <v>85</v>
      </c>
      <c r="I83" s="19">
        <v>90</v>
      </c>
      <c r="J83" s="19">
        <v>80</v>
      </c>
      <c r="K83" s="20">
        <v>72</v>
      </c>
      <c r="L83" s="20">
        <v>66</v>
      </c>
      <c r="M83" s="20">
        <v>62</v>
      </c>
      <c r="N83" s="19">
        <f t="shared" si="4"/>
        <v>-28</v>
      </c>
      <c r="O83" s="21">
        <f t="shared" si="5"/>
        <v>-0.31111111111111112</v>
      </c>
      <c r="P83" s="19">
        <f t="shared" si="6"/>
        <v>-4</v>
      </c>
      <c r="Q83" s="28">
        <f t="shared" si="7"/>
        <v>-6.0606060606060608E-2</v>
      </c>
    </row>
    <row r="84" spans="1:17" ht="14.4" x14ac:dyDescent="0.3">
      <c r="A84" s="26" t="s">
        <v>236</v>
      </c>
      <c r="B84" s="17" t="s">
        <v>237</v>
      </c>
      <c r="C84" s="16" t="s">
        <v>238</v>
      </c>
      <c r="D84" s="18" t="s">
        <v>239</v>
      </c>
      <c r="E84" s="19">
        <v>172</v>
      </c>
      <c r="F84" s="19">
        <v>181</v>
      </c>
      <c r="G84" s="19">
        <v>165</v>
      </c>
      <c r="H84" s="19">
        <v>170</v>
      </c>
      <c r="I84" s="19">
        <v>167</v>
      </c>
      <c r="J84" s="19">
        <v>176</v>
      </c>
      <c r="K84" s="20">
        <v>187</v>
      </c>
      <c r="L84" s="20">
        <v>195</v>
      </c>
      <c r="M84" s="20">
        <v>184</v>
      </c>
      <c r="N84" s="19">
        <f t="shared" si="4"/>
        <v>17</v>
      </c>
      <c r="O84" s="21">
        <f t="shared" si="5"/>
        <v>0.10179640718562874</v>
      </c>
      <c r="P84" s="19">
        <f t="shared" si="6"/>
        <v>-11</v>
      </c>
      <c r="Q84" s="28">
        <f t="shared" si="7"/>
        <v>-5.6410256410256411E-2</v>
      </c>
    </row>
    <row r="85" spans="1:17" ht="14.4" x14ac:dyDescent="0.3">
      <c r="A85" s="26" t="s">
        <v>236</v>
      </c>
      <c r="B85" s="17" t="s">
        <v>237</v>
      </c>
      <c r="C85" s="16" t="s">
        <v>240</v>
      </c>
      <c r="D85" s="18" t="s">
        <v>241</v>
      </c>
      <c r="E85" s="19">
        <v>114</v>
      </c>
      <c r="F85" s="19">
        <v>124</v>
      </c>
      <c r="G85" s="19">
        <v>122</v>
      </c>
      <c r="H85" s="19">
        <v>107</v>
      </c>
      <c r="I85" s="19">
        <v>129</v>
      </c>
      <c r="J85" s="19">
        <v>131</v>
      </c>
      <c r="K85" s="20">
        <v>121</v>
      </c>
      <c r="L85" s="20">
        <v>111</v>
      </c>
      <c r="M85" s="20">
        <v>123</v>
      </c>
      <c r="N85" s="19">
        <f t="shared" si="4"/>
        <v>-6</v>
      </c>
      <c r="O85" s="21">
        <f t="shared" si="5"/>
        <v>-4.6511627906976744E-2</v>
      </c>
      <c r="P85" s="19">
        <f t="shared" si="6"/>
        <v>12</v>
      </c>
      <c r="Q85" s="28">
        <f t="shared" si="7"/>
        <v>0.10810810810810811</v>
      </c>
    </row>
    <row r="86" spans="1:17" ht="14.4" x14ac:dyDescent="0.3">
      <c r="A86" s="26" t="s">
        <v>236</v>
      </c>
      <c r="B86" s="17" t="s">
        <v>237</v>
      </c>
      <c r="C86" s="16" t="s">
        <v>242</v>
      </c>
      <c r="D86" s="18" t="s">
        <v>243</v>
      </c>
      <c r="E86" s="19">
        <v>234</v>
      </c>
      <c r="F86" s="19">
        <v>207</v>
      </c>
      <c r="G86" s="19">
        <v>209</v>
      </c>
      <c r="H86" s="19">
        <v>215</v>
      </c>
      <c r="I86" s="19">
        <v>174</v>
      </c>
      <c r="J86" s="19">
        <v>186</v>
      </c>
      <c r="K86" s="20">
        <v>186</v>
      </c>
      <c r="L86" s="20">
        <v>212</v>
      </c>
      <c r="M86" s="20">
        <v>217</v>
      </c>
      <c r="N86" s="19">
        <f t="shared" si="4"/>
        <v>43</v>
      </c>
      <c r="O86" s="21">
        <f t="shared" si="5"/>
        <v>0.2471264367816092</v>
      </c>
      <c r="P86" s="19">
        <f t="shared" si="6"/>
        <v>5</v>
      </c>
      <c r="Q86" s="28">
        <f t="shared" si="7"/>
        <v>2.358490566037736E-2</v>
      </c>
    </row>
    <row r="87" spans="1:17" ht="14.4" x14ac:dyDescent="0.3">
      <c r="A87" s="26" t="s">
        <v>236</v>
      </c>
      <c r="B87" s="17" t="s">
        <v>237</v>
      </c>
      <c r="C87" s="16" t="s">
        <v>244</v>
      </c>
      <c r="D87" s="18" t="s">
        <v>245</v>
      </c>
      <c r="E87" s="19">
        <v>124</v>
      </c>
      <c r="F87" s="19">
        <v>129</v>
      </c>
      <c r="G87" s="19">
        <v>126</v>
      </c>
      <c r="H87" s="19">
        <v>130</v>
      </c>
      <c r="I87" s="19">
        <v>133</v>
      </c>
      <c r="J87" s="19">
        <v>133</v>
      </c>
      <c r="K87" s="20">
        <v>132</v>
      </c>
      <c r="L87" s="20">
        <v>117</v>
      </c>
      <c r="M87" s="20">
        <v>113</v>
      </c>
      <c r="N87" s="19">
        <f t="shared" si="4"/>
        <v>-20</v>
      </c>
      <c r="O87" s="21">
        <f t="shared" si="5"/>
        <v>-0.15037593984962405</v>
      </c>
      <c r="P87" s="19">
        <f t="shared" si="6"/>
        <v>-4</v>
      </c>
      <c r="Q87" s="28">
        <f t="shared" si="7"/>
        <v>-3.4188034188034191E-2</v>
      </c>
    </row>
    <row r="88" spans="1:17" ht="14.4" x14ac:dyDescent="0.3">
      <c r="A88" s="26" t="s">
        <v>236</v>
      </c>
      <c r="B88" s="17" t="s">
        <v>237</v>
      </c>
      <c r="C88" s="16" t="s">
        <v>246</v>
      </c>
      <c r="D88" s="18" t="s">
        <v>247</v>
      </c>
      <c r="E88" s="19">
        <v>776</v>
      </c>
      <c r="F88" s="19">
        <v>799</v>
      </c>
      <c r="G88" s="19">
        <v>819</v>
      </c>
      <c r="H88" s="19">
        <v>830</v>
      </c>
      <c r="I88" s="19">
        <v>832</v>
      </c>
      <c r="J88" s="19">
        <v>814</v>
      </c>
      <c r="K88" s="20">
        <v>828</v>
      </c>
      <c r="L88" s="20">
        <v>784</v>
      </c>
      <c r="M88" s="20">
        <v>778</v>
      </c>
      <c r="N88" s="19">
        <f t="shared" si="4"/>
        <v>-54</v>
      </c>
      <c r="O88" s="21">
        <f t="shared" si="5"/>
        <v>-6.4903846153846159E-2</v>
      </c>
      <c r="P88" s="19">
        <f t="shared" si="6"/>
        <v>-6</v>
      </c>
      <c r="Q88" s="28">
        <f t="shared" si="7"/>
        <v>-7.6530612244897957E-3</v>
      </c>
    </row>
    <row r="89" spans="1:17" ht="14.4" x14ac:dyDescent="0.3">
      <c r="A89" s="26" t="s">
        <v>248</v>
      </c>
      <c r="B89" s="17" t="s">
        <v>249</v>
      </c>
      <c r="C89" s="16" t="s">
        <v>250</v>
      </c>
      <c r="D89" s="18" t="s">
        <v>251</v>
      </c>
      <c r="E89" s="19">
        <v>1218</v>
      </c>
      <c r="F89" s="19">
        <v>1256</v>
      </c>
      <c r="G89" s="19">
        <v>1208</v>
      </c>
      <c r="H89" s="19">
        <v>1188</v>
      </c>
      <c r="I89" s="19">
        <v>1224</v>
      </c>
      <c r="J89" s="19">
        <v>1167</v>
      </c>
      <c r="K89" s="20">
        <v>1110</v>
      </c>
      <c r="L89" s="20">
        <v>1093</v>
      </c>
      <c r="M89" s="20">
        <v>1074</v>
      </c>
      <c r="N89" s="19">
        <f t="shared" si="4"/>
        <v>-150</v>
      </c>
      <c r="O89" s="21">
        <f t="shared" si="5"/>
        <v>-0.12254901960784313</v>
      </c>
      <c r="P89" s="19">
        <f t="shared" si="6"/>
        <v>-19</v>
      </c>
      <c r="Q89" s="28">
        <f t="shared" si="7"/>
        <v>-1.7383348581884721E-2</v>
      </c>
    </row>
    <row r="90" spans="1:17" ht="14.4" x14ac:dyDescent="0.3">
      <c r="A90" s="26" t="s">
        <v>252</v>
      </c>
      <c r="B90" s="17" t="s">
        <v>253</v>
      </c>
      <c r="C90" s="16" t="s">
        <v>254</v>
      </c>
      <c r="D90" s="18" t="s">
        <v>255</v>
      </c>
      <c r="E90" s="19">
        <v>4820</v>
      </c>
      <c r="F90" s="19">
        <v>4839</v>
      </c>
      <c r="G90" s="19">
        <v>4697</v>
      </c>
      <c r="H90" s="19">
        <v>4675</v>
      </c>
      <c r="I90" s="19">
        <v>4537</v>
      </c>
      <c r="J90" s="19">
        <v>4575</v>
      </c>
      <c r="K90" s="20">
        <v>4659</v>
      </c>
      <c r="L90" s="20">
        <v>4564</v>
      </c>
      <c r="M90" s="20">
        <v>4697</v>
      </c>
      <c r="N90" s="19">
        <f t="shared" si="4"/>
        <v>160</v>
      </c>
      <c r="O90" s="21">
        <f t="shared" si="5"/>
        <v>3.5265594004849021E-2</v>
      </c>
      <c r="P90" s="19">
        <f t="shared" si="6"/>
        <v>133</v>
      </c>
      <c r="Q90" s="28">
        <f t="shared" si="7"/>
        <v>2.9141104294478526E-2</v>
      </c>
    </row>
    <row r="91" spans="1:17" ht="14.4" x14ac:dyDescent="0.3">
      <c r="A91" s="26" t="s">
        <v>252</v>
      </c>
      <c r="B91" s="17" t="s">
        <v>253</v>
      </c>
      <c r="C91" s="16" t="s">
        <v>256</v>
      </c>
      <c r="D91" s="18" t="s">
        <v>257</v>
      </c>
      <c r="E91" s="19">
        <v>1358</v>
      </c>
      <c r="F91" s="19">
        <v>1345</v>
      </c>
      <c r="G91" s="19">
        <v>1406</v>
      </c>
      <c r="H91" s="19">
        <v>1405</v>
      </c>
      <c r="I91" s="19">
        <v>1362</v>
      </c>
      <c r="J91" s="19">
        <v>1402</v>
      </c>
      <c r="K91" s="20">
        <v>1340</v>
      </c>
      <c r="L91" s="20">
        <v>1325</v>
      </c>
      <c r="M91" s="20">
        <v>1357</v>
      </c>
      <c r="N91" s="19">
        <f t="shared" si="4"/>
        <v>-5</v>
      </c>
      <c r="O91" s="21">
        <f t="shared" si="5"/>
        <v>-3.6710719530102789E-3</v>
      </c>
      <c r="P91" s="19">
        <f t="shared" si="6"/>
        <v>32</v>
      </c>
      <c r="Q91" s="28">
        <f t="shared" si="7"/>
        <v>2.4150943396226414E-2</v>
      </c>
    </row>
    <row r="92" spans="1:17" ht="14.4" x14ac:dyDescent="0.3">
      <c r="A92" s="26" t="s">
        <v>252</v>
      </c>
      <c r="B92" s="17" t="s">
        <v>253</v>
      </c>
      <c r="C92" s="16" t="s">
        <v>258</v>
      </c>
      <c r="D92" s="18" t="s">
        <v>259</v>
      </c>
      <c r="E92" s="19">
        <v>811</v>
      </c>
      <c r="F92" s="19">
        <v>813</v>
      </c>
      <c r="G92" s="19">
        <v>797</v>
      </c>
      <c r="H92" s="19">
        <v>751</v>
      </c>
      <c r="I92" s="19">
        <v>759</v>
      </c>
      <c r="J92" s="19">
        <v>718</v>
      </c>
      <c r="K92" s="20">
        <v>763</v>
      </c>
      <c r="L92" s="20">
        <v>791</v>
      </c>
      <c r="M92" s="20">
        <v>857</v>
      </c>
      <c r="N92" s="19">
        <f t="shared" si="4"/>
        <v>98</v>
      </c>
      <c r="O92" s="21">
        <f t="shared" si="5"/>
        <v>0.12911725955204217</v>
      </c>
      <c r="P92" s="19">
        <f t="shared" si="6"/>
        <v>66</v>
      </c>
      <c r="Q92" s="28">
        <f t="shared" si="7"/>
        <v>8.3438685208596708E-2</v>
      </c>
    </row>
    <row r="93" spans="1:17" ht="14.4" x14ac:dyDescent="0.3">
      <c r="A93" s="26" t="s">
        <v>260</v>
      </c>
      <c r="B93" s="17" t="s">
        <v>261</v>
      </c>
      <c r="C93" s="16" t="s">
        <v>262</v>
      </c>
      <c r="D93" s="18" t="s">
        <v>263</v>
      </c>
      <c r="E93" s="19">
        <v>25610</v>
      </c>
      <c r="F93" s="19">
        <v>25960</v>
      </c>
      <c r="G93" s="19">
        <v>26520</v>
      </c>
      <c r="H93" s="19">
        <v>26923</v>
      </c>
      <c r="I93" s="19">
        <v>27510</v>
      </c>
      <c r="J93" s="19">
        <v>27909</v>
      </c>
      <c r="K93" s="20">
        <v>28439</v>
      </c>
      <c r="L93" s="20">
        <v>29053</v>
      </c>
      <c r="M93" s="20">
        <v>29527</v>
      </c>
      <c r="N93" s="19">
        <f t="shared" si="4"/>
        <v>2017</v>
      </c>
      <c r="O93" s="21">
        <f t="shared" si="5"/>
        <v>7.3318793166121415E-2</v>
      </c>
      <c r="P93" s="19">
        <f t="shared" si="6"/>
        <v>474</v>
      </c>
      <c r="Q93" s="28">
        <f t="shared" si="7"/>
        <v>1.6315010498055279E-2</v>
      </c>
    </row>
    <row r="94" spans="1:17" ht="14.4" x14ac:dyDescent="0.3">
      <c r="A94" s="26" t="s">
        <v>260</v>
      </c>
      <c r="B94" s="17" t="s">
        <v>261</v>
      </c>
      <c r="C94" s="16" t="s">
        <v>264</v>
      </c>
      <c r="D94" s="18" t="s">
        <v>265</v>
      </c>
      <c r="E94" s="19">
        <v>15305</v>
      </c>
      <c r="F94" s="19">
        <v>15332</v>
      </c>
      <c r="G94" s="19">
        <v>15225</v>
      </c>
      <c r="H94" s="19">
        <v>15310</v>
      </c>
      <c r="I94" s="19">
        <v>15655</v>
      </c>
      <c r="J94" s="19">
        <v>16042</v>
      </c>
      <c r="K94" s="20">
        <v>16210</v>
      </c>
      <c r="L94" s="20">
        <v>16133</v>
      </c>
      <c r="M94" s="20">
        <v>16043</v>
      </c>
      <c r="N94" s="19">
        <f t="shared" si="4"/>
        <v>388</v>
      </c>
      <c r="O94" s="21">
        <f t="shared" si="5"/>
        <v>2.4784413925263492E-2</v>
      </c>
      <c r="P94" s="19">
        <f t="shared" si="6"/>
        <v>-90</v>
      </c>
      <c r="Q94" s="28">
        <f t="shared" si="7"/>
        <v>-5.578627657596231E-3</v>
      </c>
    </row>
    <row r="95" spans="1:17" ht="14.4" x14ac:dyDescent="0.3">
      <c r="A95" s="26" t="s">
        <v>260</v>
      </c>
      <c r="B95" s="17" t="s">
        <v>261</v>
      </c>
      <c r="C95" s="16" t="s">
        <v>266</v>
      </c>
      <c r="D95" s="18" t="s">
        <v>267</v>
      </c>
      <c r="E95" s="19">
        <v>1206</v>
      </c>
      <c r="F95" s="19">
        <v>1186</v>
      </c>
      <c r="G95" s="19">
        <v>1210</v>
      </c>
      <c r="H95" s="19">
        <v>1159</v>
      </c>
      <c r="I95" s="19">
        <v>1175</v>
      </c>
      <c r="J95" s="19">
        <v>1139</v>
      </c>
      <c r="K95" s="20">
        <v>1096</v>
      </c>
      <c r="L95" s="20">
        <v>1127</v>
      </c>
      <c r="M95" s="20">
        <v>1143</v>
      </c>
      <c r="N95" s="19">
        <f t="shared" si="4"/>
        <v>-32</v>
      </c>
      <c r="O95" s="21">
        <f t="shared" si="5"/>
        <v>-2.7234042553191489E-2</v>
      </c>
      <c r="P95" s="19">
        <f t="shared" si="6"/>
        <v>16</v>
      </c>
      <c r="Q95" s="28">
        <f t="shared" si="7"/>
        <v>1.419698314108252E-2</v>
      </c>
    </row>
    <row r="96" spans="1:17" ht="14.4" x14ac:dyDescent="0.3">
      <c r="A96" s="26" t="s">
        <v>268</v>
      </c>
      <c r="B96" s="17" t="s">
        <v>269</v>
      </c>
      <c r="C96" s="16" t="s">
        <v>270</v>
      </c>
      <c r="D96" s="18" t="s">
        <v>271</v>
      </c>
      <c r="E96" s="19">
        <v>1493</v>
      </c>
      <c r="F96" s="19">
        <v>1540</v>
      </c>
      <c r="G96" s="19">
        <v>1401</v>
      </c>
      <c r="H96" s="19">
        <v>1352</v>
      </c>
      <c r="I96" s="19">
        <v>1365</v>
      </c>
      <c r="J96" s="19">
        <v>1198</v>
      </c>
      <c r="K96" s="20">
        <v>1019</v>
      </c>
      <c r="L96" s="20">
        <v>1025</v>
      </c>
      <c r="M96" s="20">
        <v>1040</v>
      </c>
      <c r="N96" s="19">
        <f t="shared" si="4"/>
        <v>-325</v>
      </c>
      <c r="O96" s="21">
        <f t="shared" si="5"/>
        <v>-0.23809523809523808</v>
      </c>
      <c r="P96" s="19">
        <f t="shared" si="6"/>
        <v>15</v>
      </c>
      <c r="Q96" s="28">
        <f t="shared" si="7"/>
        <v>1.4634146341463415E-2</v>
      </c>
    </row>
    <row r="97" spans="1:17" ht="14.4" x14ac:dyDescent="0.3">
      <c r="A97" s="26" t="s">
        <v>268</v>
      </c>
      <c r="B97" s="17" t="s">
        <v>269</v>
      </c>
      <c r="C97" s="16" t="s">
        <v>272</v>
      </c>
      <c r="D97" s="18" t="s">
        <v>273</v>
      </c>
      <c r="E97" s="19">
        <v>233</v>
      </c>
      <c r="F97" s="19">
        <v>213</v>
      </c>
      <c r="G97" s="19">
        <v>231</v>
      </c>
      <c r="H97" s="19">
        <v>221</v>
      </c>
      <c r="I97" s="19">
        <v>189</v>
      </c>
      <c r="J97" s="19">
        <v>198</v>
      </c>
      <c r="K97" s="20">
        <v>196</v>
      </c>
      <c r="L97" s="20">
        <v>197</v>
      </c>
      <c r="M97" s="20">
        <v>203</v>
      </c>
      <c r="N97" s="19">
        <f t="shared" si="4"/>
        <v>14</v>
      </c>
      <c r="O97" s="21">
        <f t="shared" si="5"/>
        <v>7.407407407407407E-2</v>
      </c>
      <c r="P97" s="19">
        <f t="shared" si="6"/>
        <v>6</v>
      </c>
      <c r="Q97" s="28">
        <f t="shared" si="7"/>
        <v>3.0456852791878174E-2</v>
      </c>
    </row>
    <row r="98" spans="1:17" ht="14.4" x14ac:dyDescent="0.3">
      <c r="A98" s="26" t="s">
        <v>268</v>
      </c>
      <c r="B98" s="17" t="s">
        <v>269</v>
      </c>
      <c r="C98" s="16" t="s">
        <v>274</v>
      </c>
      <c r="D98" s="18" t="s">
        <v>275</v>
      </c>
      <c r="E98" s="19">
        <v>337</v>
      </c>
      <c r="F98" s="19">
        <v>335</v>
      </c>
      <c r="G98" s="19">
        <v>329</v>
      </c>
      <c r="H98" s="19">
        <v>334</v>
      </c>
      <c r="I98" s="19">
        <v>351</v>
      </c>
      <c r="J98" s="19">
        <v>385</v>
      </c>
      <c r="K98" s="20">
        <v>359</v>
      </c>
      <c r="L98" s="20">
        <v>363</v>
      </c>
      <c r="M98" s="20">
        <v>359</v>
      </c>
      <c r="N98" s="19">
        <f t="shared" si="4"/>
        <v>8</v>
      </c>
      <c r="O98" s="21">
        <f t="shared" si="5"/>
        <v>2.2792022792022793E-2</v>
      </c>
      <c r="P98" s="19">
        <f t="shared" si="6"/>
        <v>-4</v>
      </c>
      <c r="Q98" s="28">
        <f t="shared" si="7"/>
        <v>-1.1019283746556474E-2</v>
      </c>
    </row>
    <row r="99" spans="1:17" ht="14.4" x14ac:dyDescent="0.3">
      <c r="A99" s="26" t="s">
        <v>268</v>
      </c>
      <c r="B99" s="17" t="s">
        <v>269</v>
      </c>
      <c r="C99" s="16" t="s">
        <v>276</v>
      </c>
      <c r="D99" s="18" t="s">
        <v>277</v>
      </c>
      <c r="E99" s="19">
        <v>154</v>
      </c>
      <c r="F99" s="19">
        <v>135</v>
      </c>
      <c r="G99" s="19">
        <v>133</v>
      </c>
      <c r="H99" s="19">
        <v>112</v>
      </c>
      <c r="I99" s="19">
        <v>94</v>
      </c>
      <c r="J99" s="19">
        <v>97</v>
      </c>
      <c r="K99" s="20">
        <v>107</v>
      </c>
      <c r="L99" s="20">
        <v>130</v>
      </c>
      <c r="M99" s="20">
        <v>124</v>
      </c>
      <c r="N99" s="19">
        <f t="shared" si="4"/>
        <v>30</v>
      </c>
      <c r="O99" s="21">
        <f t="shared" si="5"/>
        <v>0.31914893617021278</v>
      </c>
      <c r="P99" s="19">
        <f t="shared" si="6"/>
        <v>-6</v>
      </c>
      <c r="Q99" s="28">
        <f t="shared" si="7"/>
        <v>-4.6153846153846156E-2</v>
      </c>
    </row>
    <row r="100" spans="1:17" ht="14.4" x14ac:dyDescent="0.3">
      <c r="A100" s="26" t="s">
        <v>268</v>
      </c>
      <c r="B100" s="17" t="s">
        <v>269</v>
      </c>
      <c r="C100" s="16" t="s">
        <v>278</v>
      </c>
      <c r="D100" s="18" t="s">
        <v>279</v>
      </c>
      <c r="E100" s="19">
        <v>653</v>
      </c>
      <c r="F100" s="19">
        <v>513</v>
      </c>
      <c r="G100" s="19">
        <v>493</v>
      </c>
      <c r="H100" s="19">
        <v>470</v>
      </c>
      <c r="I100" s="19">
        <v>438</v>
      </c>
      <c r="J100" s="19">
        <v>452</v>
      </c>
      <c r="K100" s="20">
        <v>480</v>
      </c>
      <c r="L100" s="20">
        <v>450</v>
      </c>
      <c r="M100" s="20">
        <v>464</v>
      </c>
      <c r="N100" s="19">
        <f t="shared" si="4"/>
        <v>26</v>
      </c>
      <c r="O100" s="21">
        <f t="shared" si="5"/>
        <v>5.9360730593607303E-2</v>
      </c>
      <c r="P100" s="19">
        <f t="shared" si="6"/>
        <v>14</v>
      </c>
      <c r="Q100" s="28">
        <f t="shared" si="7"/>
        <v>3.111111111111111E-2</v>
      </c>
    </row>
    <row r="101" spans="1:17" ht="14.4" x14ac:dyDescent="0.3">
      <c r="A101" s="26" t="s">
        <v>268</v>
      </c>
      <c r="B101" s="17" t="s">
        <v>269</v>
      </c>
      <c r="C101" s="16" t="s">
        <v>280</v>
      </c>
      <c r="D101" s="18" t="s">
        <v>281</v>
      </c>
      <c r="E101" s="19">
        <v>63</v>
      </c>
      <c r="F101" s="19">
        <v>63</v>
      </c>
      <c r="G101" s="19">
        <v>61</v>
      </c>
      <c r="H101" s="19">
        <v>58</v>
      </c>
      <c r="I101" s="19">
        <v>57</v>
      </c>
      <c r="J101" s="19">
        <v>51</v>
      </c>
      <c r="K101" s="20">
        <v>46</v>
      </c>
      <c r="L101" s="20">
        <v>48</v>
      </c>
      <c r="M101" s="20">
        <v>49</v>
      </c>
      <c r="N101" s="19">
        <f t="shared" si="4"/>
        <v>-8</v>
      </c>
      <c r="O101" s="21">
        <f t="shared" si="5"/>
        <v>-0.14035087719298245</v>
      </c>
      <c r="P101" s="19">
        <f t="shared" si="6"/>
        <v>1</v>
      </c>
      <c r="Q101" s="28">
        <f t="shared" si="7"/>
        <v>2.0833333333333332E-2</v>
      </c>
    </row>
    <row r="102" spans="1:17" ht="14.4" x14ac:dyDescent="0.3">
      <c r="A102" s="26" t="s">
        <v>282</v>
      </c>
      <c r="B102" s="17" t="s">
        <v>283</v>
      </c>
      <c r="C102" s="16" t="s">
        <v>284</v>
      </c>
      <c r="D102" s="18" t="s">
        <v>285</v>
      </c>
      <c r="E102" s="19">
        <v>208</v>
      </c>
      <c r="F102" s="19">
        <v>182</v>
      </c>
      <c r="G102" s="19">
        <v>190</v>
      </c>
      <c r="H102" s="19">
        <v>178</v>
      </c>
      <c r="I102" s="19">
        <v>185</v>
      </c>
      <c r="J102" s="19">
        <v>176</v>
      </c>
      <c r="K102" s="20">
        <v>178</v>
      </c>
      <c r="L102" s="20">
        <v>171</v>
      </c>
      <c r="M102" s="20">
        <v>180</v>
      </c>
      <c r="N102" s="19">
        <f t="shared" si="4"/>
        <v>-5</v>
      </c>
      <c r="O102" s="21">
        <f t="shared" si="5"/>
        <v>-2.7027027027027029E-2</v>
      </c>
      <c r="P102" s="19">
        <f t="shared" si="6"/>
        <v>9</v>
      </c>
      <c r="Q102" s="28">
        <f t="shared" si="7"/>
        <v>5.2631578947368418E-2</v>
      </c>
    </row>
    <row r="103" spans="1:17" ht="14.4" x14ac:dyDescent="0.3">
      <c r="A103" s="26" t="s">
        <v>282</v>
      </c>
      <c r="B103" s="17" t="s">
        <v>283</v>
      </c>
      <c r="C103" s="16" t="s">
        <v>286</v>
      </c>
      <c r="D103" s="18" t="s">
        <v>287</v>
      </c>
      <c r="E103" s="19">
        <v>507</v>
      </c>
      <c r="F103" s="19">
        <v>494</v>
      </c>
      <c r="G103" s="19">
        <v>448</v>
      </c>
      <c r="H103" s="19">
        <v>435</v>
      </c>
      <c r="I103" s="19">
        <v>451</v>
      </c>
      <c r="J103" s="19">
        <v>447</v>
      </c>
      <c r="K103" s="20">
        <v>473</v>
      </c>
      <c r="L103" s="20">
        <v>476</v>
      </c>
      <c r="M103" s="20">
        <v>491</v>
      </c>
      <c r="N103" s="19">
        <f t="shared" si="4"/>
        <v>40</v>
      </c>
      <c r="O103" s="21">
        <f t="shared" si="5"/>
        <v>8.8691796008869186E-2</v>
      </c>
      <c r="P103" s="19">
        <f t="shared" si="6"/>
        <v>15</v>
      </c>
      <c r="Q103" s="28">
        <f t="shared" si="7"/>
        <v>3.1512605042016806E-2</v>
      </c>
    </row>
    <row r="104" spans="1:17" ht="14.4" x14ac:dyDescent="0.3">
      <c r="A104" s="26" t="s">
        <v>282</v>
      </c>
      <c r="B104" s="17" t="s">
        <v>283</v>
      </c>
      <c r="C104" s="16" t="s">
        <v>288</v>
      </c>
      <c r="D104" s="18" t="s">
        <v>289</v>
      </c>
      <c r="E104" s="19">
        <v>222</v>
      </c>
      <c r="F104" s="19">
        <v>257</v>
      </c>
      <c r="G104" s="19">
        <v>273</v>
      </c>
      <c r="H104" s="19">
        <v>235</v>
      </c>
      <c r="I104" s="19">
        <v>194</v>
      </c>
      <c r="J104" s="19">
        <v>122</v>
      </c>
      <c r="K104" s="20">
        <v>100</v>
      </c>
      <c r="L104" s="20">
        <v>45</v>
      </c>
      <c r="M104" s="20">
        <v>43</v>
      </c>
      <c r="N104" s="19">
        <f t="shared" si="4"/>
        <v>-151</v>
      </c>
      <c r="O104" s="21">
        <f t="shared" si="5"/>
        <v>-0.77835051546391754</v>
      </c>
      <c r="P104" s="19">
        <f t="shared" si="6"/>
        <v>-2</v>
      </c>
      <c r="Q104" s="28">
        <f t="shared" si="7"/>
        <v>-4.4444444444444446E-2</v>
      </c>
    </row>
    <row r="105" spans="1:17" ht="14.4" x14ac:dyDescent="0.3">
      <c r="A105" s="26" t="s">
        <v>290</v>
      </c>
      <c r="B105" s="17" t="s">
        <v>291</v>
      </c>
      <c r="C105" s="16" t="s">
        <v>292</v>
      </c>
      <c r="D105" s="18" t="s">
        <v>293</v>
      </c>
      <c r="E105" s="19">
        <v>2501</v>
      </c>
      <c r="F105" s="19">
        <v>2479</v>
      </c>
      <c r="G105" s="19">
        <v>2502</v>
      </c>
      <c r="H105" s="19">
        <v>2436</v>
      </c>
      <c r="I105" s="19">
        <v>2350</v>
      </c>
      <c r="J105" s="19">
        <v>2315</v>
      </c>
      <c r="K105" s="20">
        <v>2305</v>
      </c>
      <c r="L105" s="20">
        <v>2272</v>
      </c>
      <c r="M105" s="20">
        <v>2295</v>
      </c>
      <c r="N105" s="19">
        <f t="shared" si="4"/>
        <v>-55</v>
      </c>
      <c r="O105" s="21">
        <f t="shared" si="5"/>
        <v>-2.3404255319148935E-2</v>
      </c>
      <c r="P105" s="19">
        <f t="shared" si="6"/>
        <v>23</v>
      </c>
      <c r="Q105" s="28">
        <f t="shared" si="7"/>
        <v>1.0123239436619719E-2</v>
      </c>
    </row>
    <row r="106" spans="1:17" ht="14.4" x14ac:dyDescent="0.3">
      <c r="A106" s="26" t="s">
        <v>290</v>
      </c>
      <c r="B106" s="17" t="s">
        <v>291</v>
      </c>
      <c r="C106" s="16" t="s">
        <v>294</v>
      </c>
      <c r="D106" s="18" t="s">
        <v>295</v>
      </c>
      <c r="E106" s="19">
        <v>204</v>
      </c>
      <c r="F106" s="19">
        <v>199</v>
      </c>
      <c r="G106" s="19">
        <v>188</v>
      </c>
      <c r="H106" s="19">
        <v>200</v>
      </c>
      <c r="I106" s="19">
        <v>185</v>
      </c>
      <c r="J106" s="19">
        <v>202</v>
      </c>
      <c r="K106" s="20">
        <v>203</v>
      </c>
      <c r="L106" s="20">
        <v>198</v>
      </c>
      <c r="M106" s="20">
        <v>205</v>
      </c>
      <c r="N106" s="19">
        <f t="shared" si="4"/>
        <v>20</v>
      </c>
      <c r="O106" s="21">
        <f t="shared" si="5"/>
        <v>0.10810810810810811</v>
      </c>
      <c r="P106" s="19">
        <f t="shared" si="6"/>
        <v>7</v>
      </c>
      <c r="Q106" s="28">
        <f t="shared" si="7"/>
        <v>3.5353535353535352E-2</v>
      </c>
    </row>
    <row r="107" spans="1:17" ht="14.4" x14ac:dyDescent="0.3">
      <c r="A107" s="26" t="s">
        <v>290</v>
      </c>
      <c r="B107" s="17" t="s">
        <v>291</v>
      </c>
      <c r="C107" s="16" t="s">
        <v>296</v>
      </c>
      <c r="D107" s="18" t="s">
        <v>297</v>
      </c>
      <c r="E107" s="19">
        <v>321</v>
      </c>
      <c r="F107" s="19">
        <v>294</v>
      </c>
      <c r="G107" s="19">
        <v>306</v>
      </c>
      <c r="H107" s="19">
        <v>311</v>
      </c>
      <c r="I107" s="19">
        <v>309</v>
      </c>
      <c r="J107" s="19">
        <v>319</v>
      </c>
      <c r="K107" s="20">
        <v>318</v>
      </c>
      <c r="L107" s="20">
        <v>315</v>
      </c>
      <c r="M107" s="20">
        <v>309</v>
      </c>
      <c r="N107" s="19">
        <f t="shared" si="4"/>
        <v>0</v>
      </c>
      <c r="O107" s="21">
        <f t="shared" si="5"/>
        <v>0</v>
      </c>
      <c r="P107" s="19">
        <f t="shared" si="6"/>
        <v>-6</v>
      </c>
      <c r="Q107" s="28">
        <f t="shared" si="7"/>
        <v>-1.9047619047619049E-2</v>
      </c>
    </row>
    <row r="108" spans="1:17" ht="14.4" x14ac:dyDescent="0.3">
      <c r="A108" s="26" t="s">
        <v>290</v>
      </c>
      <c r="B108" s="17" t="s">
        <v>291</v>
      </c>
      <c r="C108" s="16" t="s">
        <v>298</v>
      </c>
      <c r="D108" s="18" t="s">
        <v>299</v>
      </c>
      <c r="E108" s="19">
        <v>158</v>
      </c>
      <c r="F108" s="19">
        <v>164</v>
      </c>
      <c r="G108" s="19">
        <v>163</v>
      </c>
      <c r="H108" s="19">
        <v>176</v>
      </c>
      <c r="I108" s="19">
        <v>182</v>
      </c>
      <c r="J108" s="19">
        <v>197</v>
      </c>
      <c r="K108" s="20">
        <v>196</v>
      </c>
      <c r="L108" s="20">
        <v>177</v>
      </c>
      <c r="M108" s="20">
        <v>172</v>
      </c>
      <c r="N108" s="19">
        <f t="shared" si="4"/>
        <v>-10</v>
      </c>
      <c r="O108" s="21">
        <f t="shared" si="5"/>
        <v>-5.4945054945054944E-2</v>
      </c>
      <c r="P108" s="19">
        <f t="shared" si="6"/>
        <v>-5</v>
      </c>
      <c r="Q108" s="28">
        <f t="shared" si="7"/>
        <v>-2.8248587570621469E-2</v>
      </c>
    </row>
    <row r="109" spans="1:17" ht="14.4" x14ac:dyDescent="0.3">
      <c r="A109" s="26" t="s">
        <v>300</v>
      </c>
      <c r="B109" s="17" t="s">
        <v>301</v>
      </c>
      <c r="C109" s="16" t="s">
        <v>302</v>
      </c>
      <c r="D109" s="18" t="s">
        <v>303</v>
      </c>
      <c r="E109" s="19">
        <v>155</v>
      </c>
      <c r="F109" s="19">
        <v>164</v>
      </c>
      <c r="G109" s="19">
        <v>160</v>
      </c>
      <c r="H109" s="19">
        <v>136</v>
      </c>
      <c r="I109" s="19">
        <v>125</v>
      </c>
      <c r="J109" s="19">
        <v>135</v>
      </c>
      <c r="K109" s="20">
        <v>146</v>
      </c>
      <c r="L109" s="20">
        <v>151</v>
      </c>
      <c r="M109" s="20">
        <v>149</v>
      </c>
      <c r="N109" s="19">
        <f t="shared" si="4"/>
        <v>24</v>
      </c>
      <c r="O109" s="21">
        <f t="shared" si="5"/>
        <v>0.192</v>
      </c>
      <c r="P109" s="19">
        <f t="shared" si="6"/>
        <v>-2</v>
      </c>
      <c r="Q109" s="28">
        <f t="shared" si="7"/>
        <v>-1.3245033112582781E-2</v>
      </c>
    </row>
    <row r="110" spans="1:17" ht="14.4" x14ac:dyDescent="0.3">
      <c r="A110" s="26" t="s">
        <v>300</v>
      </c>
      <c r="B110" s="17" t="s">
        <v>301</v>
      </c>
      <c r="C110" s="16" t="s">
        <v>304</v>
      </c>
      <c r="D110" s="18" t="s">
        <v>305</v>
      </c>
      <c r="E110" s="19">
        <v>479</v>
      </c>
      <c r="F110" s="19">
        <v>510</v>
      </c>
      <c r="G110" s="19">
        <v>489</v>
      </c>
      <c r="H110" s="19">
        <v>471</v>
      </c>
      <c r="I110" s="19">
        <v>489</v>
      </c>
      <c r="J110" s="19">
        <v>508</v>
      </c>
      <c r="K110" s="20">
        <v>450</v>
      </c>
      <c r="L110" s="20">
        <v>459</v>
      </c>
      <c r="M110" s="20">
        <v>452</v>
      </c>
      <c r="N110" s="19">
        <f t="shared" si="4"/>
        <v>-37</v>
      </c>
      <c r="O110" s="21">
        <f t="shared" si="5"/>
        <v>-7.5664621676891614E-2</v>
      </c>
      <c r="P110" s="19">
        <f t="shared" si="6"/>
        <v>-7</v>
      </c>
      <c r="Q110" s="28">
        <f t="shared" si="7"/>
        <v>-1.5250544662309368E-2</v>
      </c>
    </row>
    <row r="111" spans="1:17" ht="14.4" x14ac:dyDescent="0.3">
      <c r="A111" s="26" t="s">
        <v>300</v>
      </c>
      <c r="B111" s="17" t="s">
        <v>301</v>
      </c>
      <c r="C111" s="16" t="s">
        <v>306</v>
      </c>
      <c r="D111" s="18" t="s">
        <v>307</v>
      </c>
      <c r="E111" s="19">
        <v>21308</v>
      </c>
      <c r="F111" s="19">
        <v>22159</v>
      </c>
      <c r="G111" s="19">
        <v>22030</v>
      </c>
      <c r="H111" s="19">
        <v>22091</v>
      </c>
      <c r="I111" s="19">
        <v>21917</v>
      </c>
      <c r="J111" s="19">
        <v>21730</v>
      </c>
      <c r="K111" s="20">
        <v>21894</v>
      </c>
      <c r="L111" s="20">
        <v>21742</v>
      </c>
      <c r="M111" s="20">
        <v>21904</v>
      </c>
      <c r="N111" s="19">
        <f t="shared" si="4"/>
        <v>-13</v>
      </c>
      <c r="O111" s="21">
        <f t="shared" si="5"/>
        <v>-5.9314687229091573E-4</v>
      </c>
      <c r="P111" s="19">
        <f t="shared" si="6"/>
        <v>162</v>
      </c>
      <c r="Q111" s="28">
        <f t="shared" si="7"/>
        <v>7.4510164658265106E-3</v>
      </c>
    </row>
    <row r="112" spans="1:17" ht="14.4" x14ac:dyDescent="0.3">
      <c r="A112" s="26" t="s">
        <v>308</v>
      </c>
      <c r="B112" s="17" t="s">
        <v>309</v>
      </c>
      <c r="C112" s="16" t="s">
        <v>310</v>
      </c>
      <c r="D112" s="18" t="s">
        <v>311</v>
      </c>
      <c r="E112" s="19">
        <v>123</v>
      </c>
      <c r="F112" s="19">
        <v>115</v>
      </c>
      <c r="G112" s="19">
        <v>101</v>
      </c>
      <c r="H112" s="19">
        <v>92</v>
      </c>
      <c r="I112" s="19">
        <v>81</v>
      </c>
      <c r="J112" s="19">
        <v>78</v>
      </c>
      <c r="K112" s="20">
        <v>80</v>
      </c>
      <c r="L112" s="20">
        <v>77</v>
      </c>
      <c r="M112" s="20">
        <v>84</v>
      </c>
      <c r="N112" s="19">
        <f t="shared" si="4"/>
        <v>3</v>
      </c>
      <c r="O112" s="21">
        <f t="shared" si="5"/>
        <v>3.7037037037037035E-2</v>
      </c>
      <c r="P112" s="19">
        <f t="shared" si="6"/>
        <v>7</v>
      </c>
      <c r="Q112" s="28">
        <f t="shared" si="7"/>
        <v>9.0909090909090912E-2</v>
      </c>
    </row>
    <row r="113" spans="1:17" ht="14.4" x14ac:dyDescent="0.3">
      <c r="A113" s="26" t="s">
        <v>312</v>
      </c>
      <c r="B113" s="17" t="s">
        <v>313</v>
      </c>
      <c r="C113" s="16" t="s">
        <v>314</v>
      </c>
      <c r="D113" s="18" t="s">
        <v>315</v>
      </c>
      <c r="E113" s="19">
        <v>2414</v>
      </c>
      <c r="F113" s="19">
        <v>2386</v>
      </c>
      <c r="G113" s="19">
        <v>2536</v>
      </c>
      <c r="H113" s="19">
        <v>2402</v>
      </c>
      <c r="I113" s="19">
        <v>2299</v>
      </c>
      <c r="J113" s="19">
        <v>2280</v>
      </c>
      <c r="K113" s="20">
        <v>2241</v>
      </c>
      <c r="L113" s="20">
        <v>2175</v>
      </c>
      <c r="M113" s="20">
        <v>2200</v>
      </c>
      <c r="N113" s="19">
        <f t="shared" si="4"/>
        <v>-99</v>
      </c>
      <c r="O113" s="21">
        <f t="shared" si="5"/>
        <v>-4.3062200956937802E-2</v>
      </c>
      <c r="P113" s="19">
        <f t="shared" si="6"/>
        <v>25</v>
      </c>
      <c r="Q113" s="28">
        <f t="shared" si="7"/>
        <v>1.1494252873563218E-2</v>
      </c>
    </row>
    <row r="114" spans="1:17" ht="14.4" x14ac:dyDescent="0.3">
      <c r="A114" s="26" t="s">
        <v>316</v>
      </c>
      <c r="B114" s="17" t="s">
        <v>317</v>
      </c>
      <c r="C114" s="16" t="s">
        <v>318</v>
      </c>
      <c r="D114" s="18" t="s">
        <v>319</v>
      </c>
      <c r="E114" s="19">
        <v>3028</v>
      </c>
      <c r="F114" s="19">
        <v>3085</v>
      </c>
      <c r="G114" s="19">
        <v>2946</v>
      </c>
      <c r="H114" s="19">
        <v>2929</v>
      </c>
      <c r="I114" s="19">
        <v>2830</v>
      </c>
      <c r="J114" s="19">
        <v>2753</v>
      </c>
      <c r="K114" s="20">
        <v>2837</v>
      </c>
      <c r="L114" s="20">
        <v>2787</v>
      </c>
      <c r="M114" s="20">
        <v>2782</v>
      </c>
      <c r="N114" s="19">
        <f t="shared" si="4"/>
        <v>-48</v>
      </c>
      <c r="O114" s="21">
        <f t="shared" si="5"/>
        <v>-1.6961130742049468E-2</v>
      </c>
      <c r="P114" s="19">
        <f t="shared" si="6"/>
        <v>-5</v>
      </c>
      <c r="Q114" s="28">
        <f t="shared" si="7"/>
        <v>-1.794043774668102E-3</v>
      </c>
    </row>
    <row r="115" spans="1:17" ht="14.4" x14ac:dyDescent="0.3">
      <c r="A115" s="26" t="s">
        <v>316</v>
      </c>
      <c r="B115" s="17" t="s">
        <v>317</v>
      </c>
      <c r="C115" s="16" t="s">
        <v>320</v>
      </c>
      <c r="D115" s="18" t="s">
        <v>321</v>
      </c>
      <c r="E115" s="19">
        <v>734</v>
      </c>
      <c r="F115" s="19">
        <v>735</v>
      </c>
      <c r="G115" s="19">
        <v>710</v>
      </c>
      <c r="H115" s="19">
        <v>689</v>
      </c>
      <c r="I115" s="19">
        <v>722</v>
      </c>
      <c r="J115" s="19">
        <v>784</v>
      </c>
      <c r="K115" s="20">
        <v>775</v>
      </c>
      <c r="L115" s="20">
        <v>796</v>
      </c>
      <c r="M115" s="20">
        <v>790</v>
      </c>
      <c r="N115" s="19">
        <f t="shared" si="4"/>
        <v>68</v>
      </c>
      <c r="O115" s="21">
        <f t="shared" si="5"/>
        <v>9.4182825484764546E-2</v>
      </c>
      <c r="P115" s="19">
        <f t="shared" si="6"/>
        <v>-6</v>
      </c>
      <c r="Q115" s="28">
        <f t="shared" si="7"/>
        <v>-7.537688442211055E-3</v>
      </c>
    </row>
    <row r="116" spans="1:17" ht="14.4" x14ac:dyDescent="0.3">
      <c r="A116" s="26" t="s">
        <v>316</v>
      </c>
      <c r="B116" s="17" t="s">
        <v>317</v>
      </c>
      <c r="C116" s="16" t="s">
        <v>322</v>
      </c>
      <c r="D116" s="18" t="s">
        <v>323</v>
      </c>
      <c r="E116" s="19">
        <v>404</v>
      </c>
      <c r="F116" s="19">
        <v>368</v>
      </c>
      <c r="G116" s="19">
        <v>373</v>
      </c>
      <c r="H116" s="19">
        <v>369</v>
      </c>
      <c r="I116" s="19">
        <v>374</v>
      </c>
      <c r="J116" s="19">
        <v>396</v>
      </c>
      <c r="K116" s="20">
        <v>416</v>
      </c>
      <c r="L116" s="20">
        <v>455</v>
      </c>
      <c r="M116" s="20">
        <v>496</v>
      </c>
      <c r="N116" s="19">
        <f t="shared" si="4"/>
        <v>122</v>
      </c>
      <c r="O116" s="21">
        <f t="shared" si="5"/>
        <v>0.32620320855614976</v>
      </c>
      <c r="P116" s="19">
        <f t="shared" si="6"/>
        <v>41</v>
      </c>
      <c r="Q116" s="28">
        <f t="shared" si="7"/>
        <v>9.0109890109890109E-2</v>
      </c>
    </row>
    <row r="117" spans="1:17" ht="14.4" x14ac:dyDescent="0.3">
      <c r="A117" s="26" t="s">
        <v>324</v>
      </c>
      <c r="B117" s="17" t="s">
        <v>325</v>
      </c>
      <c r="C117" s="16" t="s">
        <v>326</v>
      </c>
      <c r="D117" s="18" t="s">
        <v>327</v>
      </c>
      <c r="E117" s="19">
        <v>6374</v>
      </c>
      <c r="F117" s="19">
        <v>6512</v>
      </c>
      <c r="G117" s="19">
        <v>6521</v>
      </c>
      <c r="H117" s="19">
        <v>6415</v>
      </c>
      <c r="I117" s="19">
        <v>6294</v>
      </c>
      <c r="J117" s="19">
        <v>6183</v>
      </c>
      <c r="K117" s="20">
        <v>6200</v>
      </c>
      <c r="L117" s="20">
        <v>6087</v>
      </c>
      <c r="M117" s="20">
        <v>6162</v>
      </c>
      <c r="N117" s="19">
        <f t="shared" si="4"/>
        <v>-132</v>
      </c>
      <c r="O117" s="21">
        <f t="shared" si="5"/>
        <v>-2.0972354623450904E-2</v>
      </c>
      <c r="P117" s="19">
        <f t="shared" si="6"/>
        <v>75</v>
      </c>
      <c r="Q117" s="28">
        <f t="shared" si="7"/>
        <v>1.232134056185313E-2</v>
      </c>
    </row>
    <row r="118" spans="1:17" ht="14.4" x14ac:dyDescent="0.3">
      <c r="A118" s="26" t="s">
        <v>324</v>
      </c>
      <c r="B118" s="17" t="s">
        <v>325</v>
      </c>
      <c r="C118" s="16" t="s">
        <v>328</v>
      </c>
      <c r="D118" s="18" t="s">
        <v>329</v>
      </c>
      <c r="E118" s="19">
        <v>335</v>
      </c>
      <c r="F118" s="19">
        <v>345</v>
      </c>
      <c r="G118" s="19">
        <v>346</v>
      </c>
      <c r="H118" s="19">
        <v>347</v>
      </c>
      <c r="I118" s="19">
        <v>338</v>
      </c>
      <c r="J118" s="19">
        <v>293</v>
      </c>
      <c r="K118" s="20">
        <v>258</v>
      </c>
      <c r="L118" s="20">
        <v>274</v>
      </c>
      <c r="M118" s="20">
        <v>295</v>
      </c>
      <c r="N118" s="19">
        <f t="shared" si="4"/>
        <v>-43</v>
      </c>
      <c r="O118" s="21">
        <f t="shared" si="5"/>
        <v>-0.12721893491124261</v>
      </c>
      <c r="P118" s="19">
        <f t="shared" si="6"/>
        <v>21</v>
      </c>
      <c r="Q118" s="28">
        <f t="shared" si="7"/>
        <v>7.6642335766423361E-2</v>
      </c>
    </row>
    <row r="119" spans="1:17" ht="14.4" x14ac:dyDescent="0.3">
      <c r="A119" s="26" t="s">
        <v>330</v>
      </c>
      <c r="B119" s="17" t="s">
        <v>331</v>
      </c>
      <c r="C119" s="16" t="s">
        <v>332</v>
      </c>
      <c r="D119" s="18" t="s">
        <v>333</v>
      </c>
      <c r="E119" s="19">
        <v>1552</v>
      </c>
      <c r="F119" s="19">
        <v>1530</v>
      </c>
      <c r="G119" s="19">
        <v>1486</v>
      </c>
      <c r="H119" s="19">
        <v>1510</v>
      </c>
      <c r="I119" s="19">
        <v>1501</v>
      </c>
      <c r="J119" s="19">
        <v>1547</v>
      </c>
      <c r="K119" s="20">
        <v>1564</v>
      </c>
      <c r="L119" s="20">
        <v>1518</v>
      </c>
      <c r="M119" s="20">
        <v>1484</v>
      </c>
      <c r="N119" s="19">
        <f t="shared" si="4"/>
        <v>-17</v>
      </c>
      <c r="O119" s="21">
        <f t="shared" si="5"/>
        <v>-1.1325782811459028E-2</v>
      </c>
      <c r="P119" s="19">
        <f t="shared" si="6"/>
        <v>-34</v>
      </c>
      <c r="Q119" s="28">
        <f t="shared" si="7"/>
        <v>-2.2397891963109356E-2</v>
      </c>
    </row>
    <row r="120" spans="1:17" ht="14.4" x14ac:dyDescent="0.3">
      <c r="A120" s="26" t="s">
        <v>330</v>
      </c>
      <c r="B120" s="17" t="s">
        <v>331</v>
      </c>
      <c r="C120" s="16" t="s">
        <v>334</v>
      </c>
      <c r="D120" s="18" t="s">
        <v>335</v>
      </c>
      <c r="E120" s="19">
        <v>3117</v>
      </c>
      <c r="F120" s="19">
        <v>3223</v>
      </c>
      <c r="G120" s="19">
        <v>3232</v>
      </c>
      <c r="H120" s="19">
        <v>3204</v>
      </c>
      <c r="I120" s="19">
        <v>3194</v>
      </c>
      <c r="J120" s="19">
        <v>3153</v>
      </c>
      <c r="K120" s="20">
        <v>3205</v>
      </c>
      <c r="L120" s="20">
        <v>3200</v>
      </c>
      <c r="M120" s="20">
        <v>3142</v>
      </c>
      <c r="N120" s="19">
        <f t="shared" si="4"/>
        <v>-52</v>
      </c>
      <c r="O120" s="21">
        <f t="shared" si="5"/>
        <v>-1.6280525986224169E-2</v>
      </c>
      <c r="P120" s="19">
        <f t="shared" si="6"/>
        <v>-58</v>
      </c>
      <c r="Q120" s="28">
        <f t="shared" si="7"/>
        <v>-1.8124999999999999E-2</v>
      </c>
    </row>
    <row r="121" spans="1:17" ht="14.4" x14ac:dyDescent="0.3">
      <c r="A121" s="26" t="s">
        <v>330</v>
      </c>
      <c r="B121" s="17" t="s">
        <v>331</v>
      </c>
      <c r="C121" s="16" t="s">
        <v>336</v>
      </c>
      <c r="D121" s="18" t="s">
        <v>337</v>
      </c>
      <c r="E121" s="19">
        <v>225</v>
      </c>
      <c r="F121" s="19">
        <v>221</v>
      </c>
      <c r="G121" s="19">
        <v>211</v>
      </c>
      <c r="H121" s="19">
        <v>222</v>
      </c>
      <c r="I121" s="19">
        <v>212</v>
      </c>
      <c r="J121" s="19">
        <v>210</v>
      </c>
      <c r="K121" s="20">
        <v>221</v>
      </c>
      <c r="L121" s="20">
        <v>244</v>
      </c>
      <c r="M121" s="20">
        <v>247</v>
      </c>
      <c r="N121" s="19">
        <f t="shared" si="4"/>
        <v>35</v>
      </c>
      <c r="O121" s="21">
        <f t="shared" si="5"/>
        <v>0.1650943396226415</v>
      </c>
      <c r="P121" s="19">
        <f t="shared" si="6"/>
        <v>3</v>
      </c>
      <c r="Q121" s="28">
        <f t="shared" si="7"/>
        <v>1.2295081967213115E-2</v>
      </c>
    </row>
    <row r="122" spans="1:17" ht="14.4" x14ac:dyDescent="0.3">
      <c r="A122" s="26" t="s">
        <v>330</v>
      </c>
      <c r="B122" s="17" t="s">
        <v>331</v>
      </c>
      <c r="C122" s="16" t="s">
        <v>338</v>
      </c>
      <c r="D122" s="18" t="s">
        <v>339</v>
      </c>
      <c r="E122" s="19">
        <v>586</v>
      </c>
      <c r="F122" s="19">
        <v>563</v>
      </c>
      <c r="G122" s="19">
        <v>566</v>
      </c>
      <c r="H122" s="19">
        <v>547</v>
      </c>
      <c r="I122" s="19">
        <v>537</v>
      </c>
      <c r="J122" s="19">
        <v>550</v>
      </c>
      <c r="K122" s="20">
        <v>563</v>
      </c>
      <c r="L122" s="20">
        <v>575</v>
      </c>
      <c r="M122" s="20">
        <v>558</v>
      </c>
      <c r="N122" s="19">
        <f t="shared" si="4"/>
        <v>21</v>
      </c>
      <c r="O122" s="21">
        <f t="shared" si="5"/>
        <v>3.9106145251396648E-2</v>
      </c>
      <c r="P122" s="19">
        <f t="shared" si="6"/>
        <v>-17</v>
      </c>
      <c r="Q122" s="28">
        <f t="shared" si="7"/>
        <v>-2.9565217391304348E-2</v>
      </c>
    </row>
    <row r="123" spans="1:17" ht="14.4" x14ac:dyDescent="0.3">
      <c r="A123" s="26" t="s">
        <v>340</v>
      </c>
      <c r="B123" s="17" t="s">
        <v>341</v>
      </c>
      <c r="C123" s="16" t="s">
        <v>342</v>
      </c>
      <c r="D123" s="18" t="s">
        <v>343</v>
      </c>
      <c r="E123" s="19">
        <v>1382</v>
      </c>
      <c r="F123" s="19">
        <v>1354</v>
      </c>
      <c r="G123" s="19">
        <v>1318</v>
      </c>
      <c r="H123" s="19">
        <v>1309</v>
      </c>
      <c r="I123" s="19">
        <v>1293</v>
      </c>
      <c r="J123" s="19">
        <v>1307</v>
      </c>
      <c r="K123" s="20">
        <v>1309</v>
      </c>
      <c r="L123" s="20">
        <v>1309</v>
      </c>
      <c r="M123" s="20">
        <v>1290</v>
      </c>
      <c r="N123" s="19">
        <f t="shared" si="4"/>
        <v>-3</v>
      </c>
      <c r="O123" s="21">
        <f t="shared" si="5"/>
        <v>-2.3201856148491878E-3</v>
      </c>
      <c r="P123" s="19">
        <f t="shared" si="6"/>
        <v>-19</v>
      </c>
      <c r="Q123" s="28">
        <f t="shared" si="7"/>
        <v>-1.4514896867838044E-2</v>
      </c>
    </row>
    <row r="124" spans="1:17" ht="14.4" x14ac:dyDescent="0.3">
      <c r="A124" s="26" t="s">
        <v>340</v>
      </c>
      <c r="B124" s="17" t="s">
        <v>341</v>
      </c>
      <c r="C124" s="16" t="s">
        <v>344</v>
      </c>
      <c r="D124" s="18" t="s">
        <v>345</v>
      </c>
      <c r="E124" s="19">
        <v>850</v>
      </c>
      <c r="F124" s="19">
        <v>859</v>
      </c>
      <c r="G124" s="19">
        <v>878</v>
      </c>
      <c r="H124" s="19">
        <v>862</v>
      </c>
      <c r="I124" s="19">
        <v>877</v>
      </c>
      <c r="J124" s="19">
        <v>825</v>
      </c>
      <c r="K124" s="20">
        <v>805</v>
      </c>
      <c r="L124" s="20">
        <v>809</v>
      </c>
      <c r="M124" s="20">
        <v>822</v>
      </c>
      <c r="N124" s="19">
        <f t="shared" si="4"/>
        <v>-55</v>
      </c>
      <c r="O124" s="21">
        <f t="shared" si="5"/>
        <v>-6.2713797035347782E-2</v>
      </c>
      <c r="P124" s="19">
        <f t="shared" si="6"/>
        <v>13</v>
      </c>
      <c r="Q124" s="28">
        <f t="shared" si="7"/>
        <v>1.6069221260815822E-2</v>
      </c>
    </row>
    <row r="125" spans="1:17" ht="14.4" x14ac:dyDescent="0.3">
      <c r="A125" s="26" t="s">
        <v>340</v>
      </c>
      <c r="B125" s="17" t="s">
        <v>341</v>
      </c>
      <c r="C125" s="16" t="s">
        <v>346</v>
      </c>
      <c r="D125" s="18" t="s">
        <v>347</v>
      </c>
      <c r="E125" s="19">
        <v>219</v>
      </c>
      <c r="F125" s="19">
        <v>169</v>
      </c>
      <c r="G125" s="19">
        <v>177</v>
      </c>
      <c r="H125" s="19">
        <v>173</v>
      </c>
      <c r="I125" s="19">
        <v>163</v>
      </c>
      <c r="J125" s="19">
        <v>131</v>
      </c>
      <c r="K125" s="20">
        <v>137</v>
      </c>
      <c r="L125" s="20">
        <v>147</v>
      </c>
      <c r="M125" s="20">
        <v>133</v>
      </c>
      <c r="N125" s="19">
        <f t="shared" si="4"/>
        <v>-30</v>
      </c>
      <c r="O125" s="21">
        <f t="shared" si="5"/>
        <v>-0.18404907975460122</v>
      </c>
      <c r="P125" s="19">
        <f t="shared" si="6"/>
        <v>-14</v>
      </c>
      <c r="Q125" s="28">
        <f t="shared" si="7"/>
        <v>-9.5238095238095233E-2</v>
      </c>
    </row>
    <row r="126" spans="1:17" ht="14.4" x14ac:dyDescent="0.3">
      <c r="A126" s="26" t="s">
        <v>340</v>
      </c>
      <c r="B126" s="17" t="s">
        <v>341</v>
      </c>
      <c r="C126" s="16" t="s">
        <v>348</v>
      </c>
      <c r="D126" s="18" t="s">
        <v>349</v>
      </c>
      <c r="E126" s="19">
        <v>388</v>
      </c>
      <c r="F126" s="19">
        <v>408</v>
      </c>
      <c r="G126" s="19">
        <v>402</v>
      </c>
      <c r="H126" s="19">
        <v>421</v>
      </c>
      <c r="I126" s="19">
        <v>407</v>
      </c>
      <c r="J126" s="19">
        <v>409</v>
      </c>
      <c r="K126" s="20">
        <v>409</v>
      </c>
      <c r="L126" s="20">
        <v>402</v>
      </c>
      <c r="M126" s="20">
        <v>387</v>
      </c>
      <c r="N126" s="19">
        <f t="shared" si="4"/>
        <v>-20</v>
      </c>
      <c r="O126" s="21">
        <f t="shared" si="5"/>
        <v>-4.9140049140049137E-2</v>
      </c>
      <c r="P126" s="19">
        <f t="shared" si="6"/>
        <v>-15</v>
      </c>
      <c r="Q126" s="28">
        <f t="shared" si="7"/>
        <v>-3.7313432835820892E-2</v>
      </c>
    </row>
    <row r="127" spans="1:17" ht="14.4" x14ac:dyDescent="0.3">
      <c r="A127" s="26" t="s">
        <v>340</v>
      </c>
      <c r="B127" s="17" t="s">
        <v>341</v>
      </c>
      <c r="C127" s="16" t="s">
        <v>350</v>
      </c>
      <c r="D127" s="18" t="s">
        <v>351</v>
      </c>
      <c r="E127" s="19">
        <v>197</v>
      </c>
      <c r="F127" s="19">
        <v>208</v>
      </c>
      <c r="G127" s="19">
        <v>210</v>
      </c>
      <c r="H127" s="19">
        <v>219</v>
      </c>
      <c r="I127" s="19">
        <v>219</v>
      </c>
      <c r="J127" s="19">
        <v>222</v>
      </c>
      <c r="K127" s="20">
        <v>231</v>
      </c>
      <c r="L127" s="20">
        <v>229</v>
      </c>
      <c r="M127" s="20">
        <v>213</v>
      </c>
      <c r="N127" s="19">
        <f t="shared" si="4"/>
        <v>-6</v>
      </c>
      <c r="O127" s="21">
        <f t="shared" si="5"/>
        <v>-2.7397260273972601E-2</v>
      </c>
      <c r="P127" s="19">
        <f t="shared" si="6"/>
        <v>-16</v>
      </c>
      <c r="Q127" s="28">
        <f t="shared" si="7"/>
        <v>-6.9868995633187769E-2</v>
      </c>
    </row>
    <row r="128" spans="1:17" ht="14.4" x14ac:dyDescent="0.3">
      <c r="A128" s="26" t="s">
        <v>340</v>
      </c>
      <c r="B128" s="17" t="s">
        <v>341</v>
      </c>
      <c r="C128" s="16" t="s">
        <v>352</v>
      </c>
      <c r="D128" s="18" t="s">
        <v>353</v>
      </c>
      <c r="E128" s="19">
        <v>369</v>
      </c>
      <c r="F128" s="19">
        <v>374</v>
      </c>
      <c r="G128" s="19">
        <v>378</v>
      </c>
      <c r="H128" s="19">
        <v>374</v>
      </c>
      <c r="I128" s="19">
        <v>355</v>
      </c>
      <c r="J128" s="19">
        <v>346</v>
      </c>
      <c r="K128" s="20">
        <v>336</v>
      </c>
      <c r="L128" s="20">
        <v>351</v>
      </c>
      <c r="M128" s="20">
        <v>381</v>
      </c>
      <c r="N128" s="19">
        <f t="shared" si="4"/>
        <v>26</v>
      </c>
      <c r="O128" s="21">
        <f t="shared" si="5"/>
        <v>7.3239436619718309E-2</v>
      </c>
      <c r="P128" s="19">
        <f t="shared" si="6"/>
        <v>30</v>
      </c>
      <c r="Q128" s="28">
        <f t="shared" si="7"/>
        <v>8.5470085470085472E-2</v>
      </c>
    </row>
    <row r="129" spans="1:17" ht="14.4" x14ac:dyDescent="0.3">
      <c r="A129" s="26" t="s">
        <v>354</v>
      </c>
      <c r="B129" s="17" t="s">
        <v>355</v>
      </c>
      <c r="C129" s="16" t="s">
        <v>356</v>
      </c>
      <c r="D129" s="18" t="s">
        <v>357</v>
      </c>
      <c r="E129" s="19">
        <v>272</v>
      </c>
      <c r="F129" s="19">
        <v>252</v>
      </c>
      <c r="G129" s="19">
        <v>230</v>
      </c>
      <c r="H129" s="19">
        <v>216</v>
      </c>
      <c r="I129" s="19">
        <v>194</v>
      </c>
      <c r="J129" s="19">
        <v>184</v>
      </c>
      <c r="K129" s="20">
        <v>197</v>
      </c>
      <c r="L129" s="20">
        <v>191</v>
      </c>
      <c r="M129" s="20">
        <v>188</v>
      </c>
      <c r="N129" s="19">
        <f t="shared" si="4"/>
        <v>-6</v>
      </c>
      <c r="O129" s="21">
        <f t="shared" si="5"/>
        <v>-3.0927835051546393E-2</v>
      </c>
      <c r="P129" s="19">
        <f t="shared" si="6"/>
        <v>-3</v>
      </c>
      <c r="Q129" s="28">
        <f t="shared" si="7"/>
        <v>-1.5706806282722512E-2</v>
      </c>
    </row>
    <row r="130" spans="1:17" ht="14.4" x14ac:dyDescent="0.3">
      <c r="A130" s="26" t="s">
        <v>354</v>
      </c>
      <c r="B130" s="17" t="s">
        <v>355</v>
      </c>
      <c r="C130" s="16" t="s">
        <v>358</v>
      </c>
      <c r="D130" s="18" t="s">
        <v>359</v>
      </c>
      <c r="E130" s="19">
        <v>349</v>
      </c>
      <c r="F130" s="19">
        <v>380</v>
      </c>
      <c r="G130" s="19">
        <v>380</v>
      </c>
      <c r="H130" s="19">
        <v>350</v>
      </c>
      <c r="I130" s="19">
        <v>366</v>
      </c>
      <c r="J130" s="19">
        <v>336</v>
      </c>
      <c r="K130" s="20">
        <v>343</v>
      </c>
      <c r="L130" s="20">
        <v>356</v>
      </c>
      <c r="M130" s="20">
        <v>356</v>
      </c>
      <c r="N130" s="19">
        <f t="shared" si="4"/>
        <v>-10</v>
      </c>
      <c r="O130" s="21">
        <f t="shared" si="5"/>
        <v>-2.7322404371584699E-2</v>
      </c>
      <c r="P130" s="19">
        <f t="shared" si="6"/>
        <v>0</v>
      </c>
      <c r="Q130" s="28">
        <f t="shared" si="7"/>
        <v>0</v>
      </c>
    </row>
    <row r="131" spans="1:17" ht="14.4" x14ac:dyDescent="0.3">
      <c r="A131" s="26" t="s">
        <v>360</v>
      </c>
      <c r="B131" s="17" t="s">
        <v>361</v>
      </c>
      <c r="C131" s="16" t="s">
        <v>362</v>
      </c>
      <c r="D131" s="18" t="s">
        <v>363</v>
      </c>
      <c r="E131" s="19">
        <v>1282</v>
      </c>
      <c r="F131" s="19">
        <v>1301</v>
      </c>
      <c r="G131" s="19">
        <v>1248</v>
      </c>
      <c r="H131" s="19">
        <v>1209</v>
      </c>
      <c r="I131" s="19">
        <v>1092</v>
      </c>
      <c r="J131" s="19">
        <v>1089</v>
      </c>
      <c r="K131" s="20">
        <v>1031</v>
      </c>
      <c r="L131" s="20">
        <v>1017</v>
      </c>
      <c r="M131" s="20">
        <v>1055</v>
      </c>
      <c r="N131" s="19">
        <f t="shared" si="4"/>
        <v>-37</v>
      </c>
      <c r="O131" s="21">
        <f t="shared" si="5"/>
        <v>-3.388278388278388E-2</v>
      </c>
      <c r="P131" s="19">
        <f t="shared" si="6"/>
        <v>38</v>
      </c>
      <c r="Q131" s="28">
        <f t="shared" si="7"/>
        <v>3.7364798426745331E-2</v>
      </c>
    </row>
    <row r="132" spans="1:17" ht="14.4" x14ac:dyDescent="0.3">
      <c r="A132" s="26" t="s">
        <v>360</v>
      </c>
      <c r="B132" s="17" t="s">
        <v>361</v>
      </c>
      <c r="C132" s="16" t="s">
        <v>364</v>
      </c>
      <c r="D132" s="18" t="s">
        <v>365</v>
      </c>
      <c r="E132" s="19">
        <v>630</v>
      </c>
      <c r="F132" s="19">
        <v>598</v>
      </c>
      <c r="G132" s="19">
        <v>605</v>
      </c>
      <c r="H132" s="19">
        <v>601</v>
      </c>
      <c r="I132" s="19">
        <v>571</v>
      </c>
      <c r="J132" s="19">
        <v>581</v>
      </c>
      <c r="K132" s="20">
        <v>590</v>
      </c>
      <c r="L132" s="20">
        <v>651</v>
      </c>
      <c r="M132" s="20">
        <v>617</v>
      </c>
      <c r="N132" s="19">
        <f t="shared" si="4"/>
        <v>46</v>
      </c>
      <c r="O132" s="21">
        <f t="shared" si="5"/>
        <v>8.0560420315236428E-2</v>
      </c>
      <c r="P132" s="19">
        <f t="shared" si="6"/>
        <v>-34</v>
      </c>
      <c r="Q132" s="28">
        <f t="shared" si="7"/>
        <v>-5.2227342549923193E-2</v>
      </c>
    </row>
    <row r="133" spans="1:17" ht="14.4" x14ac:dyDescent="0.3">
      <c r="A133" s="26" t="s">
        <v>366</v>
      </c>
      <c r="B133" s="17" t="s">
        <v>367</v>
      </c>
      <c r="C133" s="16" t="s">
        <v>368</v>
      </c>
      <c r="D133" s="18" t="s">
        <v>369</v>
      </c>
      <c r="E133" s="19">
        <v>588</v>
      </c>
      <c r="F133" s="19">
        <v>608</v>
      </c>
      <c r="G133" s="19">
        <v>631</v>
      </c>
      <c r="H133" s="19">
        <v>614</v>
      </c>
      <c r="I133" s="19">
        <v>633</v>
      </c>
      <c r="J133" s="19">
        <v>630</v>
      </c>
      <c r="K133" s="20">
        <v>568</v>
      </c>
      <c r="L133" s="20">
        <v>593</v>
      </c>
      <c r="M133" s="20">
        <v>594</v>
      </c>
      <c r="N133" s="19">
        <f t="shared" ref="N133:N190" si="8">M133-I133</f>
        <v>-39</v>
      </c>
      <c r="O133" s="21">
        <f t="shared" ref="O133:O190" si="9">N133/I133</f>
        <v>-6.1611374407582936E-2</v>
      </c>
      <c r="P133" s="19">
        <f t="shared" ref="P133:P190" si="10">M133-L133</f>
        <v>1</v>
      </c>
      <c r="Q133" s="28">
        <f t="shared" ref="Q133:Q190" si="11">IF(L133&lt;&gt;0,P133/L133,"")</f>
        <v>1.6863406408094434E-3</v>
      </c>
    </row>
    <row r="134" spans="1:17" ht="14.4" x14ac:dyDescent="0.3">
      <c r="A134" s="26" t="s">
        <v>366</v>
      </c>
      <c r="B134" s="17" t="s">
        <v>367</v>
      </c>
      <c r="C134" s="16" t="s">
        <v>370</v>
      </c>
      <c r="D134" s="18" t="s">
        <v>371</v>
      </c>
      <c r="E134" s="19">
        <v>313</v>
      </c>
      <c r="F134" s="19">
        <v>291</v>
      </c>
      <c r="G134" s="19">
        <v>317</v>
      </c>
      <c r="H134" s="19">
        <v>323</v>
      </c>
      <c r="I134" s="19">
        <v>323</v>
      </c>
      <c r="J134" s="19">
        <v>331</v>
      </c>
      <c r="K134" s="20">
        <v>326</v>
      </c>
      <c r="L134" s="20">
        <v>330</v>
      </c>
      <c r="M134" s="20">
        <v>336</v>
      </c>
      <c r="N134" s="19">
        <f t="shared" si="8"/>
        <v>13</v>
      </c>
      <c r="O134" s="21">
        <f t="shared" si="9"/>
        <v>4.0247678018575851E-2</v>
      </c>
      <c r="P134" s="19">
        <f t="shared" si="10"/>
        <v>6</v>
      </c>
      <c r="Q134" s="28">
        <f t="shared" si="11"/>
        <v>1.8181818181818181E-2</v>
      </c>
    </row>
    <row r="135" spans="1:17" ht="14.4" x14ac:dyDescent="0.3">
      <c r="A135" s="26" t="s">
        <v>372</v>
      </c>
      <c r="B135" s="17" t="s">
        <v>373</v>
      </c>
      <c r="C135" s="16" t="s">
        <v>374</v>
      </c>
      <c r="D135" s="18" t="s">
        <v>375</v>
      </c>
      <c r="E135" s="19">
        <v>1633</v>
      </c>
      <c r="F135" s="19">
        <v>1656</v>
      </c>
      <c r="G135" s="19">
        <v>1698</v>
      </c>
      <c r="H135" s="19">
        <v>1727</v>
      </c>
      <c r="I135" s="19">
        <v>1712</v>
      </c>
      <c r="J135" s="19">
        <v>1732</v>
      </c>
      <c r="K135" s="20">
        <v>1728</v>
      </c>
      <c r="L135" s="20">
        <v>1756</v>
      </c>
      <c r="M135" s="20">
        <v>1727</v>
      </c>
      <c r="N135" s="19">
        <f t="shared" si="8"/>
        <v>15</v>
      </c>
      <c r="O135" s="21">
        <f t="shared" si="9"/>
        <v>8.7616822429906534E-3</v>
      </c>
      <c r="P135" s="19">
        <f t="shared" si="10"/>
        <v>-29</v>
      </c>
      <c r="Q135" s="28">
        <f t="shared" si="11"/>
        <v>-1.6514806378132119E-2</v>
      </c>
    </row>
    <row r="136" spans="1:17" ht="14.4" x14ac:dyDescent="0.3">
      <c r="A136" s="26" t="s">
        <v>376</v>
      </c>
      <c r="B136" s="17" t="s">
        <v>377</v>
      </c>
      <c r="C136" s="16" t="s">
        <v>378</v>
      </c>
      <c r="D136" s="18" t="s">
        <v>379</v>
      </c>
      <c r="E136" s="19">
        <v>261</v>
      </c>
      <c r="F136" s="19">
        <v>251</v>
      </c>
      <c r="G136" s="19">
        <v>243</v>
      </c>
      <c r="H136" s="19">
        <v>244</v>
      </c>
      <c r="I136" s="19">
        <v>247</v>
      </c>
      <c r="J136" s="19">
        <v>218</v>
      </c>
      <c r="K136" s="20">
        <v>202</v>
      </c>
      <c r="L136" s="20">
        <v>202</v>
      </c>
      <c r="M136" s="20">
        <v>214</v>
      </c>
      <c r="N136" s="19">
        <f t="shared" si="8"/>
        <v>-33</v>
      </c>
      <c r="O136" s="21">
        <f t="shared" si="9"/>
        <v>-0.13360323886639677</v>
      </c>
      <c r="P136" s="19">
        <f t="shared" si="10"/>
        <v>12</v>
      </c>
      <c r="Q136" s="28">
        <f t="shared" si="11"/>
        <v>5.9405940594059403E-2</v>
      </c>
    </row>
    <row r="137" spans="1:17" ht="14.4" x14ac:dyDescent="0.3">
      <c r="A137" s="26" t="s">
        <v>376</v>
      </c>
      <c r="B137" s="17" t="s">
        <v>377</v>
      </c>
      <c r="C137" s="16" t="s">
        <v>380</v>
      </c>
      <c r="D137" s="18" t="s">
        <v>381</v>
      </c>
      <c r="E137" s="19">
        <v>1676</v>
      </c>
      <c r="F137" s="19">
        <v>1686</v>
      </c>
      <c r="G137" s="19">
        <v>1718</v>
      </c>
      <c r="H137" s="19">
        <v>1666</v>
      </c>
      <c r="I137" s="19">
        <v>1667</v>
      </c>
      <c r="J137" s="19">
        <v>1672</v>
      </c>
      <c r="K137" s="20">
        <v>1664</v>
      </c>
      <c r="L137" s="20">
        <v>1606</v>
      </c>
      <c r="M137" s="20">
        <v>1578</v>
      </c>
      <c r="N137" s="19">
        <f t="shared" si="8"/>
        <v>-89</v>
      </c>
      <c r="O137" s="21">
        <f t="shared" si="9"/>
        <v>-5.3389322135572882E-2</v>
      </c>
      <c r="P137" s="19">
        <f t="shared" si="10"/>
        <v>-28</v>
      </c>
      <c r="Q137" s="28">
        <f t="shared" si="11"/>
        <v>-1.7434620174346202E-2</v>
      </c>
    </row>
    <row r="138" spans="1:17" ht="14.4" x14ac:dyDescent="0.3">
      <c r="A138" s="26" t="s">
        <v>376</v>
      </c>
      <c r="B138" s="17" t="s">
        <v>377</v>
      </c>
      <c r="C138" s="16" t="s">
        <v>382</v>
      </c>
      <c r="D138" s="18" t="s">
        <v>383</v>
      </c>
      <c r="E138" s="19">
        <v>304</v>
      </c>
      <c r="F138" s="19">
        <v>299</v>
      </c>
      <c r="G138" s="19">
        <v>291</v>
      </c>
      <c r="H138" s="19">
        <v>292</v>
      </c>
      <c r="I138" s="19">
        <v>294</v>
      </c>
      <c r="J138" s="19">
        <v>292</v>
      </c>
      <c r="K138" s="20">
        <v>299</v>
      </c>
      <c r="L138" s="20">
        <v>302</v>
      </c>
      <c r="M138" s="20">
        <v>293</v>
      </c>
      <c r="N138" s="19">
        <f t="shared" si="8"/>
        <v>-1</v>
      </c>
      <c r="O138" s="21">
        <f t="shared" si="9"/>
        <v>-3.4013605442176869E-3</v>
      </c>
      <c r="P138" s="19">
        <f t="shared" si="10"/>
        <v>-9</v>
      </c>
      <c r="Q138" s="28">
        <f t="shared" si="11"/>
        <v>-2.9801324503311258E-2</v>
      </c>
    </row>
    <row r="139" spans="1:17" ht="14.4" x14ac:dyDescent="0.3">
      <c r="A139" s="26" t="s">
        <v>376</v>
      </c>
      <c r="B139" s="17" t="s">
        <v>377</v>
      </c>
      <c r="C139" s="16" t="s">
        <v>384</v>
      </c>
      <c r="D139" s="18" t="s">
        <v>385</v>
      </c>
      <c r="E139" s="19">
        <v>284</v>
      </c>
      <c r="F139" s="19">
        <v>255</v>
      </c>
      <c r="G139" s="19">
        <v>236</v>
      </c>
      <c r="H139" s="19">
        <v>237</v>
      </c>
      <c r="I139" s="19">
        <v>235</v>
      </c>
      <c r="J139" s="19">
        <v>242</v>
      </c>
      <c r="K139" s="20">
        <v>226</v>
      </c>
      <c r="L139" s="20">
        <v>250</v>
      </c>
      <c r="M139" s="20">
        <v>262</v>
      </c>
      <c r="N139" s="19">
        <f t="shared" si="8"/>
        <v>27</v>
      </c>
      <c r="O139" s="21">
        <f t="shared" si="9"/>
        <v>0.1148936170212766</v>
      </c>
      <c r="P139" s="19">
        <f t="shared" si="10"/>
        <v>12</v>
      </c>
      <c r="Q139" s="28">
        <f t="shared" si="11"/>
        <v>4.8000000000000001E-2</v>
      </c>
    </row>
    <row r="140" spans="1:17" ht="14.4" x14ac:dyDescent="0.3">
      <c r="A140" s="26" t="s">
        <v>386</v>
      </c>
      <c r="B140" s="17" t="s">
        <v>387</v>
      </c>
      <c r="C140" s="16" t="s">
        <v>388</v>
      </c>
      <c r="D140" s="18" t="s">
        <v>389</v>
      </c>
      <c r="E140" s="19">
        <v>18290</v>
      </c>
      <c r="F140" s="19">
        <v>18504</v>
      </c>
      <c r="G140" s="19">
        <v>18304</v>
      </c>
      <c r="H140" s="19">
        <v>18420</v>
      </c>
      <c r="I140" s="19">
        <v>17877</v>
      </c>
      <c r="J140" s="19">
        <v>17692</v>
      </c>
      <c r="K140" s="20">
        <v>17990</v>
      </c>
      <c r="L140" s="20">
        <v>17960</v>
      </c>
      <c r="M140" s="20">
        <v>17665</v>
      </c>
      <c r="N140" s="19">
        <f t="shared" si="8"/>
        <v>-212</v>
      </c>
      <c r="O140" s="21">
        <f t="shared" si="9"/>
        <v>-1.1858812999944061E-2</v>
      </c>
      <c r="P140" s="19">
        <f t="shared" si="10"/>
        <v>-295</v>
      </c>
      <c r="Q140" s="28">
        <f t="shared" si="11"/>
        <v>-1.6425389755011136E-2</v>
      </c>
    </row>
    <row r="141" spans="1:17" ht="14.4" x14ac:dyDescent="0.3">
      <c r="A141" s="26" t="s">
        <v>386</v>
      </c>
      <c r="B141" s="17" t="s">
        <v>387</v>
      </c>
      <c r="C141" s="16" t="s">
        <v>390</v>
      </c>
      <c r="D141" s="18" t="s">
        <v>391</v>
      </c>
      <c r="E141" s="19">
        <v>8798</v>
      </c>
      <c r="F141" s="19">
        <v>8901</v>
      </c>
      <c r="G141" s="19">
        <v>8929</v>
      </c>
      <c r="H141" s="19">
        <v>8836</v>
      </c>
      <c r="I141" s="19">
        <v>8971</v>
      </c>
      <c r="J141" s="19">
        <v>9107</v>
      </c>
      <c r="K141" s="20">
        <v>9257</v>
      </c>
      <c r="L141" s="20">
        <v>9310</v>
      </c>
      <c r="M141" s="20">
        <v>9582</v>
      </c>
      <c r="N141" s="19">
        <f t="shared" si="8"/>
        <v>611</v>
      </c>
      <c r="O141" s="21">
        <f t="shared" si="9"/>
        <v>6.8108349124958195E-2</v>
      </c>
      <c r="P141" s="19">
        <f t="shared" si="10"/>
        <v>272</v>
      </c>
      <c r="Q141" s="28">
        <f t="shared" si="11"/>
        <v>2.9215896885069818E-2</v>
      </c>
    </row>
    <row r="142" spans="1:17" ht="14.4" x14ac:dyDescent="0.3">
      <c r="A142" s="26" t="s">
        <v>392</v>
      </c>
      <c r="B142" s="17" t="s">
        <v>393</v>
      </c>
      <c r="C142" s="16" t="s">
        <v>394</v>
      </c>
      <c r="D142" s="18" t="s">
        <v>395</v>
      </c>
      <c r="E142" s="19">
        <v>690</v>
      </c>
      <c r="F142" s="19">
        <v>725</v>
      </c>
      <c r="G142" s="19">
        <v>707</v>
      </c>
      <c r="H142" s="19">
        <v>667</v>
      </c>
      <c r="I142" s="19">
        <v>715</v>
      </c>
      <c r="J142" s="19">
        <v>699</v>
      </c>
      <c r="K142" s="20">
        <v>710</v>
      </c>
      <c r="L142" s="20">
        <v>697</v>
      </c>
      <c r="M142" s="20">
        <v>707</v>
      </c>
      <c r="N142" s="19">
        <f t="shared" si="8"/>
        <v>-8</v>
      </c>
      <c r="O142" s="21">
        <f t="shared" si="9"/>
        <v>-1.1188811188811189E-2</v>
      </c>
      <c r="P142" s="19">
        <f t="shared" si="10"/>
        <v>10</v>
      </c>
      <c r="Q142" s="28">
        <f t="shared" si="11"/>
        <v>1.4347202295552367E-2</v>
      </c>
    </row>
    <row r="143" spans="1:17" ht="14.4" x14ac:dyDescent="0.3">
      <c r="A143" s="26" t="s">
        <v>392</v>
      </c>
      <c r="B143" s="17" t="s">
        <v>393</v>
      </c>
      <c r="C143" s="16" t="s">
        <v>396</v>
      </c>
      <c r="D143" s="18" t="s">
        <v>397</v>
      </c>
      <c r="E143" s="19">
        <v>495</v>
      </c>
      <c r="F143" s="19">
        <v>517</v>
      </c>
      <c r="G143" s="19">
        <v>505</v>
      </c>
      <c r="H143" s="19">
        <v>480</v>
      </c>
      <c r="I143" s="19">
        <v>525</v>
      </c>
      <c r="J143" s="19">
        <v>561</v>
      </c>
      <c r="K143" s="20">
        <v>555</v>
      </c>
      <c r="L143" s="20">
        <v>542</v>
      </c>
      <c r="M143" s="20">
        <v>546</v>
      </c>
      <c r="N143" s="19">
        <f t="shared" si="8"/>
        <v>21</v>
      </c>
      <c r="O143" s="21">
        <f t="shared" si="9"/>
        <v>0.04</v>
      </c>
      <c r="P143" s="19">
        <f t="shared" si="10"/>
        <v>4</v>
      </c>
      <c r="Q143" s="28">
        <f t="shared" si="11"/>
        <v>7.3800738007380072E-3</v>
      </c>
    </row>
    <row r="144" spans="1:17" ht="14.4" x14ac:dyDescent="0.3">
      <c r="A144" s="26" t="s">
        <v>398</v>
      </c>
      <c r="B144" s="17" t="s">
        <v>399</v>
      </c>
      <c r="C144" s="16" t="s">
        <v>400</v>
      </c>
      <c r="D144" s="18" t="s">
        <v>401</v>
      </c>
      <c r="E144" s="19">
        <v>591</v>
      </c>
      <c r="F144" s="19">
        <v>565</v>
      </c>
      <c r="G144" s="19">
        <v>597</v>
      </c>
      <c r="H144" s="19">
        <v>567</v>
      </c>
      <c r="I144" s="19">
        <v>522</v>
      </c>
      <c r="J144" s="19">
        <v>475</v>
      </c>
      <c r="K144" s="20">
        <v>443</v>
      </c>
      <c r="L144" s="20">
        <v>417</v>
      </c>
      <c r="M144" s="20">
        <v>426</v>
      </c>
      <c r="N144" s="19">
        <f t="shared" si="8"/>
        <v>-96</v>
      </c>
      <c r="O144" s="21">
        <f t="shared" si="9"/>
        <v>-0.18390804597701149</v>
      </c>
      <c r="P144" s="19">
        <f t="shared" si="10"/>
        <v>9</v>
      </c>
      <c r="Q144" s="28">
        <f t="shared" si="11"/>
        <v>2.1582733812949641E-2</v>
      </c>
    </row>
    <row r="145" spans="1:17" ht="14.4" x14ac:dyDescent="0.3">
      <c r="A145" s="26" t="s">
        <v>398</v>
      </c>
      <c r="B145" s="17" t="s">
        <v>399</v>
      </c>
      <c r="C145" s="16" t="s">
        <v>402</v>
      </c>
      <c r="D145" s="18" t="s">
        <v>403</v>
      </c>
      <c r="E145" s="19">
        <v>1200</v>
      </c>
      <c r="F145" s="19">
        <v>1166</v>
      </c>
      <c r="G145" s="19">
        <v>1181</v>
      </c>
      <c r="H145" s="19">
        <v>1172</v>
      </c>
      <c r="I145" s="19">
        <v>1198</v>
      </c>
      <c r="J145" s="19">
        <v>1139</v>
      </c>
      <c r="K145" s="20">
        <v>1128</v>
      </c>
      <c r="L145" s="20">
        <v>1130</v>
      </c>
      <c r="M145" s="20">
        <v>1187</v>
      </c>
      <c r="N145" s="19">
        <f t="shared" si="8"/>
        <v>-11</v>
      </c>
      <c r="O145" s="21">
        <f t="shared" si="9"/>
        <v>-9.1819699499165273E-3</v>
      </c>
      <c r="P145" s="19">
        <f t="shared" si="10"/>
        <v>57</v>
      </c>
      <c r="Q145" s="28">
        <f t="shared" si="11"/>
        <v>5.0442477876106194E-2</v>
      </c>
    </row>
    <row r="146" spans="1:17" ht="14.4" x14ac:dyDescent="0.3">
      <c r="A146" s="26" t="s">
        <v>398</v>
      </c>
      <c r="B146" s="17" t="s">
        <v>399</v>
      </c>
      <c r="C146" s="16" t="s">
        <v>404</v>
      </c>
      <c r="D146" s="18" t="s">
        <v>405</v>
      </c>
      <c r="E146" s="19">
        <v>471</v>
      </c>
      <c r="F146" s="19">
        <v>466</v>
      </c>
      <c r="G146" s="19">
        <v>484</v>
      </c>
      <c r="H146" s="19">
        <v>478</v>
      </c>
      <c r="I146" s="19">
        <v>453</v>
      </c>
      <c r="J146" s="19">
        <v>449</v>
      </c>
      <c r="K146" s="20">
        <v>447</v>
      </c>
      <c r="L146" s="20">
        <v>424</v>
      </c>
      <c r="M146" s="20">
        <v>406</v>
      </c>
      <c r="N146" s="19">
        <f t="shared" si="8"/>
        <v>-47</v>
      </c>
      <c r="O146" s="21">
        <f t="shared" si="9"/>
        <v>-0.10375275938189846</v>
      </c>
      <c r="P146" s="19">
        <f t="shared" si="10"/>
        <v>-18</v>
      </c>
      <c r="Q146" s="28">
        <f t="shared" si="11"/>
        <v>-4.2452830188679243E-2</v>
      </c>
    </row>
    <row r="147" spans="1:17" ht="14.4" x14ac:dyDescent="0.3">
      <c r="A147" s="26" t="s">
        <v>406</v>
      </c>
      <c r="B147" s="17" t="s">
        <v>407</v>
      </c>
      <c r="C147" s="16" t="s">
        <v>408</v>
      </c>
      <c r="D147" s="18" t="s">
        <v>409</v>
      </c>
      <c r="E147" s="19">
        <v>459</v>
      </c>
      <c r="F147" s="19">
        <v>465</v>
      </c>
      <c r="G147" s="19">
        <v>438</v>
      </c>
      <c r="H147" s="19">
        <v>420</v>
      </c>
      <c r="I147" s="19">
        <v>389</v>
      </c>
      <c r="J147" s="19">
        <v>406</v>
      </c>
      <c r="K147" s="20">
        <v>415</v>
      </c>
      <c r="L147" s="20">
        <v>414</v>
      </c>
      <c r="M147" s="20">
        <v>403</v>
      </c>
      <c r="N147" s="19">
        <f t="shared" si="8"/>
        <v>14</v>
      </c>
      <c r="O147" s="21">
        <f t="shared" si="9"/>
        <v>3.5989717223650387E-2</v>
      </c>
      <c r="P147" s="19">
        <f t="shared" si="10"/>
        <v>-11</v>
      </c>
      <c r="Q147" s="28">
        <f t="shared" si="11"/>
        <v>-2.6570048309178744E-2</v>
      </c>
    </row>
    <row r="148" spans="1:17" ht="14.4" x14ac:dyDescent="0.3">
      <c r="A148" s="26" t="s">
        <v>406</v>
      </c>
      <c r="B148" s="17" t="s">
        <v>407</v>
      </c>
      <c r="C148" s="16" t="s">
        <v>410</v>
      </c>
      <c r="D148" s="18" t="s">
        <v>411</v>
      </c>
      <c r="E148" s="19">
        <v>2077</v>
      </c>
      <c r="F148" s="19">
        <v>2142</v>
      </c>
      <c r="G148" s="19">
        <v>2152</v>
      </c>
      <c r="H148" s="19">
        <v>2233</v>
      </c>
      <c r="I148" s="19">
        <v>2282</v>
      </c>
      <c r="J148" s="19">
        <v>2320</v>
      </c>
      <c r="K148" s="20">
        <v>2401</v>
      </c>
      <c r="L148" s="20">
        <v>2468</v>
      </c>
      <c r="M148" s="20">
        <v>2563</v>
      </c>
      <c r="N148" s="19">
        <f t="shared" si="8"/>
        <v>281</v>
      </c>
      <c r="O148" s="21">
        <f t="shared" si="9"/>
        <v>0.1231375985977213</v>
      </c>
      <c r="P148" s="19">
        <f t="shared" si="10"/>
        <v>95</v>
      </c>
      <c r="Q148" s="28">
        <f t="shared" si="11"/>
        <v>3.8492706645056725E-2</v>
      </c>
    </row>
    <row r="149" spans="1:17" ht="14.4" x14ac:dyDescent="0.3">
      <c r="A149" s="26" t="s">
        <v>406</v>
      </c>
      <c r="B149" s="17" t="s">
        <v>407</v>
      </c>
      <c r="C149" s="16" t="s">
        <v>412</v>
      </c>
      <c r="D149" s="18" t="s">
        <v>413</v>
      </c>
      <c r="E149" s="19">
        <v>431</v>
      </c>
      <c r="F149" s="19">
        <v>442</v>
      </c>
      <c r="G149" s="19">
        <v>435</v>
      </c>
      <c r="H149" s="19">
        <v>409</v>
      </c>
      <c r="I149" s="19">
        <v>390</v>
      </c>
      <c r="J149" s="19">
        <v>419</v>
      </c>
      <c r="K149" s="20">
        <v>407</v>
      </c>
      <c r="L149" s="20">
        <v>391</v>
      </c>
      <c r="M149" s="20">
        <v>348</v>
      </c>
      <c r="N149" s="19">
        <f t="shared" si="8"/>
        <v>-42</v>
      </c>
      <c r="O149" s="21">
        <f t="shared" si="9"/>
        <v>-0.1076923076923077</v>
      </c>
      <c r="P149" s="19">
        <f t="shared" si="10"/>
        <v>-43</v>
      </c>
      <c r="Q149" s="28">
        <f t="shared" si="11"/>
        <v>-0.10997442455242967</v>
      </c>
    </row>
    <row r="150" spans="1:17" ht="14.4" x14ac:dyDescent="0.3">
      <c r="A150" s="26" t="s">
        <v>414</v>
      </c>
      <c r="B150" s="17" t="s">
        <v>415</v>
      </c>
      <c r="C150" s="16" t="s">
        <v>416</v>
      </c>
      <c r="D150" s="18" t="s">
        <v>417</v>
      </c>
      <c r="E150" s="19">
        <v>138</v>
      </c>
      <c r="F150" s="19">
        <v>127</v>
      </c>
      <c r="G150" s="19">
        <v>128</v>
      </c>
      <c r="H150" s="19">
        <v>120</v>
      </c>
      <c r="I150" s="19">
        <v>121</v>
      </c>
      <c r="J150" s="19">
        <v>120</v>
      </c>
      <c r="K150" s="20">
        <v>135</v>
      </c>
      <c r="L150" s="20">
        <v>138</v>
      </c>
      <c r="M150" s="20">
        <v>134</v>
      </c>
      <c r="N150" s="19">
        <f t="shared" si="8"/>
        <v>13</v>
      </c>
      <c r="O150" s="21">
        <f t="shared" si="9"/>
        <v>0.10743801652892562</v>
      </c>
      <c r="P150" s="19">
        <f t="shared" si="10"/>
        <v>-4</v>
      </c>
      <c r="Q150" s="28">
        <f t="shared" si="11"/>
        <v>-2.8985507246376812E-2</v>
      </c>
    </row>
    <row r="151" spans="1:17" ht="14.4" x14ac:dyDescent="0.3">
      <c r="A151" s="26" t="s">
        <v>414</v>
      </c>
      <c r="B151" s="17" t="s">
        <v>415</v>
      </c>
      <c r="C151" s="16" t="s">
        <v>418</v>
      </c>
      <c r="D151" s="18" t="s">
        <v>419</v>
      </c>
      <c r="E151" s="19">
        <v>216</v>
      </c>
      <c r="F151" s="19">
        <v>210</v>
      </c>
      <c r="G151" s="19">
        <v>223</v>
      </c>
      <c r="H151" s="19">
        <v>206</v>
      </c>
      <c r="I151" s="19">
        <v>216</v>
      </c>
      <c r="J151" s="19">
        <v>210</v>
      </c>
      <c r="K151" s="20">
        <v>189</v>
      </c>
      <c r="L151" s="20">
        <v>196</v>
      </c>
      <c r="M151" s="20">
        <v>210</v>
      </c>
      <c r="N151" s="19">
        <f t="shared" si="8"/>
        <v>-6</v>
      </c>
      <c r="O151" s="21">
        <f t="shared" si="9"/>
        <v>-2.7777777777777776E-2</v>
      </c>
      <c r="P151" s="19">
        <f t="shared" si="10"/>
        <v>14</v>
      </c>
      <c r="Q151" s="28">
        <f t="shared" si="11"/>
        <v>7.1428571428571425E-2</v>
      </c>
    </row>
    <row r="152" spans="1:17" ht="14.4" x14ac:dyDescent="0.3">
      <c r="A152" s="26" t="s">
        <v>414</v>
      </c>
      <c r="B152" s="17" t="s">
        <v>415</v>
      </c>
      <c r="C152" s="16" t="s">
        <v>420</v>
      </c>
      <c r="D152" s="18" t="s">
        <v>421</v>
      </c>
      <c r="E152" s="19">
        <v>602</v>
      </c>
      <c r="F152" s="19">
        <v>576</v>
      </c>
      <c r="G152" s="19">
        <v>605</v>
      </c>
      <c r="H152" s="19">
        <v>580</v>
      </c>
      <c r="I152" s="19">
        <v>612</v>
      </c>
      <c r="J152" s="19">
        <v>623</v>
      </c>
      <c r="K152" s="20">
        <v>657</v>
      </c>
      <c r="L152" s="20">
        <v>649</v>
      </c>
      <c r="M152" s="20">
        <v>648</v>
      </c>
      <c r="N152" s="19">
        <f t="shared" si="8"/>
        <v>36</v>
      </c>
      <c r="O152" s="21">
        <f t="shared" si="9"/>
        <v>5.8823529411764705E-2</v>
      </c>
      <c r="P152" s="19">
        <f t="shared" si="10"/>
        <v>-1</v>
      </c>
      <c r="Q152" s="28">
        <f t="shared" si="11"/>
        <v>-1.5408320493066256E-3</v>
      </c>
    </row>
    <row r="153" spans="1:17" ht="14.4" x14ac:dyDescent="0.3">
      <c r="A153" s="26" t="s">
        <v>422</v>
      </c>
      <c r="B153" s="17" t="s">
        <v>423</v>
      </c>
      <c r="C153" s="16" t="s">
        <v>424</v>
      </c>
      <c r="D153" s="18" t="s">
        <v>425</v>
      </c>
      <c r="E153" s="19">
        <v>64</v>
      </c>
      <c r="F153" s="19">
        <v>64</v>
      </c>
      <c r="G153" s="19">
        <v>66</v>
      </c>
      <c r="H153" s="19">
        <v>65</v>
      </c>
      <c r="I153" s="19">
        <v>65</v>
      </c>
      <c r="J153" s="19">
        <v>62</v>
      </c>
      <c r="K153" s="20">
        <v>64</v>
      </c>
      <c r="L153" s="20">
        <v>62</v>
      </c>
      <c r="M153" s="20">
        <v>74</v>
      </c>
      <c r="N153" s="19">
        <f t="shared" si="8"/>
        <v>9</v>
      </c>
      <c r="O153" s="21">
        <f t="shared" si="9"/>
        <v>0.13846153846153847</v>
      </c>
      <c r="P153" s="19">
        <f t="shared" si="10"/>
        <v>12</v>
      </c>
      <c r="Q153" s="28">
        <f t="shared" si="11"/>
        <v>0.19354838709677419</v>
      </c>
    </row>
    <row r="154" spans="1:17" ht="14.4" x14ac:dyDescent="0.3">
      <c r="A154" s="26" t="s">
        <v>426</v>
      </c>
      <c r="B154" s="17" t="s">
        <v>427</v>
      </c>
      <c r="C154" s="16" t="s">
        <v>428</v>
      </c>
      <c r="D154" s="18" t="s">
        <v>429</v>
      </c>
      <c r="E154" s="19">
        <v>715</v>
      </c>
      <c r="F154" s="19">
        <v>710</v>
      </c>
      <c r="G154" s="19">
        <v>699</v>
      </c>
      <c r="H154" s="19">
        <v>697</v>
      </c>
      <c r="I154" s="19">
        <v>752</v>
      </c>
      <c r="J154" s="19">
        <v>806</v>
      </c>
      <c r="K154" s="20">
        <v>842</v>
      </c>
      <c r="L154" s="20">
        <v>898</v>
      </c>
      <c r="M154" s="20">
        <v>935</v>
      </c>
      <c r="N154" s="19">
        <f t="shared" si="8"/>
        <v>183</v>
      </c>
      <c r="O154" s="21">
        <f t="shared" si="9"/>
        <v>0.24335106382978725</v>
      </c>
      <c r="P154" s="19">
        <f t="shared" si="10"/>
        <v>37</v>
      </c>
      <c r="Q154" s="28">
        <f t="shared" si="11"/>
        <v>4.1202672605790643E-2</v>
      </c>
    </row>
    <row r="155" spans="1:17" ht="14.4" x14ac:dyDescent="0.3">
      <c r="A155" s="26" t="s">
        <v>426</v>
      </c>
      <c r="B155" s="17" t="s">
        <v>427</v>
      </c>
      <c r="C155" s="16" t="s">
        <v>430</v>
      </c>
      <c r="D155" s="18" t="s">
        <v>431</v>
      </c>
      <c r="E155" s="19">
        <v>296</v>
      </c>
      <c r="F155" s="19">
        <v>300</v>
      </c>
      <c r="G155" s="19">
        <v>274</v>
      </c>
      <c r="H155" s="19">
        <v>257</v>
      </c>
      <c r="I155" s="19">
        <v>280</v>
      </c>
      <c r="J155" s="19">
        <v>275</v>
      </c>
      <c r="K155" s="20">
        <v>272</v>
      </c>
      <c r="L155" s="20">
        <v>287</v>
      </c>
      <c r="M155" s="20">
        <v>267</v>
      </c>
      <c r="N155" s="19">
        <f t="shared" si="8"/>
        <v>-13</v>
      </c>
      <c r="O155" s="21">
        <f t="shared" si="9"/>
        <v>-4.642857142857143E-2</v>
      </c>
      <c r="P155" s="19">
        <f t="shared" si="10"/>
        <v>-20</v>
      </c>
      <c r="Q155" s="28">
        <f t="shared" si="11"/>
        <v>-6.968641114982578E-2</v>
      </c>
    </row>
    <row r="156" spans="1:17" ht="14.4" x14ac:dyDescent="0.3">
      <c r="A156" s="26" t="s">
        <v>432</v>
      </c>
      <c r="B156" s="17" t="s">
        <v>433</v>
      </c>
      <c r="C156" s="16" t="s">
        <v>434</v>
      </c>
      <c r="D156" s="18" t="s">
        <v>435</v>
      </c>
      <c r="E156" s="19">
        <v>284</v>
      </c>
      <c r="F156" s="19">
        <v>811</v>
      </c>
      <c r="G156" s="19">
        <v>1237</v>
      </c>
      <c r="H156" s="19">
        <v>1787</v>
      </c>
      <c r="I156" s="19">
        <v>888</v>
      </c>
      <c r="J156" s="19">
        <v>1154</v>
      </c>
      <c r="K156" s="20">
        <v>955</v>
      </c>
      <c r="L156" s="20">
        <v>794</v>
      </c>
      <c r="M156" s="20">
        <v>659</v>
      </c>
      <c r="N156" s="19">
        <f t="shared" si="8"/>
        <v>-229</v>
      </c>
      <c r="O156" s="21">
        <f t="shared" si="9"/>
        <v>-0.25788288288288286</v>
      </c>
      <c r="P156" s="19">
        <f t="shared" si="10"/>
        <v>-135</v>
      </c>
      <c r="Q156" s="28">
        <f t="shared" si="11"/>
        <v>-0.17002518891687657</v>
      </c>
    </row>
    <row r="157" spans="1:17" ht="28.8" x14ac:dyDescent="0.3">
      <c r="A157" s="26" t="s">
        <v>432</v>
      </c>
      <c r="B157" s="17" t="s">
        <v>433</v>
      </c>
      <c r="C157" s="16" t="s">
        <v>436</v>
      </c>
      <c r="D157" s="18" t="s">
        <v>437</v>
      </c>
      <c r="E157" s="19">
        <v>106</v>
      </c>
      <c r="F157" s="19">
        <v>108</v>
      </c>
      <c r="G157" s="19">
        <v>115</v>
      </c>
      <c r="H157" s="19">
        <v>120</v>
      </c>
      <c r="I157" s="19">
        <v>121</v>
      </c>
      <c r="J157" s="19">
        <v>114</v>
      </c>
      <c r="K157" s="20">
        <v>109</v>
      </c>
      <c r="L157" s="20">
        <v>106</v>
      </c>
      <c r="M157" s="20">
        <v>132</v>
      </c>
      <c r="N157" s="19">
        <f t="shared" si="8"/>
        <v>11</v>
      </c>
      <c r="O157" s="21">
        <f t="shared" si="9"/>
        <v>9.0909090909090912E-2</v>
      </c>
      <c r="P157" s="19">
        <f t="shared" si="10"/>
        <v>26</v>
      </c>
      <c r="Q157" s="28">
        <f t="shared" si="11"/>
        <v>0.24528301886792453</v>
      </c>
    </row>
    <row r="158" spans="1:17" ht="14.4" x14ac:dyDescent="0.3">
      <c r="A158" s="26" t="s">
        <v>438</v>
      </c>
      <c r="B158" s="17" t="s">
        <v>439</v>
      </c>
      <c r="C158" s="16" t="s">
        <v>440</v>
      </c>
      <c r="D158" s="18" t="s">
        <v>441</v>
      </c>
      <c r="E158" s="19">
        <v>3062</v>
      </c>
      <c r="F158" s="19">
        <v>3067</v>
      </c>
      <c r="G158" s="19">
        <v>3089</v>
      </c>
      <c r="H158" s="19">
        <v>3124</v>
      </c>
      <c r="I158" s="19">
        <v>3151</v>
      </c>
      <c r="J158" s="19">
        <v>3156</v>
      </c>
      <c r="K158" s="20">
        <v>3287</v>
      </c>
      <c r="L158" s="20">
        <v>3345</v>
      </c>
      <c r="M158" s="20">
        <v>3506</v>
      </c>
      <c r="N158" s="19">
        <f t="shared" si="8"/>
        <v>355</v>
      </c>
      <c r="O158" s="21">
        <f t="shared" si="9"/>
        <v>0.11266264677880038</v>
      </c>
      <c r="P158" s="19">
        <f t="shared" si="10"/>
        <v>161</v>
      </c>
      <c r="Q158" s="28">
        <f t="shared" si="11"/>
        <v>4.8131539611360241E-2</v>
      </c>
    </row>
    <row r="159" spans="1:17" ht="14.4" x14ac:dyDescent="0.3">
      <c r="A159" s="26" t="s">
        <v>442</v>
      </c>
      <c r="B159" s="17" t="s">
        <v>443</v>
      </c>
      <c r="C159" s="16" t="s">
        <v>444</v>
      </c>
      <c r="D159" s="18" t="s">
        <v>445</v>
      </c>
      <c r="E159" s="19">
        <v>513</v>
      </c>
      <c r="F159" s="19">
        <v>459</v>
      </c>
      <c r="G159" s="19">
        <v>469</v>
      </c>
      <c r="H159" s="19">
        <v>441</v>
      </c>
      <c r="I159" s="19">
        <v>404</v>
      </c>
      <c r="J159" s="19">
        <v>377</v>
      </c>
      <c r="K159" s="20">
        <v>379</v>
      </c>
      <c r="L159" s="20">
        <v>384</v>
      </c>
      <c r="M159" s="20">
        <v>357</v>
      </c>
      <c r="N159" s="19">
        <f t="shared" si="8"/>
        <v>-47</v>
      </c>
      <c r="O159" s="21">
        <f t="shared" si="9"/>
        <v>-0.11633663366336634</v>
      </c>
      <c r="P159" s="19">
        <f t="shared" si="10"/>
        <v>-27</v>
      </c>
      <c r="Q159" s="28">
        <f t="shared" si="11"/>
        <v>-7.03125E-2</v>
      </c>
    </row>
    <row r="160" spans="1:17" ht="14.4" x14ac:dyDescent="0.3">
      <c r="A160" s="26" t="s">
        <v>442</v>
      </c>
      <c r="B160" s="17" t="s">
        <v>443</v>
      </c>
      <c r="C160" s="16" t="s">
        <v>446</v>
      </c>
      <c r="D160" s="18" t="s">
        <v>447</v>
      </c>
      <c r="E160" s="19">
        <v>2990</v>
      </c>
      <c r="F160" s="19">
        <v>2883</v>
      </c>
      <c r="G160" s="19">
        <v>2797</v>
      </c>
      <c r="H160" s="19">
        <v>2752</v>
      </c>
      <c r="I160" s="19">
        <v>2753</v>
      </c>
      <c r="J160" s="19">
        <v>2617</v>
      </c>
      <c r="K160" s="20">
        <v>2586</v>
      </c>
      <c r="L160" s="20">
        <v>2495</v>
      </c>
      <c r="M160" s="20">
        <v>2498</v>
      </c>
      <c r="N160" s="19">
        <f t="shared" si="8"/>
        <v>-255</v>
      </c>
      <c r="O160" s="21">
        <f t="shared" si="9"/>
        <v>-9.2626225935343268E-2</v>
      </c>
      <c r="P160" s="19">
        <f t="shared" si="10"/>
        <v>3</v>
      </c>
      <c r="Q160" s="28">
        <f t="shared" si="11"/>
        <v>1.2024048096192384E-3</v>
      </c>
    </row>
    <row r="161" spans="1:17" ht="14.4" x14ac:dyDescent="0.3">
      <c r="A161" s="26" t="s">
        <v>448</v>
      </c>
      <c r="B161" s="17" t="s">
        <v>449</v>
      </c>
      <c r="C161" s="16" t="s">
        <v>450</v>
      </c>
      <c r="D161" s="18" t="s">
        <v>451</v>
      </c>
      <c r="E161" s="19">
        <v>401</v>
      </c>
      <c r="F161" s="19">
        <v>391</v>
      </c>
      <c r="G161" s="19">
        <v>384</v>
      </c>
      <c r="H161" s="19">
        <v>381</v>
      </c>
      <c r="I161" s="19">
        <v>359</v>
      </c>
      <c r="J161" s="19">
        <v>354</v>
      </c>
      <c r="K161" s="20">
        <v>358</v>
      </c>
      <c r="L161" s="20">
        <v>357</v>
      </c>
      <c r="M161" s="20">
        <v>351</v>
      </c>
      <c r="N161" s="19">
        <f t="shared" si="8"/>
        <v>-8</v>
      </c>
      <c r="O161" s="21">
        <f t="shared" si="9"/>
        <v>-2.2284122562674095E-2</v>
      </c>
      <c r="P161" s="19">
        <f t="shared" si="10"/>
        <v>-6</v>
      </c>
      <c r="Q161" s="28">
        <f t="shared" si="11"/>
        <v>-1.680672268907563E-2</v>
      </c>
    </row>
    <row r="162" spans="1:17" ht="14.4" x14ac:dyDescent="0.3">
      <c r="A162" s="26" t="s">
        <v>448</v>
      </c>
      <c r="B162" s="17" t="s">
        <v>449</v>
      </c>
      <c r="C162" s="16" t="s">
        <v>452</v>
      </c>
      <c r="D162" s="18" t="s">
        <v>453</v>
      </c>
      <c r="E162" s="19">
        <v>112</v>
      </c>
      <c r="F162" s="19">
        <v>123</v>
      </c>
      <c r="G162" s="19">
        <v>113</v>
      </c>
      <c r="H162" s="19">
        <v>111</v>
      </c>
      <c r="I162" s="19">
        <v>104</v>
      </c>
      <c r="J162" s="19">
        <v>108</v>
      </c>
      <c r="K162" s="20">
        <v>114</v>
      </c>
      <c r="L162" s="20">
        <v>107</v>
      </c>
      <c r="M162" s="20">
        <v>103</v>
      </c>
      <c r="N162" s="19">
        <f t="shared" si="8"/>
        <v>-1</v>
      </c>
      <c r="O162" s="21">
        <f t="shared" si="9"/>
        <v>-9.6153846153846159E-3</v>
      </c>
      <c r="P162" s="19">
        <f t="shared" si="10"/>
        <v>-4</v>
      </c>
      <c r="Q162" s="28">
        <f t="shared" si="11"/>
        <v>-3.7383177570093455E-2</v>
      </c>
    </row>
    <row r="163" spans="1:17" ht="14.4" x14ac:dyDescent="0.3">
      <c r="A163" s="26" t="s">
        <v>448</v>
      </c>
      <c r="B163" s="17" t="s">
        <v>449</v>
      </c>
      <c r="C163" s="16" t="s">
        <v>454</v>
      </c>
      <c r="D163" s="18" t="s">
        <v>455</v>
      </c>
      <c r="E163" s="19">
        <v>202</v>
      </c>
      <c r="F163" s="19">
        <v>192</v>
      </c>
      <c r="G163" s="19">
        <v>201</v>
      </c>
      <c r="H163" s="19">
        <v>209</v>
      </c>
      <c r="I163" s="19">
        <v>191</v>
      </c>
      <c r="J163" s="19">
        <v>200</v>
      </c>
      <c r="K163" s="20">
        <v>205</v>
      </c>
      <c r="L163" s="20">
        <v>226</v>
      </c>
      <c r="M163" s="20">
        <v>239</v>
      </c>
      <c r="N163" s="19">
        <f t="shared" si="8"/>
        <v>48</v>
      </c>
      <c r="O163" s="21">
        <f t="shared" si="9"/>
        <v>0.2513089005235602</v>
      </c>
      <c r="P163" s="19">
        <f t="shared" si="10"/>
        <v>13</v>
      </c>
      <c r="Q163" s="28">
        <f t="shared" si="11"/>
        <v>5.7522123893805309E-2</v>
      </c>
    </row>
    <row r="164" spans="1:17" ht="14.4" x14ac:dyDescent="0.3">
      <c r="A164" s="26" t="s">
        <v>448</v>
      </c>
      <c r="B164" s="17" t="s">
        <v>449</v>
      </c>
      <c r="C164" s="16" t="s">
        <v>456</v>
      </c>
      <c r="D164" s="18" t="s">
        <v>457</v>
      </c>
      <c r="E164" s="19">
        <v>93</v>
      </c>
      <c r="F164" s="19">
        <v>100</v>
      </c>
      <c r="G164" s="19">
        <v>118</v>
      </c>
      <c r="H164" s="19">
        <v>104</v>
      </c>
      <c r="I164" s="19">
        <v>112</v>
      </c>
      <c r="J164" s="19">
        <v>116</v>
      </c>
      <c r="K164" s="20">
        <v>121</v>
      </c>
      <c r="L164" s="20">
        <v>106</v>
      </c>
      <c r="M164" s="20">
        <v>103</v>
      </c>
      <c r="N164" s="19">
        <f t="shared" si="8"/>
        <v>-9</v>
      </c>
      <c r="O164" s="21">
        <f t="shared" si="9"/>
        <v>-8.0357142857142863E-2</v>
      </c>
      <c r="P164" s="19">
        <f t="shared" si="10"/>
        <v>-3</v>
      </c>
      <c r="Q164" s="28">
        <f t="shared" si="11"/>
        <v>-2.8301886792452831E-2</v>
      </c>
    </row>
    <row r="165" spans="1:17" ht="14.4" x14ac:dyDescent="0.3">
      <c r="A165" s="26" t="s">
        <v>448</v>
      </c>
      <c r="B165" s="17" t="s">
        <v>449</v>
      </c>
      <c r="C165" s="16" t="s">
        <v>458</v>
      </c>
      <c r="D165" s="18" t="s">
        <v>459</v>
      </c>
      <c r="E165" s="19">
        <v>101</v>
      </c>
      <c r="F165" s="19">
        <v>99</v>
      </c>
      <c r="G165" s="19">
        <v>105</v>
      </c>
      <c r="H165" s="19">
        <v>113</v>
      </c>
      <c r="I165" s="19">
        <v>105</v>
      </c>
      <c r="J165" s="19">
        <v>93</v>
      </c>
      <c r="K165" s="20">
        <v>90</v>
      </c>
      <c r="L165" s="20">
        <v>102</v>
      </c>
      <c r="M165" s="20">
        <v>110</v>
      </c>
      <c r="N165" s="19">
        <f t="shared" si="8"/>
        <v>5</v>
      </c>
      <c r="O165" s="21">
        <f t="shared" si="9"/>
        <v>4.7619047619047616E-2</v>
      </c>
      <c r="P165" s="19">
        <f t="shared" si="10"/>
        <v>8</v>
      </c>
      <c r="Q165" s="28">
        <f t="shared" si="11"/>
        <v>7.8431372549019607E-2</v>
      </c>
    </row>
    <row r="166" spans="1:17" ht="14.4" x14ac:dyDescent="0.3">
      <c r="A166" s="26" t="s">
        <v>460</v>
      </c>
      <c r="B166" s="17" t="s">
        <v>461</v>
      </c>
      <c r="C166" s="16" t="s">
        <v>462</v>
      </c>
      <c r="D166" s="18" t="s">
        <v>463</v>
      </c>
      <c r="E166" s="19">
        <v>1804</v>
      </c>
      <c r="F166" s="19">
        <v>1769</v>
      </c>
      <c r="G166" s="19">
        <v>1784</v>
      </c>
      <c r="H166" s="19">
        <v>1986</v>
      </c>
      <c r="I166" s="19">
        <v>1895</v>
      </c>
      <c r="J166" s="19">
        <v>1933</v>
      </c>
      <c r="K166" s="20">
        <v>1922</v>
      </c>
      <c r="L166" s="20">
        <v>1990</v>
      </c>
      <c r="M166" s="20">
        <v>1985</v>
      </c>
      <c r="N166" s="19">
        <f t="shared" si="8"/>
        <v>90</v>
      </c>
      <c r="O166" s="21">
        <f t="shared" si="9"/>
        <v>4.7493403693931395E-2</v>
      </c>
      <c r="P166" s="19">
        <f t="shared" si="10"/>
        <v>-5</v>
      </c>
      <c r="Q166" s="28">
        <f t="shared" si="11"/>
        <v>-2.5125628140703518E-3</v>
      </c>
    </row>
    <row r="167" spans="1:17" ht="14.4" x14ac:dyDescent="0.3">
      <c r="A167" s="26" t="s">
        <v>460</v>
      </c>
      <c r="B167" s="17" t="s">
        <v>461</v>
      </c>
      <c r="C167" s="16" t="s">
        <v>464</v>
      </c>
      <c r="D167" s="18" t="s">
        <v>465</v>
      </c>
      <c r="E167" s="19">
        <v>1748</v>
      </c>
      <c r="F167" s="19">
        <v>1696</v>
      </c>
      <c r="G167" s="19">
        <v>1705</v>
      </c>
      <c r="H167" s="19">
        <v>1749</v>
      </c>
      <c r="I167" s="19">
        <v>1768</v>
      </c>
      <c r="J167" s="19">
        <v>1804</v>
      </c>
      <c r="K167" s="20">
        <v>1837</v>
      </c>
      <c r="L167" s="20">
        <v>1904</v>
      </c>
      <c r="M167" s="20">
        <v>1918</v>
      </c>
      <c r="N167" s="19">
        <f t="shared" si="8"/>
        <v>150</v>
      </c>
      <c r="O167" s="21">
        <f t="shared" si="9"/>
        <v>8.4841628959276022E-2</v>
      </c>
      <c r="P167" s="19">
        <f t="shared" si="10"/>
        <v>14</v>
      </c>
      <c r="Q167" s="28">
        <f t="shared" si="11"/>
        <v>7.3529411764705881E-3</v>
      </c>
    </row>
    <row r="168" spans="1:17" ht="28.8" x14ac:dyDescent="0.3">
      <c r="A168" s="26" t="s">
        <v>460</v>
      </c>
      <c r="B168" s="17" t="s">
        <v>461</v>
      </c>
      <c r="C168" s="16" t="s">
        <v>466</v>
      </c>
      <c r="D168" s="18" t="s">
        <v>467</v>
      </c>
      <c r="E168" s="19">
        <v>2105</v>
      </c>
      <c r="F168" s="19">
        <v>2157</v>
      </c>
      <c r="G168" s="19">
        <v>2149</v>
      </c>
      <c r="H168" s="19">
        <v>2276</v>
      </c>
      <c r="I168" s="19">
        <v>2276</v>
      </c>
      <c r="J168" s="19">
        <v>2313</v>
      </c>
      <c r="K168" s="20">
        <v>2306</v>
      </c>
      <c r="L168" s="20">
        <v>2386</v>
      </c>
      <c r="M168" s="20">
        <v>2341</v>
      </c>
      <c r="N168" s="19">
        <f t="shared" si="8"/>
        <v>65</v>
      </c>
      <c r="O168" s="21">
        <f t="shared" si="9"/>
        <v>2.8558875219683654E-2</v>
      </c>
      <c r="P168" s="19">
        <f t="shared" si="10"/>
        <v>-45</v>
      </c>
      <c r="Q168" s="28">
        <f t="shared" si="11"/>
        <v>-1.8860016764459347E-2</v>
      </c>
    </row>
    <row r="169" spans="1:17" ht="14.4" x14ac:dyDescent="0.3">
      <c r="A169" s="26" t="s">
        <v>460</v>
      </c>
      <c r="B169" s="17" t="s">
        <v>461</v>
      </c>
      <c r="C169" s="16" t="s">
        <v>468</v>
      </c>
      <c r="D169" s="18" t="s">
        <v>469</v>
      </c>
      <c r="E169" s="19">
        <v>3868</v>
      </c>
      <c r="F169" s="19">
        <v>3965</v>
      </c>
      <c r="G169" s="19">
        <v>4082</v>
      </c>
      <c r="H169" s="19">
        <v>4364</v>
      </c>
      <c r="I169" s="19">
        <v>4582</v>
      </c>
      <c r="J169" s="19">
        <v>4739</v>
      </c>
      <c r="K169" s="20">
        <v>4821</v>
      </c>
      <c r="L169" s="20">
        <v>5102</v>
      </c>
      <c r="M169" s="20">
        <v>5524</v>
      </c>
      <c r="N169" s="19">
        <f t="shared" si="8"/>
        <v>942</v>
      </c>
      <c r="O169" s="21">
        <f t="shared" si="9"/>
        <v>0.20558707987778263</v>
      </c>
      <c r="P169" s="19">
        <f t="shared" si="10"/>
        <v>422</v>
      </c>
      <c r="Q169" s="28">
        <f t="shared" si="11"/>
        <v>8.2712661701293613E-2</v>
      </c>
    </row>
    <row r="170" spans="1:17" ht="14.4" x14ac:dyDescent="0.3">
      <c r="A170" s="26" t="s">
        <v>460</v>
      </c>
      <c r="B170" s="17" t="s">
        <v>461</v>
      </c>
      <c r="C170" s="16" t="s">
        <v>470</v>
      </c>
      <c r="D170" s="18" t="s">
        <v>471</v>
      </c>
      <c r="E170" s="19">
        <v>2900</v>
      </c>
      <c r="F170" s="19">
        <v>3055</v>
      </c>
      <c r="G170" s="19">
        <v>3136</v>
      </c>
      <c r="H170" s="19">
        <v>3138</v>
      </c>
      <c r="I170" s="19">
        <v>3271</v>
      </c>
      <c r="J170" s="19">
        <v>3363</v>
      </c>
      <c r="K170" s="20">
        <v>3548</v>
      </c>
      <c r="L170" s="20">
        <v>3732</v>
      </c>
      <c r="M170" s="20">
        <v>3787</v>
      </c>
      <c r="N170" s="19">
        <f t="shared" si="8"/>
        <v>516</v>
      </c>
      <c r="O170" s="21">
        <f t="shared" si="9"/>
        <v>0.15774992357077347</v>
      </c>
      <c r="P170" s="19">
        <f t="shared" si="10"/>
        <v>55</v>
      </c>
      <c r="Q170" s="28">
        <f t="shared" si="11"/>
        <v>1.4737406216505895E-2</v>
      </c>
    </row>
    <row r="171" spans="1:17" ht="14.4" x14ac:dyDescent="0.3">
      <c r="A171" s="26" t="s">
        <v>460</v>
      </c>
      <c r="B171" s="17" t="s">
        <v>461</v>
      </c>
      <c r="C171" s="16" t="s">
        <v>472</v>
      </c>
      <c r="D171" s="18" t="s">
        <v>473</v>
      </c>
      <c r="E171" s="19">
        <v>18401</v>
      </c>
      <c r="F171" s="19">
        <v>18870</v>
      </c>
      <c r="G171" s="19">
        <v>19117</v>
      </c>
      <c r="H171" s="19">
        <v>19623</v>
      </c>
      <c r="I171" s="19">
        <v>19840</v>
      </c>
      <c r="J171" s="19">
        <v>19821</v>
      </c>
      <c r="K171" s="20">
        <v>20450</v>
      </c>
      <c r="L171" s="20">
        <v>21183</v>
      </c>
      <c r="M171" s="20">
        <v>21505</v>
      </c>
      <c r="N171" s="19">
        <f t="shared" si="8"/>
        <v>1665</v>
      </c>
      <c r="O171" s="21">
        <f t="shared" si="9"/>
        <v>8.3921370967741937E-2</v>
      </c>
      <c r="P171" s="19">
        <f t="shared" si="10"/>
        <v>322</v>
      </c>
      <c r="Q171" s="28">
        <f t="shared" si="11"/>
        <v>1.5200868621064061E-2</v>
      </c>
    </row>
    <row r="172" spans="1:17" ht="14.4" x14ac:dyDescent="0.3">
      <c r="A172" s="26" t="s">
        <v>460</v>
      </c>
      <c r="B172" s="17" t="s">
        <v>461</v>
      </c>
      <c r="C172" s="16" t="s">
        <v>474</v>
      </c>
      <c r="D172" s="18" t="s">
        <v>475</v>
      </c>
      <c r="E172" s="19">
        <v>1126</v>
      </c>
      <c r="F172" s="19">
        <v>1137</v>
      </c>
      <c r="G172" s="19">
        <v>1122</v>
      </c>
      <c r="H172" s="19">
        <v>1057</v>
      </c>
      <c r="I172" s="19">
        <v>1086</v>
      </c>
      <c r="J172" s="19">
        <v>1047</v>
      </c>
      <c r="K172" s="20">
        <v>1094</v>
      </c>
      <c r="L172" s="20">
        <v>1129</v>
      </c>
      <c r="M172" s="20">
        <v>1110</v>
      </c>
      <c r="N172" s="19">
        <f t="shared" si="8"/>
        <v>24</v>
      </c>
      <c r="O172" s="21">
        <f t="shared" si="9"/>
        <v>2.2099447513812154E-2</v>
      </c>
      <c r="P172" s="19">
        <f t="shared" si="10"/>
        <v>-19</v>
      </c>
      <c r="Q172" s="28">
        <f t="shared" si="11"/>
        <v>-1.682905225863596E-2</v>
      </c>
    </row>
    <row r="173" spans="1:17" ht="14.4" x14ac:dyDescent="0.3">
      <c r="A173" s="26" t="s">
        <v>460</v>
      </c>
      <c r="B173" s="17" t="s">
        <v>461</v>
      </c>
      <c r="C173" s="16" t="s">
        <v>476</v>
      </c>
      <c r="D173" s="18" t="s">
        <v>477</v>
      </c>
      <c r="E173" s="19">
        <v>2433</v>
      </c>
      <c r="F173" s="19">
        <v>2428</v>
      </c>
      <c r="G173" s="19">
        <v>2423</v>
      </c>
      <c r="H173" s="19">
        <v>2403</v>
      </c>
      <c r="I173" s="19">
        <v>2470</v>
      </c>
      <c r="J173" s="19">
        <v>2411</v>
      </c>
      <c r="K173" s="20">
        <v>2415</v>
      </c>
      <c r="L173" s="20">
        <v>2333</v>
      </c>
      <c r="M173" s="20">
        <v>2354</v>
      </c>
      <c r="N173" s="19">
        <f t="shared" si="8"/>
        <v>-116</v>
      </c>
      <c r="O173" s="21">
        <f t="shared" si="9"/>
        <v>-4.6963562753036439E-2</v>
      </c>
      <c r="P173" s="19">
        <f t="shared" si="10"/>
        <v>21</v>
      </c>
      <c r="Q173" s="28">
        <f t="shared" si="11"/>
        <v>9.0012858979854268E-3</v>
      </c>
    </row>
    <row r="174" spans="1:17" ht="14.4" x14ac:dyDescent="0.3">
      <c r="A174" s="26" t="s">
        <v>460</v>
      </c>
      <c r="B174" s="17" t="s">
        <v>461</v>
      </c>
      <c r="C174" s="16" t="s">
        <v>478</v>
      </c>
      <c r="D174" s="18" t="s">
        <v>479</v>
      </c>
      <c r="E174" s="19">
        <v>832</v>
      </c>
      <c r="F174" s="19">
        <v>842</v>
      </c>
      <c r="G174" s="19">
        <v>816</v>
      </c>
      <c r="H174" s="19">
        <v>846</v>
      </c>
      <c r="I174" s="19">
        <v>795</v>
      </c>
      <c r="J174" s="19">
        <v>770</v>
      </c>
      <c r="K174" s="20">
        <v>765</v>
      </c>
      <c r="L174" s="20">
        <v>761</v>
      </c>
      <c r="M174" s="20">
        <v>829</v>
      </c>
      <c r="N174" s="19">
        <f t="shared" si="8"/>
        <v>34</v>
      </c>
      <c r="O174" s="21">
        <f t="shared" si="9"/>
        <v>4.2767295597484274E-2</v>
      </c>
      <c r="P174" s="19">
        <f t="shared" si="10"/>
        <v>68</v>
      </c>
      <c r="Q174" s="28">
        <f t="shared" si="11"/>
        <v>8.9356110381077533E-2</v>
      </c>
    </row>
    <row r="175" spans="1:17" ht="14.4" x14ac:dyDescent="0.3">
      <c r="A175" s="26" t="s">
        <v>460</v>
      </c>
      <c r="B175" s="17" t="s">
        <v>461</v>
      </c>
      <c r="C175" s="16" t="s">
        <v>480</v>
      </c>
      <c r="D175" s="18" t="s">
        <v>481</v>
      </c>
      <c r="E175" s="19">
        <v>142</v>
      </c>
      <c r="F175" s="19">
        <v>151</v>
      </c>
      <c r="G175" s="19">
        <v>161</v>
      </c>
      <c r="H175" s="19">
        <v>157</v>
      </c>
      <c r="I175" s="19">
        <v>156</v>
      </c>
      <c r="J175" s="19">
        <v>162</v>
      </c>
      <c r="K175" s="20">
        <v>162</v>
      </c>
      <c r="L175" s="20">
        <v>177</v>
      </c>
      <c r="M175" s="20">
        <v>173</v>
      </c>
      <c r="N175" s="19">
        <f t="shared" si="8"/>
        <v>17</v>
      </c>
      <c r="O175" s="21">
        <f t="shared" si="9"/>
        <v>0.10897435897435898</v>
      </c>
      <c r="P175" s="19">
        <f t="shared" si="10"/>
        <v>-4</v>
      </c>
      <c r="Q175" s="28">
        <f t="shared" si="11"/>
        <v>-2.2598870056497175E-2</v>
      </c>
    </row>
    <row r="176" spans="1:17" ht="14.4" x14ac:dyDescent="0.3">
      <c r="A176" s="26" t="s">
        <v>460</v>
      </c>
      <c r="B176" s="17" t="s">
        <v>461</v>
      </c>
      <c r="C176" s="16" t="s">
        <v>482</v>
      </c>
      <c r="D176" s="18" t="s">
        <v>483</v>
      </c>
      <c r="E176" s="19">
        <v>166</v>
      </c>
      <c r="F176" s="19">
        <v>158</v>
      </c>
      <c r="G176" s="19">
        <v>167</v>
      </c>
      <c r="H176" s="19">
        <v>174</v>
      </c>
      <c r="I176" s="19">
        <v>171</v>
      </c>
      <c r="J176" s="19">
        <v>181</v>
      </c>
      <c r="K176" s="20">
        <v>196</v>
      </c>
      <c r="L176" s="20">
        <v>190</v>
      </c>
      <c r="M176" s="20">
        <v>207</v>
      </c>
      <c r="N176" s="19">
        <f t="shared" si="8"/>
        <v>36</v>
      </c>
      <c r="O176" s="21">
        <f t="shared" si="9"/>
        <v>0.21052631578947367</v>
      </c>
      <c r="P176" s="19">
        <f t="shared" si="10"/>
        <v>17</v>
      </c>
      <c r="Q176" s="28">
        <f t="shared" si="11"/>
        <v>8.9473684210526316E-2</v>
      </c>
    </row>
    <row r="177" spans="1:17" ht="14.4" x14ac:dyDescent="0.3">
      <c r="A177" s="26" t="s">
        <v>460</v>
      </c>
      <c r="B177" s="17" t="s">
        <v>461</v>
      </c>
      <c r="C177" s="16" t="s">
        <v>484</v>
      </c>
      <c r="D177" s="18" t="s">
        <v>485</v>
      </c>
      <c r="E177" s="19">
        <v>123</v>
      </c>
      <c r="F177" s="19">
        <v>106</v>
      </c>
      <c r="G177" s="19">
        <v>92</v>
      </c>
      <c r="H177" s="19">
        <v>75</v>
      </c>
      <c r="I177" s="19">
        <v>91</v>
      </c>
      <c r="J177" s="19">
        <v>88</v>
      </c>
      <c r="K177" s="20">
        <v>88</v>
      </c>
      <c r="L177" s="20">
        <v>81</v>
      </c>
      <c r="M177" s="20">
        <v>87</v>
      </c>
      <c r="N177" s="19">
        <f t="shared" si="8"/>
        <v>-4</v>
      </c>
      <c r="O177" s="21">
        <f t="shared" si="9"/>
        <v>-4.3956043956043959E-2</v>
      </c>
      <c r="P177" s="19">
        <f t="shared" si="10"/>
        <v>6</v>
      </c>
      <c r="Q177" s="28">
        <f t="shared" si="11"/>
        <v>7.407407407407407E-2</v>
      </c>
    </row>
    <row r="178" spans="1:17" ht="14.4" x14ac:dyDescent="0.3">
      <c r="A178" s="26" t="s">
        <v>486</v>
      </c>
      <c r="B178" s="17" t="s">
        <v>487</v>
      </c>
      <c r="C178" s="16" t="s">
        <v>488</v>
      </c>
      <c r="D178" s="18" t="s">
        <v>489</v>
      </c>
      <c r="E178" s="19">
        <v>826</v>
      </c>
      <c r="F178" s="19">
        <v>836</v>
      </c>
      <c r="G178" s="19">
        <v>823</v>
      </c>
      <c r="H178" s="19">
        <v>849</v>
      </c>
      <c r="I178" s="19">
        <v>829</v>
      </c>
      <c r="J178" s="19">
        <v>816</v>
      </c>
      <c r="K178" s="20">
        <v>813</v>
      </c>
      <c r="L178" s="20">
        <v>824</v>
      </c>
      <c r="M178" s="20">
        <v>821</v>
      </c>
      <c r="N178" s="19">
        <f t="shared" si="8"/>
        <v>-8</v>
      </c>
      <c r="O178" s="21">
        <f t="shared" si="9"/>
        <v>-9.6501809408926411E-3</v>
      </c>
      <c r="P178" s="19">
        <f t="shared" si="10"/>
        <v>-3</v>
      </c>
      <c r="Q178" s="28">
        <f t="shared" si="11"/>
        <v>-3.6407766990291263E-3</v>
      </c>
    </row>
    <row r="179" spans="1:17" ht="14.4" x14ac:dyDescent="0.3">
      <c r="A179" s="26" t="s">
        <v>486</v>
      </c>
      <c r="B179" s="17" t="s">
        <v>487</v>
      </c>
      <c r="C179" s="16" t="s">
        <v>490</v>
      </c>
      <c r="D179" s="18" t="s">
        <v>491</v>
      </c>
      <c r="E179" s="19">
        <v>678</v>
      </c>
      <c r="F179" s="19">
        <v>697</v>
      </c>
      <c r="G179" s="19">
        <v>702</v>
      </c>
      <c r="H179" s="19">
        <v>714</v>
      </c>
      <c r="I179" s="19">
        <v>728</v>
      </c>
      <c r="J179" s="19">
        <v>741</v>
      </c>
      <c r="K179" s="20">
        <v>724</v>
      </c>
      <c r="L179" s="20">
        <v>693</v>
      </c>
      <c r="M179" s="20">
        <v>689</v>
      </c>
      <c r="N179" s="19">
        <f t="shared" si="8"/>
        <v>-39</v>
      </c>
      <c r="O179" s="21">
        <f t="shared" si="9"/>
        <v>-5.3571428571428568E-2</v>
      </c>
      <c r="P179" s="19">
        <f t="shared" si="10"/>
        <v>-4</v>
      </c>
      <c r="Q179" s="28">
        <f t="shared" si="11"/>
        <v>-5.772005772005772E-3</v>
      </c>
    </row>
    <row r="180" spans="1:17" ht="14.4" x14ac:dyDescent="0.3">
      <c r="A180" s="26" t="s">
        <v>486</v>
      </c>
      <c r="B180" s="17" t="s">
        <v>487</v>
      </c>
      <c r="C180" s="16" t="s">
        <v>492</v>
      </c>
      <c r="D180" s="18" t="s">
        <v>493</v>
      </c>
      <c r="E180" s="19">
        <v>157</v>
      </c>
      <c r="F180" s="19">
        <v>160</v>
      </c>
      <c r="G180" s="19">
        <v>162</v>
      </c>
      <c r="H180" s="19">
        <v>157</v>
      </c>
      <c r="I180" s="19">
        <v>161</v>
      </c>
      <c r="J180" s="19">
        <v>186</v>
      </c>
      <c r="K180" s="20">
        <v>182</v>
      </c>
      <c r="L180" s="20">
        <v>201</v>
      </c>
      <c r="M180" s="20">
        <v>218</v>
      </c>
      <c r="N180" s="19">
        <f t="shared" si="8"/>
        <v>57</v>
      </c>
      <c r="O180" s="21">
        <f t="shared" si="9"/>
        <v>0.35403726708074534</v>
      </c>
      <c r="P180" s="19">
        <f t="shared" si="10"/>
        <v>17</v>
      </c>
      <c r="Q180" s="28">
        <f t="shared" si="11"/>
        <v>8.45771144278607E-2</v>
      </c>
    </row>
    <row r="181" spans="1:17" ht="14.4" x14ac:dyDescent="0.3">
      <c r="A181" s="26" t="s">
        <v>486</v>
      </c>
      <c r="B181" s="17" t="s">
        <v>487</v>
      </c>
      <c r="C181" s="16" t="s">
        <v>494</v>
      </c>
      <c r="D181" s="18" t="s">
        <v>495</v>
      </c>
      <c r="E181" s="19">
        <v>99</v>
      </c>
      <c r="F181" s="19">
        <v>88</v>
      </c>
      <c r="G181" s="19">
        <v>89</v>
      </c>
      <c r="H181" s="19">
        <v>86</v>
      </c>
      <c r="I181" s="19">
        <v>83</v>
      </c>
      <c r="J181" s="19">
        <v>80</v>
      </c>
      <c r="K181" s="20">
        <v>69</v>
      </c>
      <c r="L181" s="20">
        <v>80</v>
      </c>
      <c r="M181" s="20">
        <v>77</v>
      </c>
      <c r="N181" s="19">
        <f t="shared" si="8"/>
        <v>-6</v>
      </c>
      <c r="O181" s="21">
        <f t="shared" si="9"/>
        <v>-7.2289156626506021E-2</v>
      </c>
      <c r="P181" s="19">
        <f t="shared" si="10"/>
        <v>-3</v>
      </c>
      <c r="Q181" s="28">
        <f t="shared" si="11"/>
        <v>-3.7499999999999999E-2</v>
      </c>
    </row>
    <row r="182" spans="1:17" ht="14.4" x14ac:dyDescent="0.3">
      <c r="A182" s="26" t="s">
        <v>510</v>
      </c>
      <c r="B182" s="17" t="s">
        <v>511</v>
      </c>
      <c r="C182" s="16" t="s">
        <v>512</v>
      </c>
      <c r="D182" s="18" t="s">
        <v>513</v>
      </c>
      <c r="E182" s="19">
        <v>4421</v>
      </c>
      <c r="F182" s="19">
        <v>5728</v>
      </c>
      <c r="G182" s="19">
        <v>6581</v>
      </c>
      <c r="H182" s="19">
        <v>7981</v>
      </c>
      <c r="I182" s="19">
        <v>10506</v>
      </c>
      <c r="J182" s="19">
        <v>11756</v>
      </c>
      <c r="K182" s="20">
        <v>10475</v>
      </c>
      <c r="L182" s="20">
        <v>14048</v>
      </c>
      <c r="M182" s="20">
        <v>15075</v>
      </c>
      <c r="N182" s="19">
        <f t="shared" si="8"/>
        <v>4569</v>
      </c>
      <c r="O182" s="21">
        <f t="shared" si="9"/>
        <v>0.43489434608794975</v>
      </c>
      <c r="P182" s="19">
        <f t="shared" si="10"/>
        <v>1027</v>
      </c>
      <c r="Q182" s="28">
        <f t="shared" si="11"/>
        <v>7.3106492027334852E-2</v>
      </c>
    </row>
    <row r="183" spans="1:17" ht="28.8" x14ac:dyDescent="0.3">
      <c r="A183" s="27" t="s">
        <v>510</v>
      </c>
      <c r="B183" s="23" t="s">
        <v>511</v>
      </c>
      <c r="C183" s="22" t="s">
        <v>514</v>
      </c>
      <c r="D183" s="24" t="s">
        <v>515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20">
        <v>204</v>
      </c>
      <c r="L183" s="20">
        <v>214</v>
      </c>
      <c r="M183" s="20">
        <v>206</v>
      </c>
      <c r="N183" s="19">
        <f t="shared" si="8"/>
        <v>206</v>
      </c>
      <c r="O183" s="21">
        <v>1</v>
      </c>
      <c r="P183" s="19">
        <f t="shared" si="10"/>
        <v>-8</v>
      </c>
      <c r="Q183" s="28">
        <f t="shared" si="11"/>
        <v>-3.7383177570093455E-2</v>
      </c>
    </row>
    <row r="184" spans="1:17" ht="14.4" x14ac:dyDescent="0.3">
      <c r="A184" s="26" t="s">
        <v>496</v>
      </c>
      <c r="B184" s="17" t="s">
        <v>497</v>
      </c>
      <c r="C184" s="16" t="s">
        <v>498</v>
      </c>
      <c r="D184" s="18" t="s">
        <v>499</v>
      </c>
      <c r="E184" s="19">
        <v>139</v>
      </c>
      <c r="F184" s="19">
        <v>154</v>
      </c>
      <c r="G184" s="19">
        <v>168</v>
      </c>
      <c r="H184" s="19">
        <v>142</v>
      </c>
      <c r="I184" s="19">
        <v>136</v>
      </c>
      <c r="J184" s="19">
        <v>143</v>
      </c>
      <c r="K184" s="20">
        <v>111</v>
      </c>
      <c r="L184" s="20">
        <v>123</v>
      </c>
      <c r="M184" s="20">
        <v>160</v>
      </c>
      <c r="N184" s="19">
        <f t="shared" si="8"/>
        <v>24</v>
      </c>
      <c r="O184" s="21">
        <f t="shared" si="9"/>
        <v>0.17647058823529413</v>
      </c>
      <c r="P184" s="19">
        <f t="shared" si="10"/>
        <v>37</v>
      </c>
      <c r="Q184" s="28">
        <f t="shared" si="11"/>
        <v>0.30081300813008133</v>
      </c>
    </row>
    <row r="185" spans="1:17" ht="14.4" x14ac:dyDescent="0.3">
      <c r="A185" s="26" t="s">
        <v>496</v>
      </c>
      <c r="B185" s="17" t="s">
        <v>497</v>
      </c>
      <c r="C185" s="16" t="s">
        <v>500</v>
      </c>
      <c r="D185" s="18" t="s">
        <v>501</v>
      </c>
      <c r="E185" s="19">
        <v>128</v>
      </c>
      <c r="F185" s="19">
        <v>135</v>
      </c>
      <c r="G185" s="19">
        <v>0</v>
      </c>
      <c r="H185" s="19">
        <v>0</v>
      </c>
      <c r="I185" s="19">
        <v>90</v>
      </c>
      <c r="J185" s="19">
        <v>183</v>
      </c>
      <c r="K185" s="20">
        <v>185</v>
      </c>
      <c r="L185" s="20">
        <v>165</v>
      </c>
      <c r="M185" s="20">
        <v>172</v>
      </c>
      <c r="N185" s="19">
        <f t="shared" si="8"/>
        <v>82</v>
      </c>
      <c r="O185" s="21">
        <f t="shared" si="9"/>
        <v>0.91111111111111109</v>
      </c>
      <c r="P185" s="19">
        <f t="shared" si="10"/>
        <v>7</v>
      </c>
      <c r="Q185" s="28">
        <f t="shared" si="11"/>
        <v>4.2424242424242427E-2</v>
      </c>
    </row>
    <row r="186" spans="1:17" ht="14.4" x14ac:dyDescent="0.3">
      <c r="A186" s="26" t="s">
        <v>496</v>
      </c>
      <c r="B186" s="17" t="s">
        <v>497</v>
      </c>
      <c r="C186" s="16" t="s">
        <v>502</v>
      </c>
      <c r="D186" s="18" t="s">
        <v>503</v>
      </c>
      <c r="E186" s="19">
        <v>0</v>
      </c>
      <c r="F186" s="19">
        <v>0</v>
      </c>
      <c r="G186" s="19">
        <v>0</v>
      </c>
      <c r="H186" s="19">
        <v>0</v>
      </c>
      <c r="I186" s="19">
        <v>51</v>
      </c>
      <c r="J186" s="19">
        <v>29</v>
      </c>
      <c r="K186" s="20">
        <v>48</v>
      </c>
      <c r="L186" s="20">
        <v>46</v>
      </c>
      <c r="M186" s="20">
        <v>29</v>
      </c>
      <c r="N186" s="19">
        <f t="shared" si="8"/>
        <v>-22</v>
      </c>
      <c r="O186" s="21">
        <f t="shared" si="9"/>
        <v>-0.43137254901960786</v>
      </c>
      <c r="P186" s="19">
        <f t="shared" si="10"/>
        <v>-17</v>
      </c>
      <c r="Q186" s="28">
        <f t="shared" si="11"/>
        <v>-0.36956521739130432</v>
      </c>
    </row>
    <row r="187" spans="1:17" ht="14.4" x14ac:dyDescent="0.3">
      <c r="A187" s="26" t="s">
        <v>496</v>
      </c>
      <c r="B187" s="17" t="s">
        <v>497</v>
      </c>
      <c r="C187" s="16" t="s">
        <v>504</v>
      </c>
      <c r="D187" s="18" t="s">
        <v>505</v>
      </c>
      <c r="E187" s="19">
        <v>12</v>
      </c>
      <c r="F187" s="19">
        <v>11</v>
      </c>
      <c r="G187" s="19">
        <v>26</v>
      </c>
      <c r="H187" s="19">
        <v>0</v>
      </c>
      <c r="I187" s="19">
        <v>0</v>
      </c>
      <c r="J187" s="19">
        <v>0</v>
      </c>
      <c r="K187" s="20">
        <v>0</v>
      </c>
      <c r="L187" s="20">
        <v>0</v>
      </c>
      <c r="M187" s="19">
        <v>0</v>
      </c>
      <c r="N187" s="19">
        <f t="shared" si="8"/>
        <v>0</v>
      </c>
      <c r="O187" s="25" t="s">
        <v>524</v>
      </c>
      <c r="P187" s="19">
        <f t="shared" si="10"/>
        <v>0</v>
      </c>
      <c r="Q187" s="28" t="str">
        <f t="shared" si="11"/>
        <v/>
      </c>
    </row>
    <row r="188" spans="1:17" ht="14.4" x14ac:dyDescent="0.3">
      <c r="A188" s="26" t="s">
        <v>496</v>
      </c>
      <c r="B188" s="17" t="s">
        <v>497</v>
      </c>
      <c r="C188" s="16" t="s">
        <v>506</v>
      </c>
      <c r="D188" s="18" t="s">
        <v>507</v>
      </c>
      <c r="E188" s="19">
        <v>343</v>
      </c>
      <c r="F188" s="19">
        <v>347</v>
      </c>
      <c r="G188" s="19">
        <v>351</v>
      </c>
      <c r="H188" s="19">
        <v>361</v>
      </c>
      <c r="I188" s="19">
        <v>362</v>
      </c>
      <c r="J188" s="19">
        <v>387</v>
      </c>
      <c r="K188" s="20">
        <v>387</v>
      </c>
      <c r="L188" s="20">
        <v>392</v>
      </c>
      <c r="M188" s="19">
        <v>397</v>
      </c>
      <c r="N188" s="19">
        <f t="shared" si="8"/>
        <v>35</v>
      </c>
      <c r="O188" s="21">
        <f t="shared" si="9"/>
        <v>9.668508287292818E-2</v>
      </c>
      <c r="P188" s="19">
        <f t="shared" si="10"/>
        <v>5</v>
      </c>
      <c r="Q188" s="28">
        <f t="shared" si="11"/>
        <v>1.2755102040816327E-2</v>
      </c>
    </row>
    <row r="189" spans="1:17" ht="14.4" x14ac:dyDescent="0.3">
      <c r="A189" s="27" t="s">
        <v>496</v>
      </c>
      <c r="B189" s="23" t="s">
        <v>497</v>
      </c>
      <c r="C189" s="22" t="s">
        <v>508</v>
      </c>
      <c r="D189" s="24" t="s">
        <v>509</v>
      </c>
      <c r="E189" s="19">
        <v>0</v>
      </c>
      <c r="F189" s="19">
        <v>0</v>
      </c>
      <c r="G189" s="19">
        <v>0</v>
      </c>
      <c r="H189" s="19">
        <v>0</v>
      </c>
      <c r="I189" s="19">
        <v>0</v>
      </c>
      <c r="J189" s="19">
        <v>0</v>
      </c>
      <c r="K189" s="20">
        <v>358</v>
      </c>
      <c r="L189" s="20">
        <v>1698</v>
      </c>
      <c r="M189" s="20">
        <v>2395</v>
      </c>
      <c r="N189" s="19">
        <f t="shared" si="8"/>
        <v>2395</v>
      </c>
      <c r="O189" s="21">
        <v>1</v>
      </c>
      <c r="P189" s="19">
        <f t="shared" si="10"/>
        <v>697</v>
      </c>
      <c r="Q189" s="28">
        <f t="shared" si="11"/>
        <v>0.41048292108362777</v>
      </c>
    </row>
    <row r="190" spans="1:17" ht="14.4" x14ac:dyDescent="0.3">
      <c r="A190" s="26">
        <v>999</v>
      </c>
      <c r="B190" s="23" t="s">
        <v>516</v>
      </c>
      <c r="C190" s="16"/>
      <c r="D190" s="18"/>
      <c r="E190" s="19">
        <v>428</v>
      </c>
      <c r="F190" s="19">
        <v>340</v>
      </c>
      <c r="G190" s="19">
        <v>247</v>
      </c>
      <c r="H190" s="19">
        <v>248</v>
      </c>
      <c r="I190" s="19">
        <v>219</v>
      </c>
      <c r="J190" s="19">
        <v>198</v>
      </c>
      <c r="K190" s="20">
        <v>152</v>
      </c>
      <c r="L190" s="20">
        <v>172</v>
      </c>
      <c r="M190" s="20">
        <v>181</v>
      </c>
      <c r="N190" s="19">
        <f t="shared" si="8"/>
        <v>-38</v>
      </c>
      <c r="O190" s="21">
        <f t="shared" si="9"/>
        <v>-0.17351598173515981</v>
      </c>
      <c r="P190" s="19">
        <f t="shared" si="10"/>
        <v>9</v>
      </c>
      <c r="Q190" s="28">
        <f t="shared" si="11"/>
        <v>5.232558139534884E-2</v>
      </c>
    </row>
    <row r="191" spans="1:17" s="7" customFormat="1" ht="14.4" x14ac:dyDescent="0.3">
      <c r="A191" s="35"/>
      <c r="B191" s="36" t="s">
        <v>517</v>
      </c>
      <c r="C191" s="37"/>
      <c r="D191" s="38"/>
      <c r="E191" s="39">
        <f t="shared" ref="E191:N191" si="12">SUM(E4:E190)</f>
        <v>802639</v>
      </c>
      <c r="F191" s="39">
        <f t="shared" si="12"/>
        <v>818443</v>
      </c>
      <c r="G191" s="39">
        <f t="shared" si="12"/>
        <v>832368</v>
      </c>
      <c r="H191" s="39">
        <f t="shared" si="12"/>
        <v>843316</v>
      </c>
      <c r="I191" s="39">
        <f t="shared" si="12"/>
        <v>854265</v>
      </c>
      <c r="J191" s="39">
        <f t="shared" si="12"/>
        <v>863561</v>
      </c>
      <c r="K191" s="39">
        <f t="shared" si="12"/>
        <v>876999</v>
      </c>
      <c r="L191" s="39">
        <f t="shared" si="12"/>
        <v>889006</v>
      </c>
      <c r="M191" s="39">
        <f>SUM(M4:M190)</f>
        <v>899112</v>
      </c>
      <c r="N191" s="39">
        <f t="shared" si="12"/>
        <v>44847</v>
      </c>
      <c r="O191" s="40">
        <f>IF(I191&lt;&gt;0,N191/I191,"")</f>
        <v>5.2497761233340941E-2</v>
      </c>
      <c r="P191" s="41">
        <f>M191-L191</f>
        <v>10106</v>
      </c>
      <c r="Q191" s="42">
        <f>IF(L191&lt;&gt;0,P191/L191,"")</f>
        <v>1.1367752298634655E-2</v>
      </c>
    </row>
    <row r="193" spans="14:14" s="8" customFormat="1" x14ac:dyDescent="0.3">
      <c r="N193" s="11" t="s">
        <v>518</v>
      </c>
    </row>
  </sheetData>
  <printOptions horizontalCentered="1" gridLines="1"/>
  <pageMargins left="0.25" right="0.25" top="0.75" bottom="0.75" header="0.3" footer="0.3"/>
  <pageSetup paperSize="5" scale="80" orientation="landscape" r:id="rId1"/>
  <headerFooter alignWithMargins="0">
    <oddFooter>&amp;Rpg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42622A-35D2-472C-AFE4-CE0904612B0E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E0D84CDB-D713-4994-A6C7-78073ED39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164827-171B-430D-9CE6-FA35256D78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2015-2016 Data</vt:lpstr>
      <vt:lpstr>'2015-2016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2014-01-03T15:52:54Z</cp:lastPrinted>
  <dcterms:created xsi:type="dcterms:W3CDTF">2012-01-09T02:30:23Z</dcterms:created>
  <dcterms:modified xsi:type="dcterms:W3CDTF">2024-12-10T20:24:10Z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