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592" firstSheet="1" activeTab="5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externalReferences>
    <externalReference r:id="rId10"/>
  </externalReferences>
  <definedNames>
    <definedName name="_xlfn.IFERROR" hidden="1">#NAME?</definedName>
    <definedName name="_xlfn.SINGLE" hidden="1">#NAME?</definedName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<sst xmlns="http://schemas.openxmlformats.org/spreadsheetml/2006/main" count="4025" uniqueCount="542">
  <si>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</si>
  <si>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</si>
  <si>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</si>
  <si>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</si>
  <si>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</si>
  <si>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</si>
  <si>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</si>
  <si>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</si>
  <si>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</si>
  <si>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</si>
  <si>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</si>
  <si>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</si>
  <si>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</si>
  <si>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</si>
  <si>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</si>
  <si>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</si>
  <si>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</si>
  <si>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</si>
  <si>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</si>
  <si>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</si>
  <si>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</si>
  <si>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</si>
  <si>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</si>
  <si>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</si>
  <si>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</si>
  <si>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</si>
  <si>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</si>
  <si>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</si>
  <si>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</si>
  <si>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</si>
  <si>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</si>
  <si>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</si>
  <si>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</si>
  <si>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</si>
  <si>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</si>
  <si>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</si>
  <si>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</si>
  <si>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</si>
  <si>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</si>
  <si>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</si>
  <si>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</si>
  <si>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</si>
  <si>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</si>
  <si>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</si>
  <si>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</si>
  <si>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</si>
  <si>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</si>
  <si>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</si>
  <si>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</si>
  <si>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</si>
  <si>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</si>
  <si>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</si>
  <si>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</si>
  <si>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</si>
  <si>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</si>
  <si>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</si>
  <si>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</si>
  <si>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</si>
  <si>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</si>
  <si>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</si>
  <si>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</si>
  <si>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</si>
  <si>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</si>
  <si>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</si>
  <si>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</si>
  <si>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</si>
  <si>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</si>
  <si>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</si>
  <si>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</si>
  <si>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</si>
  <si>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</si>
  <si>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</si>
  <si>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</si>
  <si>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</si>
  <si>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</si>
  <si>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</si>
  <si>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</si>
  <si>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</si>
  <si>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</si>
  <si>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</si>
  <si>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</si>
  <si>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</si>
  <si>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</si>
  <si>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</si>
  <si>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</si>
  <si>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</si>
  <si>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</si>
  <si>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</si>
  <si>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</si>
  <si>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</si>
  <si>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</si>
  <si>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</si>
  <si>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</si>
  <si>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</si>
  <si>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</si>
  <si>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</si>
  <si>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</si>
  <si>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</si>
  <si>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</si>
  <si>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</si>
  <si>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</si>
  <si>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</si>
  <si>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</si>
  <si>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</si>
  <si>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</si>
  <si>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</si>
  <si>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</si>
  <si>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</si>
  <si>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</si>
  <si>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</si>
  <si>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</si>
  <si>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</si>
  <si>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</si>
  <si>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</si>
  <si>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</si>
  <si>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</si>
  <si>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</si>
  <si>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</si>
  <si>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</si>
  <si>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</si>
  <si>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</si>
  <si>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</si>
  <si>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</si>
  <si>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</si>
  <si>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</si>
  <si>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</si>
  <si>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</si>
  <si>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</si>
  <si>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</si>
  <si>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</si>
  <si>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</si>
  <si>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</si>
  <si>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</si>
  <si>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</si>
  <si>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</si>
  <si>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</si>
  <si>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</si>
  <si>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</si>
  <si>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</si>
  <si>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</si>
  <si>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</si>
  <si>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</si>
  <si>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</si>
  <si>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</si>
  <si>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</si>
  <si>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</si>
  <si>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</si>
  <si>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</si>
  <si>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</si>
  <si>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</si>
  <si>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</si>
  <si>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</si>
  <si>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</si>
  <si>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</si>
  <si>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</si>
  <si>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</si>
  <si>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</si>
  <si>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</si>
  <si>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</si>
  <si>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</si>
  <si>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</si>
  <si>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</si>
  <si>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</si>
  <si>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</si>
  <si>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</si>
  <si>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</si>
  <si>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</si>
  <si>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</si>
  <si>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</si>
  <si>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</si>
  <si>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</si>
  <si>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</si>
  <si>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</si>
  <si>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</si>
  <si>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</si>
  <si>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</si>
  <si>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</si>
  <si>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</si>
  <si>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</si>
  <si>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</si>
  <si>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</si>
  <si>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</si>
  <si>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</si>
  <si>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</si>
  <si>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</si>
  <si>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</si>
  <si>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</si>
  <si>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</si>
  <si>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</si>
  <si>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</si>
  <si>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</si>
  <si>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</si>
  <si>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</si>
  <si>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</si>
  <si>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</si>
  <si>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</si>
  <si>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</si>
  <si>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</si>
  <si>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</si>
  <si>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</si>
  <si>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</si>
  <si>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</si>
  <si>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</si>
  <si>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</si>
  <si>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</si>
  <si>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</si>
  <si>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</si>
  <si>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</si>
  <si>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</si>
  <si>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</si>
  <si>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</si>
  <si>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</si>
  <si>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</si>
  <si>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</si>
  <si>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</si>
  <si>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</si>
  <si>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</si>
  <si>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</si>
  <si>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</si>
  <si>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</si>
  <si>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</si>
  <si>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</si>
  <si>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</si>
  <si>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</si>
  <si>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</si>
  <si>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</si>
  <si>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</si>
  <si>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</si>
  <si>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</si>
  <si>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</si>
  <si>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</si>
  <si>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</si>
  <si>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</si>
  <si>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</si>
  <si>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</si>
  <si>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</si>
  <si>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</si>
  <si>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</si>
  <si>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</si>
  <si>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</si>
  <si>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</si>
  <si>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</si>
  <si>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</si>
  <si>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</si>
  <si>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</si>
  <si>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</si>
  <si>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</si>
  <si>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</si>
  <si>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</si>
  <si>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</si>
  <si>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</si>
  <si>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</si>
  <si>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</si>
  <si>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</si>
  <si>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</si>
  <si>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</si>
  <si>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</si>
  <si>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</si>
  <si>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</si>
  <si>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</si>
  <si>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</si>
  <si>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</si>
  <si>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</si>
  <si>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</si>
  <si>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</si>
  <si>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</si>
  <si>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</si>
  <si>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</si>
  <si>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</si>
  <si>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</si>
  <si>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</si>
  <si>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</si>
  <si>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</si>
  <si>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</si>
  <si>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</si>
  <si>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</si>
  <si>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</si>
  <si>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</si>
  <si>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</si>
  <si>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</si>
  <si>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</si>
  <si>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</si>
  <si>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</si>
  <si>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</si>
  <si>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</si>
  <si>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</si>
  <si>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</si>
  <si>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</si>
  <si>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</si>
  <si>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</si>
  <si>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</si>
  <si>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</si>
  <si>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</si>
  <si>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</si>
  <si>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</si>
  <si>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</si>
  <si>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</si>
  <si>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</si>
  <si>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</si>
  <si>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</si>
  <si>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</si>
  <si>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</si>
  <si>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</si>
  <si>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</si>
  <si>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</si>
  <si>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</si>
  <si>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</si>
  <si>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</si>
  <si>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</si>
  <si>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</si>
  <si>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</si>
  <si>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</si>
  <si>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</si>
  <si>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</si>
  <si>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</si>
  <si>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</si>
  <si>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</si>
  <si>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</si>
  <si>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</si>
  <si>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</si>
  <si>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</si>
  <si>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</si>
  <si>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</si>
  <si>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</si>
  <si>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</si>
  <si>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</si>
  <si>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</si>
  <si>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</si>
  <si>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</si>
  <si>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</si>
  <si>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</si>
  <si>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</si>
  <si>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</si>
  <si>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</si>
  <si>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</si>
  <si>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</si>
  <si>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</si>
  <si>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</si>
  <si>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</si>
  <si>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</si>
  <si>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</si>
  <si>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</si>
  <si>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</si>
  <si>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</si>
  <si>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</si>
  <si>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</si>
  <si>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</si>
  <si>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</si>
  <si>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</si>
  <si>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</si>
  <si>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</si>
  <si>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</si>
  <si>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</si>
  <si>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</si>
  <si>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</si>
  <si>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</si>
  <si>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</si>
  <si>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</si>
  <si>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</si>
  <si>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</si>
  <si>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</si>
  <si>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</si>
  <si>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</si>
  <si>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</si>
  <si>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</si>
  <si>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</si>
  <si>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</si>
  <si>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</si>
  <si>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</si>
  <si>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</si>
  <si>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</si>
  <si>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</si>
  <si>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</si>
  <si>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</si>
  <si>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</si>
  <si>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</si>
  <si>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</si>
  <si>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</si>
  <si>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</si>
  <si>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</si>
  <si>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</si>
  <si>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</si>
  <si>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</si>
  <si>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</si>
  <si>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</si>
  <si>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</si>
  <si>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</si>
  <si>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</si>
  <si>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</si>
  <si>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</si>
  <si>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</si>
  <si>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</si>
  <si>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</si>
  <si>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</si>
  <si>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</si>
  <si>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</si>
  <si>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</si>
  <si>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</si>
  <si>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</si>
  <si>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</si>
  <si>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</si>
  <si>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</si>
  <si>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</si>
  <si>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</si>
  <si>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</si>
  <si>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</si>
  <si>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</si>
  <si>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</si>
  <si>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</si>
  <si>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</si>
  <si>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</si>
  <si>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</si>
  <si>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</si>
  <si>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</si>
  <si>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</si>
  <si>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</si>
  <si>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</si>
  <si>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</si>
  <si>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</si>
  <si>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</si>
  <si>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</si>
  <si>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</si>
  <si>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</si>
  <si>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</si>
  <si>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</si>
  <si>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</si>
  <si>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</si>
  <si>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</si>
  <si>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</si>
  <si>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</si>
  <si>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</si>
  <si>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</si>
  <si>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</si>
  <si>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</si>
  <si>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</si>
  <si>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</si>
  <si>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</si>
  <si>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</si>
  <si>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</si>
  <si>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</si>
  <si>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</si>
  <si>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</si>
  <si>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</si>
  <si>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</si>
  <si>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</si>
  <si>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</si>
  <si>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</si>
  <si>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</si>
  <si>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</si>
  <si>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</si>
  <si>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</si>
  <si>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</si>
  <si>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</si>
  <si>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</si>
  <si>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</si>
  <si>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</si>
  <si>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</si>
  <si>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</si>
  <si>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</si>
  <si>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</si>
  <si>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</si>
  <si>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</si>
  <si>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</si>
  <si>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</si>
  <si>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</si>
  <si>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</si>
  <si>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</si>
  <si>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</si>
  <si>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</si>
  <si>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</si>
  <si>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</si>
  <si>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</si>
  <si>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</si>
  <si>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</si>
  <si>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</si>
  <si>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</si>
  <si>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</si>
  <si>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</si>
  <si>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</si>
  <si>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</si>
  <si>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</si>
  <si>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</si>
  <si>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</si>
  <si>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</si>
  <si>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</si>
  <si>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</si>
  <si>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</si>
  <si>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</si>
  <si>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</si>
  <si>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</si>
  <si>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</si>
  <si>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</si>
  <si>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</si>
  <si>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</si>
  <si>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</si>
  <si>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</si>
  <si>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</si>
  <si>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</si>
  <si>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</si>
  <si>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</si>
  <si>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TOTAL</t>
  </si>
  <si>
    <t>Source Code  3111</t>
  </si>
  <si>
    <t>Code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</si>
  <si>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</si>
  <si>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</si>
  <si>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</si>
  <si>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</si>
  <si>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</si>
  <si>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</si>
  <si>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</si>
  <si>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</si>
  <si>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</si>
  <si>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</si>
  <si>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</si>
  <si>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</si>
  <si>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</si>
  <si>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</si>
  <si>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</si>
  <si>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</si>
  <si>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</si>
  <si>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</si>
  <si>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</si>
  <si>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</si>
  <si>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Global Village Charter Collaborative</t>
  </si>
  <si>
    <t>Charter Choice Collaborative</t>
  </si>
  <si>
    <t>On Line and ASCENT Charter Count</t>
  </si>
  <si>
    <t>On Line and ASCENT Per Pupil Funding</t>
  </si>
  <si>
    <t>CSI - New Legacy High School</t>
  </si>
  <si>
    <t>CSI - Pinnacle Charter School</t>
  </si>
  <si>
    <t>CSI - Ricardo Flores Magnon Academy</t>
  </si>
  <si>
    <t>(Overpayment)/</t>
  </si>
  <si>
    <t>Gross State Share History is on the CDE website:  http://www.cde.state.co.us/cdefinance/publicschoolfinanceactof1994-fy2018-19</t>
  </si>
  <si>
    <t>CSI - Two Rivers Charter School</t>
  </si>
  <si>
    <t>Education reEnvisioned BOCES</t>
  </si>
  <si>
    <t>Colorado River BOCES</t>
  </si>
  <si>
    <t>Gross State Share History is on the CDE website: http://www2.cde.state.co.us/scripts/fin_distpaym_submit20.asp</t>
  </si>
  <si>
    <t>Hold Harmless Full Day Kindergarten Funding FY 2019-20</t>
  </si>
  <si>
    <t>3200</t>
  </si>
  <si>
    <t>8001</t>
  </si>
  <si>
    <t>3210</t>
  </si>
  <si>
    <t>3220</t>
  </si>
  <si>
    <t>3230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</si>
</sst>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  <numFmt numFmtId="181" formatCode="0.000000%"/>
    <numFmt numFmtId="182" formatCode="0.0000000%"/>
    <numFmt numFmtId="183" formatCode="#,##0.00000000"/>
    <numFmt numFmtId="184" formatCode="[$-409]dddd\,\ mmmm\ d\,\ yyyy"/>
    <numFmt numFmtId="185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5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3" fontId="0" fillId="33" borderId="0" xfId="42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0" applyNumberFormat="1" applyFill="1" applyAlignment="1">
      <alignment wrapText="1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center" vertical="top"/>
    </xf>
    <xf numFmtId="4" fontId="1" fillId="33" borderId="0" xfId="0" applyNumberFormat="1" applyFont="1" applyFill="1" applyAlignment="1">
      <alignment horizontal="center" vertical="top"/>
    </xf>
    <xf numFmtId="0" fontId="1" fillId="33" borderId="0" xfId="0" applyFont="1" applyFill="1" applyAlignment="1">
      <alignment horizontal="center" vertical="top" wrapText="1"/>
    </xf>
    <xf numFmtId="39" fontId="1" fillId="33" borderId="0" xfId="0" applyNumberFormat="1" applyFont="1" applyFill="1" applyAlignment="1">
      <alignment horizontal="center" vertical="top" wrapText="1"/>
    </xf>
    <xf numFmtId="0" fontId="1" fillId="35" borderId="0" xfId="0" applyFont="1" applyFill="1" applyAlignment="1">
      <alignment horizontal="center" vertical="top"/>
    </xf>
    <xf numFmtId="39" fontId="1" fillId="33" borderId="0" xfId="0" applyNumberFormat="1" applyFont="1" applyFill="1" applyAlignment="1">
      <alignment horizontal="center" vertical="top"/>
    </xf>
    <xf numFmtId="39" fontId="42" fillId="0" borderId="0" xfId="0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4QDJNYB5\ELPA%20State%20E690%20payment%20detail%20for%20Mdb%200807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Cover Page"/>
      <sheetName val="Grantees Page"/>
      <sheetName val="Not for Profits"/>
      <sheetName val="Tables"/>
      <sheetName val="DUNS table"/>
      <sheetName val="Indirect Cost Rate"/>
      <sheetName val="School Codes"/>
      <sheetName val="List"/>
      <sheetName val="Exhibits_SOW"/>
      <sheetName val="Allocation Upload Template"/>
      <sheetName val="Grant Cover Page Lists"/>
      <sheetName val="Grant COA Elements from MDB"/>
      <sheetName val="Grant Detail"/>
      <sheetName val="Allocation Upload"/>
      <sheetName val="Distribution Spreadsheet"/>
    </sheetNames>
    <sheetDataSet>
      <sheetData sheetId="1">
        <row r="2">
          <cell r="C2" t="str">
            <v>0010</v>
          </cell>
          <cell r="D2" t="str">
            <v>0010</v>
          </cell>
          <cell r="E2" t="str">
            <v>Mapleton Public Schools</v>
          </cell>
          <cell r="H2" t="str">
            <v>591 E 80th Ave</v>
          </cell>
          <cell r="I2" t="str">
            <v>Denver</v>
          </cell>
          <cell r="J2" t="str">
            <v>CO</v>
          </cell>
          <cell r="K2" t="str">
            <v>80229-8022</v>
          </cell>
          <cell r="L2">
            <v>9.69</v>
          </cell>
          <cell r="M2" t="str">
            <v>030442248</v>
          </cell>
          <cell r="N2" t="str">
            <v>Yes</v>
          </cell>
          <cell r="O2">
            <v>44001</v>
          </cell>
          <cell r="P2">
            <v>408476.3884144965</v>
          </cell>
        </row>
        <row r="3">
          <cell r="C3" t="str">
            <v>0020</v>
          </cell>
          <cell r="D3" t="str">
            <v>0020</v>
          </cell>
          <cell r="E3" t="str">
            <v>Adams 12 Five Star Schools</v>
          </cell>
          <cell r="H3" t="str">
            <v>1500 E 128th Ave</v>
          </cell>
          <cell r="I3" t="str">
            <v>Denver</v>
          </cell>
          <cell r="J3" t="str">
            <v>CO</v>
          </cell>
          <cell r="K3" t="str">
            <v>80214-2601</v>
          </cell>
          <cell r="L3">
            <v>6.7</v>
          </cell>
          <cell r="M3" t="str">
            <v>069714889</v>
          </cell>
          <cell r="N3" t="str">
            <v>Yes</v>
          </cell>
          <cell r="O3">
            <v>44131</v>
          </cell>
          <cell r="P3">
            <v>1307060.4184140982</v>
          </cell>
        </row>
        <row r="4">
          <cell r="C4" t="str">
            <v>0030</v>
          </cell>
          <cell r="D4" t="str">
            <v>0030</v>
          </cell>
          <cell r="E4" t="str">
            <v>Adams County School District 14</v>
          </cell>
          <cell r="H4" t="str">
            <v>5291 E 60th Ave</v>
          </cell>
          <cell r="I4" t="str">
            <v>Commerce City</v>
          </cell>
          <cell r="J4" t="str">
            <v>CO</v>
          </cell>
          <cell r="K4" t="str">
            <v>80022-3203</v>
          </cell>
          <cell r="L4">
            <v>10.5</v>
          </cell>
          <cell r="M4" t="str">
            <v>030454839</v>
          </cell>
          <cell r="N4" t="str">
            <v>Yes</v>
          </cell>
          <cell r="O4">
            <v>44026</v>
          </cell>
          <cell r="P4">
            <v>519879.03980026825</v>
          </cell>
        </row>
        <row r="5">
          <cell r="C5" t="str">
            <v>0040</v>
          </cell>
          <cell r="D5" t="str">
            <v>0040</v>
          </cell>
          <cell r="E5" t="str">
            <v>Brighton School District 27J</v>
          </cell>
          <cell r="H5" t="str">
            <v>18551 E 160th Ave</v>
          </cell>
          <cell r="I5" t="str">
            <v>Brighton</v>
          </cell>
          <cell r="J5" t="str">
            <v>CO</v>
          </cell>
          <cell r="K5" t="str">
            <v>80601-8519</v>
          </cell>
          <cell r="L5">
            <v>10.5</v>
          </cell>
          <cell r="M5" t="str">
            <v>095750014</v>
          </cell>
          <cell r="N5" t="str">
            <v>Yes</v>
          </cell>
          <cell r="O5">
            <v>44092</v>
          </cell>
          <cell r="P5">
            <v>563735.8307193796</v>
          </cell>
        </row>
        <row r="6">
          <cell r="C6" t="str">
            <v>0050</v>
          </cell>
          <cell r="D6" t="str">
            <v>0050</v>
          </cell>
          <cell r="E6" t="str">
            <v>Bennett School District 29 J</v>
          </cell>
          <cell r="H6" t="str">
            <v>615 7th St</v>
          </cell>
          <cell r="I6" t="str">
            <v>Bennett</v>
          </cell>
          <cell r="J6" t="str">
            <v>CO</v>
          </cell>
          <cell r="K6" t="str">
            <v>80102-8015</v>
          </cell>
          <cell r="L6">
            <v>10.5</v>
          </cell>
          <cell r="M6" t="str">
            <v>019679190</v>
          </cell>
          <cell r="N6" t="str">
            <v>Yes</v>
          </cell>
          <cell r="O6">
            <v>43895</v>
          </cell>
          <cell r="P6">
            <v>30731.76589952325</v>
          </cell>
        </row>
        <row r="7">
          <cell r="C7" t="str">
            <v>0060</v>
          </cell>
          <cell r="D7" t="str">
            <v>0060</v>
          </cell>
          <cell r="E7" t="str">
            <v>Strasburg School District</v>
          </cell>
          <cell r="H7" t="str">
            <v>56729 Colorado Ave</v>
          </cell>
          <cell r="I7" t="str">
            <v>Strasburg</v>
          </cell>
          <cell r="J7" t="str">
            <v>CO</v>
          </cell>
          <cell r="K7" t="str">
            <v>80136-7809</v>
          </cell>
          <cell r="L7">
            <v>10.5</v>
          </cell>
          <cell r="M7" t="str">
            <v>019685239</v>
          </cell>
          <cell r="N7" t="str">
            <v>Yes</v>
          </cell>
          <cell r="O7">
            <v>44019</v>
          </cell>
          <cell r="P7">
            <v>17926.86344138856</v>
          </cell>
        </row>
        <row r="8">
          <cell r="C8" t="str">
            <v>0070</v>
          </cell>
          <cell r="D8" t="str">
            <v>0070</v>
          </cell>
          <cell r="E8" t="str">
            <v>Westminster Public Schools</v>
          </cell>
          <cell r="H8" t="str">
            <v>6933 Raleigh St</v>
          </cell>
          <cell r="I8" t="str">
            <v>Westminster</v>
          </cell>
          <cell r="J8" t="str">
            <v>CO</v>
          </cell>
          <cell r="K8" t="str">
            <v>80030-5912</v>
          </cell>
          <cell r="L8">
            <v>10.5</v>
          </cell>
          <cell r="M8" t="str">
            <v>013790258</v>
          </cell>
          <cell r="N8" t="str">
            <v>Yes</v>
          </cell>
          <cell r="O8">
            <v>43956</v>
          </cell>
          <cell r="P8">
            <v>555412.6441215919</v>
          </cell>
        </row>
        <row r="9">
          <cell r="C9" t="str">
            <v>0100</v>
          </cell>
          <cell r="D9" t="str">
            <v>0100</v>
          </cell>
          <cell r="E9" t="str">
            <v>Alamosa School District Re 11 J</v>
          </cell>
          <cell r="H9" t="str">
            <v>209 Victoria Ave</v>
          </cell>
          <cell r="I9" t="str">
            <v>Alamosa</v>
          </cell>
          <cell r="J9" t="str">
            <v>CO</v>
          </cell>
          <cell r="K9" t="str">
            <v>81101-8110</v>
          </cell>
          <cell r="L9">
            <v>8.64</v>
          </cell>
          <cell r="M9" t="str">
            <v>039781976</v>
          </cell>
          <cell r="N9" t="str">
            <v>Yes</v>
          </cell>
          <cell r="O9">
            <v>43838</v>
          </cell>
          <cell r="P9">
            <v>63704.38972922006</v>
          </cell>
        </row>
        <row r="10">
          <cell r="C10" t="str">
            <v>0110</v>
          </cell>
          <cell r="D10" t="str">
            <v>0110</v>
          </cell>
          <cell r="E10" t="str">
            <v>Sangre De Cristo Dist Re-22J</v>
          </cell>
          <cell r="H10" t="str">
            <v>8751 Lane 7N</v>
          </cell>
          <cell r="I10" t="str">
            <v>Mosca</v>
          </cell>
          <cell r="J10" t="str">
            <v>CO</v>
          </cell>
          <cell r="K10" t="str">
            <v>81146-9767</v>
          </cell>
          <cell r="L10">
            <v>5.25</v>
          </cell>
          <cell r="M10" t="str">
            <v>184032654</v>
          </cell>
          <cell r="N10" t="str">
            <v>Yes</v>
          </cell>
          <cell r="O10">
            <v>43886</v>
          </cell>
          <cell r="P10">
            <v>1920.735368720203</v>
          </cell>
        </row>
        <row r="11">
          <cell r="C11" t="str">
            <v>0120</v>
          </cell>
          <cell r="D11" t="str">
            <v>0120</v>
          </cell>
          <cell r="E11" t="str">
            <v>Englewood School District #1</v>
          </cell>
          <cell r="H11" t="str">
            <v>4101 S Bannock St</v>
          </cell>
          <cell r="I11" t="str">
            <v>Englewood</v>
          </cell>
          <cell r="J11" t="str">
            <v>CO</v>
          </cell>
          <cell r="K11" t="str">
            <v>80110-4605</v>
          </cell>
          <cell r="L11">
            <v>9.53</v>
          </cell>
          <cell r="M11" t="str">
            <v>078358587</v>
          </cell>
          <cell r="N11" t="str">
            <v>Yes</v>
          </cell>
          <cell r="O11">
            <v>44057</v>
          </cell>
          <cell r="P11">
            <v>46737.8939721916</v>
          </cell>
        </row>
        <row r="12">
          <cell r="C12" t="str">
            <v>0123</v>
          </cell>
          <cell r="D12" t="str">
            <v>0123</v>
          </cell>
          <cell r="E12" t="str">
            <v>Sheridan School District 2</v>
          </cell>
          <cell r="H12" t="str">
            <v>4000 S Lowell Blvd</v>
          </cell>
          <cell r="I12" t="str">
            <v>Denver</v>
          </cell>
          <cell r="J12" t="str">
            <v>CO</v>
          </cell>
          <cell r="K12" t="str">
            <v>80236-3105</v>
          </cell>
          <cell r="L12">
            <v>10.5</v>
          </cell>
          <cell r="M12" t="str">
            <v>019693217</v>
          </cell>
          <cell r="N12" t="str">
            <v>Yes</v>
          </cell>
          <cell r="O12">
            <v>43847</v>
          </cell>
          <cell r="P12">
            <v>70106.84095828742</v>
          </cell>
        </row>
        <row r="13">
          <cell r="C13" t="str">
            <v>0130</v>
          </cell>
          <cell r="D13" t="str">
            <v>0130</v>
          </cell>
          <cell r="E13" t="str">
            <v>Cherry Creek School District #5</v>
          </cell>
          <cell r="H13" t="str">
            <v>4700 S Yosemite St</v>
          </cell>
          <cell r="I13" t="str">
            <v>Greenwood Village</v>
          </cell>
          <cell r="J13" t="str">
            <v>CO</v>
          </cell>
          <cell r="K13" t="str">
            <v>80111-1307</v>
          </cell>
          <cell r="L13">
            <v>2.71</v>
          </cell>
          <cell r="M13" t="str">
            <v>073403073</v>
          </cell>
          <cell r="N13" t="str">
            <v>Yes</v>
          </cell>
          <cell r="O13">
            <v>44014</v>
          </cell>
          <cell r="P13">
            <v>1441191.7716630588</v>
          </cell>
        </row>
        <row r="14">
          <cell r="C14" t="str">
            <v>0140</v>
          </cell>
          <cell r="D14" t="str">
            <v>0140</v>
          </cell>
          <cell r="E14" t="str">
            <v>Arapahoe County School District 6</v>
          </cell>
          <cell r="H14" t="str">
            <v>5776 S Crocker St</v>
          </cell>
          <cell r="I14" t="str">
            <v>Littleton</v>
          </cell>
          <cell r="J14" t="str">
            <v>CO</v>
          </cell>
          <cell r="K14" t="str">
            <v>80120-2012</v>
          </cell>
          <cell r="L14">
            <v>7.92</v>
          </cell>
          <cell r="M14" t="str">
            <v>831279950</v>
          </cell>
          <cell r="N14" t="str">
            <v>Yes</v>
          </cell>
          <cell r="O14">
            <v>43868</v>
          </cell>
          <cell r="P14">
            <v>133491.1081260541</v>
          </cell>
        </row>
        <row r="15">
          <cell r="C15" t="str">
            <v>0170</v>
          </cell>
          <cell r="D15" t="str">
            <v>0170</v>
          </cell>
          <cell r="E15" t="str">
            <v>Deer Trail School District 26J</v>
          </cell>
          <cell r="H15" t="str">
            <v>350 2nd Ave</v>
          </cell>
          <cell r="I15" t="str">
            <v>Deer Trail</v>
          </cell>
          <cell r="J15" t="str">
            <v>CO</v>
          </cell>
          <cell r="K15" t="str">
            <v>80105-0000</v>
          </cell>
          <cell r="L15">
            <v>10.5</v>
          </cell>
          <cell r="M15" t="str">
            <v>100010370</v>
          </cell>
          <cell r="N15" t="str">
            <v>Yes</v>
          </cell>
          <cell r="O15">
            <v>43838</v>
          </cell>
          <cell r="P15">
            <v>6402.451229067343</v>
          </cell>
        </row>
        <row r="16">
          <cell r="C16" t="str">
            <v>0180</v>
          </cell>
          <cell r="D16" t="str">
            <v>0180</v>
          </cell>
          <cell r="E16" t="str">
            <v>Aurora Public Schools</v>
          </cell>
          <cell r="H16" t="str">
            <v>15701 E 1st Ave, Ste 106</v>
          </cell>
          <cell r="I16" t="str">
            <v>Aurora</v>
          </cell>
          <cell r="J16" t="str">
            <v>CO</v>
          </cell>
          <cell r="K16" t="str">
            <v>80011-9037</v>
          </cell>
          <cell r="L16">
            <v>9.89</v>
          </cell>
          <cell r="M16" t="str">
            <v>010621852</v>
          </cell>
          <cell r="N16" t="str">
            <v>Yes</v>
          </cell>
          <cell r="O16">
            <v>43900</v>
          </cell>
          <cell r="P16">
            <v>3248603.75362877</v>
          </cell>
        </row>
        <row r="17">
          <cell r="C17" t="str">
            <v>0190</v>
          </cell>
          <cell r="D17" t="str">
            <v>0190</v>
          </cell>
          <cell r="E17" t="str">
            <v>Byers School District 32 J</v>
          </cell>
          <cell r="H17" t="str">
            <v>444 E Front St</v>
          </cell>
          <cell r="I17" t="str">
            <v>Byers</v>
          </cell>
          <cell r="J17" t="str">
            <v>CO</v>
          </cell>
          <cell r="K17" t="str">
            <v>80103-8010</v>
          </cell>
          <cell r="L17">
            <v>10.5</v>
          </cell>
          <cell r="M17" t="str">
            <v>099905507</v>
          </cell>
          <cell r="N17" t="str">
            <v>Yes</v>
          </cell>
          <cell r="O17">
            <v>43861</v>
          </cell>
          <cell r="P17">
            <v>9283.554282147648</v>
          </cell>
        </row>
        <row r="18">
          <cell r="C18" t="str">
            <v>0220</v>
          </cell>
          <cell r="D18" t="str">
            <v>0220</v>
          </cell>
          <cell r="E18" t="str">
            <v>Archuleta School Dist 50 Joint</v>
          </cell>
          <cell r="H18" t="str">
            <v>309 Lewis St</v>
          </cell>
          <cell r="I18" t="str">
            <v>Pagosa Springs</v>
          </cell>
          <cell r="J18" t="str">
            <v>CO</v>
          </cell>
          <cell r="K18" t="str">
            <v>81147-8114</v>
          </cell>
          <cell r="L18">
            <v>10.5</v>
          </cell>
          <cell r="M18" t="str">
            <v>835449653</v>
          </cell>
          <cell r="N18" t="str">
            <v>Yes</v>
          </cell>
          <cell r="O18">
            <v>43915</v>
          </cell>
          <cell r="P18">
            <v>19527.476248655395</v>
          </cell>
        </row>
        <row r="19">
          <cell r="C19" t="str">
            <v>0260</v>
          </cell>
          <cell r="D19" t="str">
            <v>0260</v>
          </cell>
          <cell r="E19" t="str">
            <v>Vilas School District RE 5</v>
          </cell>
          <cell r="H19" t="str">
            <v>202 Collingwood</v>
          </cell>
          <cell r="I19" t="str">
            <v>Vilas</v>
          </cell>
          <cell r="J19" t="str">
            <v>CO</v>
          </cell>
          <cell r="K19" t="str">
            <v>81087-8108</v>
          </cell>
          <cell r="L19">
            <v>8.55</v>
          </cell>
          <cell r="M19" t="str">
            <v>019709153</v>
          </cell>
          <cell r="N19" t="str">
            <v>Yes</v>
          </cell>
          <cell r="O19">
            <v>43875</v>
          </cell>
          <cell r="P19">
            <v>1920.735368720203</v>
          </cell>
        </row>
        <row r="20">
          <cell r="C20" t="str">
            <v>0290</v>
          </cell>
          <cell r="D20" t="str">
            <v>0290</v>
          </cell>
          <cell r="E20" t="str">
            <v>Las Animas School District RE-1</v>
          </cell>
          <cell r="H20" t="str">
            <v>1021 2nd ST</v>
          </cell>
          <cell r="I20" t="str">
            <v>Las Animas</v>
          </cell>
          <cell r="J20" t="str">
            <v>CO</v>
          </cell>
          <cell r="K20" t="str">
            <v>81054-1094</v>
          </cell>
          <cell r="L20">
            <v>10.5</v>
          </cell>
          <cell r="M20" t="str">
            <v>193243482</v>
          </cell>
          <cell r="N20" t="str">
            <v>Yes</v>
          </cell>
          <cell r="O20">
            <v>43845</v>
          </cell>
          <cell r="P20">
            <v>1280.4902458134686</v>
          </cell>
        </row>
        <row r="21">
          <cell r="C21" t="str">
            <v>0310</v>
          </cell>
          <cell r="D21" t="str">
            <v>0310</v>
          </cell>
          <cell r="E21" t="str">
            <v>Mc Clave School District RE 2</v>
          </cell>
          <cell r="H21" t="str">
            <v>308 Lincoln St</v>
          </cell>
          <cell r="I21" t="str">
            <v>Mc Clave</v>
          </cell>
          <cell r="J21" t="str">
            <v>CO</v>
          </cell>
          <cell r="K21" t="str">
            <v>81057-8105</v>
          </cell>
          <cell r="L21">
            <v>4.27</v>
          </cell>
          <cell r="M21" t="str">
            <v>825391121</v>
          </cell>
          <cell r="N21" t="str">
            <v>Yes</v>
          </cell>
          <cell r="O21">
            <v>43858</v>
          </cell>
          <cell r="P21">
            <v>1600.6128072668357</v>
          </cell>
        </row>
        <row r="22">
          <cell r="C22" t="str">
            <v>0470</v>
          </cell>
          <cell r="D22" t="str">
            <v>0470</v>
          </cell>
          <cell r="E22" t="str">
            <v>St Vrain Valley School District RE-1J</v>
          </cell>
          <cell r="H22" t="str">
            <v>391 S Pratt Pkwy</v>
          </cell>
          <cell r="I22" t="str">
            <v>Longmont</v>
          </cell>
          <cell r="J22" t="str">
            <v>CO</v>
          </cell>
          <cell r="K22" t="str">
            <v>80501-6436</v>
          </cell>
          <cell r="L22">
            <v>8.36</v>
          </cell>
          <cell r="M22" t="str">
            <v>010626331</v>
          </cell>
          <cell r="N22" t="str">
            <v>Yes</v>
          </cell>
          <cell r="O22">
            <v>44077</v>
          </cell>
          <cell r="P22">
            <v>784300.2755607496</v>
          </cell>
        </row>
        <row r="23">
          <cell r="C23" t="str">
            <v>0480</v>
          </cell>
          <cell r="D23" t="str">
            <v>0480</v>
          </cell>
          <cell r="E23" t="str">
            <v>Boulder Valley School District RE-2</v>
          </cell>
          <cell r="H23" t="str">
            <v>6500 E Arapahoe Ave</v>
          </cell>
          <cell r="I23" t="str">
            <v>Boulder</v>
          </cell>
          <cell r="J23" t="str">
            <v>CO</v>
          </cell>
          <cell r="K23" t="str">
            <v>80303-1407</v>
          </cell>
          <cell r="L23">
            <v>4.25</v>
          </cell>
          <cell r="M23" t="str">
            <v>019720887</v>
          </cell>
          <cell r="N23" t="str">
            <v>Yes</v>
          </cell>
          <cell r="O23">
            <v>44048</v>
          </cell>
          <cell r="P23">
            <v>542607.7416634574</v>
          </cell>
        </row>
        <row r="24">
          <cell r="C24" t="str">
            <v>0490</v>
          </cell>
          <cell r="D24" t="str">
            <v>0490</v>
          </cell>
          <cell r="E24" t="str">
            <v>Buena Vista School District R-31</v>
          </cell>
          <cell r="H24" t="str">
            <v>113 N Court St</v>
          </cell>
          <cell r="I24" t="str">
            <v>Buena Vista</v>
          </cell>
          <cell r="J24" t="str">
            <v>CO</v>
          </cell>
          <cell r="K24" t="str">
            <v>81211-0000</v>
          </cell>
          <cell r="L24">
            <v>6.67</v>
          </cell>
          <cell r="M24" t="str">
            <v>019720937</v>
          </cell>
          <cell r="N24" t="str">
            <v>Yes</v>
          </cell>
          <cell r="O24">
            <v>44048</v>
          </cell>
          <cell r="P24">
            <v>2560.9804916269372</v>
          </cell>
        </row>
        <row r="25">
          <cell r="C25" t="str">
            <v>0500</v>
          </cell>
          <cell r="D25" t="str">
            <v>0500</v>
          </cell>
          <cell r="E25" t="str">
            <v>Salida School District R-32-J</v>
          </cell>
          <cell r="H25" t="str">
            <v>310 E 9th St</v>
          </cell>
          <cell r="I25" t="str">
            <v>Salida</v>
          </cell>
          <cell r="J25" t="str">
            <v>CO</v>
          </cell>
          <cell r="K25" t="str">
            <v>81201-2770</v>
          </cell>
          <cell r="L25">
            <v>10.5</v>
          </cell>
          <cell r="M25" t="str">
            <v>019732395</v>
          </cell>
          <cell r="N25" t="str">
            <v>Yes</v>
          </cell>
          <cell r="O25">
            <v>44118</v>
          </cell>
          <cell r="P25">
            <v>7042.6963519740775</v>
          </cell>
        </row>
        <row r="26">
          <cell r="C26" t="str">
            <v>0510</v>
          </cell>
          <cell r="D26" t="str">
            <v>0510</v>
          </cell>
          <cell r="E26" t="str">
            <v>Kit Carson School Dist R-1</v>
          </cell>
          <cell r="H26" t="str">
            <v>102 W 5th Ave</v>
          </cell>
          <cell r="I26" t="str">
            <v>Kit Carson</v>
          </cell>
          <cell r="J26" t="str">
            <v>CO</v>
          </cell>
          <cell r="K26" t="str">
            <v>80825-000</v>
          </cell>
          <cell r="L26">
            <v>10.5</v>
          </cell>
          <cell r="M26" t="str">
            <v>019735646</v>
          </cell>
          <cell r="N26" t="str">
            <v>Yes</v>
          </cell>
          <cell r="O26">
            <v>43872</v>
          </cell>
          <cell r="P26">
            <v>960.3676843601015</v>
          </cell>
        </row>
        <row r="27">
          <cell r="C27" t="str">
            <v>0520</v>
          </cell>
          <cell r="D27" t="str">
            <v>0520</v>
          </cell>
          <cell r="E27" t="str">
            <v>Cheyenne County School District</v>
          </cell>
          <cell r="H27" t="str">
            <v>325 W 4th St N</v>
          </cell>
          <cell r="I27" t="str">
            <v>Cheyenne Wells</v>
          </cell>
          <cell r="J27" t="str">
            <v>CO</v>
          </cell>
          <cell r="K27" t="str">
            <v>80810-0000</v>
          </cell>
          <cell r="L27">
            <v>10.5</v>
          </cell>
          <cell r="M27" t="str">
            <v>019733963</v>
          </cell>
          <cell r="N27" t="str">
            <v>Yes</v>
          </cell>
          <cell r="O27">
            <v>43874</v>
          </cell>
          <cell r="P27">
            <v>320.12256145336715</v>
          </cell>
        </row>
        <row r="28">
          <cell r="C28" t="str">
            <v>0540</v>
          </cell>
          <cell r="D28" t="str">
            <v>0540</v>
          </cell>
          <cell r="E28" t="str">
            <v>Clear Creek School District #RE1</v>
          </cell>
          <cell r="H28" t="str">
            <v>185 Beaver Brook Canyon Rd</v>
          </cell>
          <cell r="I28" t="str">
            <v>Evergreen</v>
          </cell>
          <cell r="J28" t="str">
            <v>CO</v>
          </cell>
          <cell r="K28" t="str">
            <v>80439-4920</v>
          </cell>
          <cell r="L28">
            <v>6.35</v>
          </cell>
          <cell r="M28" t="str">
            <v>193459815</v>
          </cell>
          <cell r="N28" t="str">
            <v>Yes</v>
          </cell>
          <cell r="O28">
            <v>43950</v>
          </cell>
          <cell r="P28">
            <v>960.3676843601015</v>
          </cell>
        </row>
        <row r="29">
          <cell r="C29" t="str">
            <v>0550</v>
          </cell>
          <cell r="D29" t="str">
            <v>0550</v>
          </cell>
          <cell r="E29" t="str">
            <v>North Conejos School District RE1-J</v>
          </cell>
          <cell r="H29" t="str">
            <v>17890 US Hwy 285</v>
          </cell>
          <cell r="I29" t="str">
            <v>La Jara</v>
          </cell>
          <cell r="J29" t="str">
            <v>CO</v>
          </cell>
          <cell r="K29" t="str">
            <v>81140-0000</v>
          </cell>
          <cell r="L29">
            <v>10.5</v>
          </cell>
          <cell r="M29" t="str">
            <v>019737055</v>
          </cell>
          <cell r="N29" t="str">
            <v>Yes</v>
          </cell>
          <cell r="O29">
            <v>43963</v>
          </cell>
          <cell r="P29">
            <v>320.12256145336715</v>
          </cell>
        </row>
        <row r="30">
          <cell r="C30" t="str">
            <v>0560</v>
          </cell>
          <cell r="D30" t="str">
            <v>0560</v>
          </cell>
          <cell r="E30" t="str">
            <v>Sanford School District 6J</v>
          </cell>
          <cell r="H30" t="str">
            <v>755 2nd St</v>
          </cell>
          <cell r="I30" t="str">
            <v>Sanford</v>
          </cell>
          <cell r="J30" t="str">
            <v>CO</v>
          </cell>
          <cell r="K30" t="str">
            <v>81151-0000</v>
          </cell>
          <cell r="L30">
            <v>5.63</v>
          </cell>
          <cell r="M30" t="str">
            <v>785304999</v>
          </cell>
          <cell r="N30" t="str">
            <v>Yes</v>
          </cell>
          <cell r="O30">
            <v>43895</v>
          </cell>
          <cell r="P30">
            <v>320.12256145336715</v>
          </cell>
        </row>
        <row r="31">
          <cell r="C31" t="str">
            <v>0580</v>
          </cell>
          <cell r="D31" t="str">
            <v>0580</v>
          </cell>
          <cell r="E31" t="str">
            <v>South Conejos School District RE-10</v>
          </cell>
          <cell r="H31" t="str">
            <v>13099 County Rd G</v>
          </cell>
          <cell r="I31" t="str">
            <v>Antonito</v>
          </cell>
          <cell r="J31" t="str">
            <v>CO</v>
          </cell>
          <cell r="K31" t="str">
            <v>81120-0000</v>
          </cell>
          <cell r="L31">
            <v>0</v>
          </cell>
          <cell r="M31" t="str">
            <v>019742386</v>
          </cell>
          <cell r="N31" t="str">
            <v>Yes</v>
          </cell>
          <cell r="O31">
            <v>43866</v>
          </cell>
          <cell r="P31">
            <v>2240.85793017357</v>
          </cell>
        </row>
        <row r="32">
          <cell r="C32" t="str">
            <v>0740</v>
          </cell>
          <cell r="D32" t="str">
            <v>0740</v>
          </cell>
          <cell r="E32" t="str">
            <v>Sierra Grande School District R-30</v>
          </cell>
          <cell r="H32" t="str">
            <v>17523 E Hwy 160</v>
          </cell>
          <cell r="I32" t="str">
            <v>Blanca</v>
          </cell>
          <cell r="J32" t="str">
            <v>CO</v>
          </cell>
          <cell r="K32" t="str">
            <v>81123-8112</v>
          </cell>
          <cell r="L32">
            <v>10.5</v>
          </cell>
          <cell r="M32" t="str">
            <v>100645290</v>
          </cell>
          <cell r="N32" t="str">
            <v>Yes</v>
          </cell>
          <cell r="O32">
            <v>43924</v>
          </cell>
          <cell r="P32">
            <v>4801.838421800508</v>
          </cell>
        </row>
        <row r="33">
          <cell r="C33" t="str">
            <v>0870</v>
          </cell>
          <cell r="D33" t="str">
            <v>0870</v>
          </cell>
          <cell r="E33" t="str">
            <v>Delta County Joint School District No. 50</v>
          </cell>
          <cell r="H33" t="str">
            <v>7655 2075 Rd</v>
          </cell>
          <cell r="I33" t="str">
            <v>Delta</v>
          </cell>
          <cell r="J33" t="str">
            <v>CO</v>
          </cell>
          <cell r="K33" t="str">
            <v>81416-8141</v>
          </cell>
          <cell r="L33">
            <v>7.99</v>
          </cell>
          <cell r="M33" t="str">
            <v>081958027</v>
          </cell>
          <cell r="N33" t="str">
            <v>Yes</v>
          </cell>
          <cell r="O33">
            <v>43949</v>
          </cell>
          <cell r="P33">
            <v>60183.04155323303</v>
          </cell>
        </row>
        <row r="34">
          <cell r="C34" t="str">
            <v>0880</v>
          </cell>
          <cell r="D34" t="str">
            <v>0880</v>
          </cell>
          <cell r="E34" t="str">
            <v>School District No 1 In the City and County of Denver and State of Colorado</v>
          </cell>
          <cell r="H34" t="str">
            <v>1860 Lincoln St. </v>
          </cell>
          <cell r="I34" t="str">
            <v>Denver</v>
          </cell>
          <cell r="J34" t="str">
            <v>CO</v>
          </cell>
          <cell r="K34" t="str">
            <v>80203-8020</v>
          </cell>
          <cell r="L34">
            <v>7.28</v>
          </cell>
          <cell r="M34" t="str">
            <v>041099334</v>
          </cell>
          <cell r="N34" t="str">
            <v>Yes</v>
          </cell>
          <cell r="O34">
            <v>44054</v>
          </cell>
          <cell r="P34">
            <v>5282982.631664919</v>
          </cell>
        </row>
        <row r="35">
          <cell r="C35" t="str">
            <v>0900</v>
          </cell>
          <cell r="D35" t="str">
            <v>0900</v>
          </cell>
          <cell r="E35" t="str">
            <v>Douglas County School District</v>
          </cell>
          <cell r="H35" t="str">
            <v>620 Wilcox St</v>
          </cell>
          <cell r="I35" t="str">
            <v>Castle Rock</v>
          </cell>
          <cell r="J35" t="str">
            <v>CO</v>
          </cell>
          <cell r="K35" t="str">
            <v>80104-1739</v>
          </cell>
          <cell r="L35">
            <v>4.12</v>
          </cell>
          <cell r="M35" t="str">
            <v>039509609</v>
          </cell>
          <cell r="N35" t="str">
            <v>Yes</v>
          </cell>
          <cell r="O35">
            <v>44054</v>
          </cell>
          <cell r="P35">
            <v>822074.7378122468</v>
          </cell>
        </row>
        <row r="36">
          <cell r="C36" t="str">
            <v>0910</v>
          </cell>
          <cell r="D36" t="str">
            <v>0910</v>
          </cell>
          <cell r="E36" t="str">
            <v>Eagle County School District Re-50 J</v>
          </cell>
          <cell r="H36" t="str">
            <v>757 E 3rd St</v>
          </cell>
          <cell r="I36" t="str">
            <v>Eagle</v>
          </cell>
          <cell r="J36" t="str">
            <v>CO</v>
          </cell>
          <cell r="K36" t="str">
            <v>81631-8163</v>
          </cell>
          <cell r="L36">
            <v>8.7</v>
          </cell>
          <cell r="M36" t="str">
            <v>103718789</v>
          </cell>
          <cell r="N36" t="str">
            <v>Yes</v>
          </cell>
          <cell r="O36">
            <v>43831</v>
          </cell>
          <cell r="P36">
            <v>390229.4024116546</v>
          </cell>
        </row>
        <row r="37">
          <cell r="C37" t="str">
            <v>0920</v>
          </cell>
          <cell r="D37" t="str">
            <v>0920</v>
          </cell>
          <cell r="E37" t="str">
            <v>Elizabeth School District No. C-1</v>
          </cell>
          <cell r="H37" t="str">
            <v>633 Dale Ct</v>
          </cell>
          <cell r="I37" t="str">
            <v>Elizabeth</v>
          </cell>
          <cell r="J37" t="str">
            <v>CO</v>
          </cell>
          <cell r="K37" t="str">
            <v>80107-8010</v>
          </cell>
          <cell r="L37">
            <v>10.5</v>
          </cell>
          <cell r="M37" t="str">
            <v>036055135</v>
          </cell>
          <cell r="N37" t="str">
            <v>Yes</v>
          </cell>
          <cell r="O37">
            <v>43880</v>
          </cell>
          <cell r="P37">
            <v>6722.57379052071</v>
          </cell>
        </row>
        <row r="38">
          <cell r="C38" t="str">
            <v>0930</v>
          </cell>
          <cell r="D38" t="str">
            <v>0930</v>
          </cell>
          <cell r="E38" t="str">
            <v>Elbert County School District C-2</v>
          </cell>
          <cell r="H38" t="str">
            <v>525 Commanche St</v>
          </cell>
          <cell r="I38" t="str">
            <v>Kiowa</v>
          </cell>
          <cell r="J38" t="str">
            <v>CO</v>
          </cell>
          <cell r="K38" t="str">
            <v>80117-8011</v>
          </cell>
          <cell r="L38">
            <v>10.5</v>
          </cell>
          <cell r="M38" t="str">
            <v>019751676</v>
          </cell>
          <cell r="N38" t="str">
            <v>Yes</v>
          </cell>
          <cell r="O38">
            <v>43958</v>
          </cell>
          <cell r="P38">
            <v>960.3676843601015</v>
          </cell>
        </row>
        <row r="39">
          <cell r="C39" t="str">
            <v>0960</v>
          </cell>
          <cell r="D39" t="str">
            <v>0960</v>
          </cell>
          <cell r="E39" t="str">
            <v>County of Elbert Agate School District 300</v>
          </cell>
          <cell r="H39" t="str">
            <v>41032 2nd Ave</v>
          </cell>
          <cell r="I39" t="str">
            <v>Agate</v>
          </cell>
          <cell r="J39" t="str">
            <v>CO</v>
          </cell>
          <cell r="K39" t="str">
            <v>80101-8010</v>
          </cell>
          <cell r="L39">
            <v>10.5</v>
          </cell>
          <cell r="M39" t="str">
            <v>024880494</v>
          </cell>
          <cell r="N39" t="str">
            <v>RESTRICTED</v>
          </cell>
          <cell r="O39">
            <v>43811</v>
          </cell>
          <cell r="P39">
            <v>640.2451229067343</v>
          </cell>
        </row>
        <row r="40">
          <cell r="C40" t="str">
            <v>0970</v>
          </cell>
          <cell r="D40" t="str">
            <v>0970</v>
          </cell>
          <cell r="E40" t="str">
            <v>Calhan School District Rj 1</v>
          </cell>
          <cell r="H40" t="str">
            <v>800 Bulldog Dr</v>
          </cell>
          <cell r="I40" t="str">
            <v>Calhan</v>
          </cell>
          <cell r="J40" t="str">
            <v>CO</v>
          </cell>
          <cell r="K40" t="str">
            <v>80808-8080</v>
          </cell>
          <cell r="L40">
            <v>10.5</v>
          </cell>
          <cell r="M40" t="str">
            <v>019751908</v>
          </cell>
          <cell r="N40" t="str">
            <v>Yes</v>
          </cell>
          <cell r="O40">
            <v>44078</v>
          </cell>
          <cell r="P40">
            <v>1920.735368720203</v>
          </cell>
        </row>
        <row r="41">
          <cell r="C41" t="str">
            <v>0980</v>
          </cell>
          <cell r="D41" t="str">
            <v>0980</v>
          </cell>
          <cell r="E41" t="str">
            <v>Harrison School District Two</v>
          </cell>
          <cell r="H41" t="str">
            <v>1060 Harrison Rd</v>
          </cell>
          <cell r="I41" t="str">
            <v>Colorado Springs</v>
          </cell>
          <cell r="J41" t="str">
            <v>CO</v>
          </cell>
          <cell r="K41" t="str">
            <v>80905-8090</v>
          </cell>
          <cell r="L41">
            <v>5.79</v>
          </cell>
          <cell r="M41" t="str">
            <v>091911826</v>
          </cell>
          <cell r="N41" t="str">
            <v>Yes</v>
          </cell>
          <cell r="O41">
            <v>44050</v>
          </cell>
          <cell r="P41">
            <v>358537.2688277712</v>
          </cell>
        </row>
        <row r="42">
          <cell r="C42" t="str">
            <v>0990</v>
          </cell>
          <cell r="D42" t="str">
            <v>0990</v>
          </cell>
          <cell r="E42" t="str">
            <v>Widefield School District 3</v>
          </cell>
          <cell r="H42" t="str">
            <v>1820 Main St</v>
          </cell>
          <cell r="I42" t="str">
            <v>Colorado Springs</v>
          </cell>
          <cell r="J42" t="str">
            <v>CO</v>
          </cell>
          <cell r="K42" t="str">
            <v>80911-8091</v>
          </cell>
          <cell r="L42">
            <v>7.18</v>
          </cell>
          <cell r="M42" t="str">
            <v>022200158</v>
          </cell>
          <cell r="N42" t="str">
            <v>Yes</v>
          </cell>
          <cell r="O42">
            <v>43957</v>
          </cell>
          <cell r="P42">
            <v>49298.874463818545</v>
          </cell>
        </row>
        <row r="43">
          <cell r="C43" t="str">
            <v>1000</v>
          </cell>
          <cell r="D43" t="str">
            <v>1000</v>
          </cell>
          <cell r="E43" t="str">
            <v>El Paso County School District 8</v>
          </cell>
          <cell r="H43" t="str">
            <v>10665 Jimmy Camp Rd</v>
          </cell>
          <cell r="I43" t="str">
            <v>Fountain</v>
          </cell>
          <cell r="J43" t="str">
            <v>CO</v>
          </cell>
          <cell r="K43" t="str">
            <v>80817-8081</v>
          </cell>
          <cell r="L43">
            <v>8.76</v>
          </cell>
          <cell r="M43" t="str">
            <v>070378344</v>
          </cell>
          <cell r="N43" t="str">
            <v>Yes</v>
          </cell>
          <cell r="O43">
            <v>43858</v>
          </cell>
          <cell r="P43">
            <v>106920.93552542463</v>
          </cell>
        </row>
        <row r="44">
          <cell r="C44" t="str">
            <v>1010</v>
          </cell>
          <cell r="D44" t="str">
            <v>1010</v>
          </cell>
          <cell r="E44" t="str">
            <v>Colorado Springs School District 11</v>
          </cell>
          <cell r="H44" t="str">
            <v>1115 N El Paso St</v>
          </cell>
          <cell r="I44" t="str">
            <v>Colorado Springs</v>
          </cell>
          <cell r="J44" t="str">
            <v>CO</v>
          </cell>
          <cell r="K44" t="str">
            <v>80903-8090</v>
          </cell>
          <cell r="L44">
            <v>6.72</v>
          </cell>
          <cell r="M44" t="str">
            <v>010620441</v>
          </cell>
          <cell r="N44" t="str">
            <v>Yes</v>
          </cell>
          <cell r="O44">
            <v>43839</v>
          </cell>
          <cell r="P44">
            <v>473781.3909509834</v>
          </cell>
        </row>
        <row r="45">
          <cell r="C45" t="str">
            <v>1020</v>
          </cell>
          <cell r="D45" t="str">
            <v>1020</v>
          </cell>
          <cell r="E45" t="str">
            <v>El Paso County School District 12</v>
          </cell>
          <cell r="H45" t="str">
            <v>1775 Laclede St</v>
          </cell>
          <cell r="I45" t="str">
            <v>Colorado Springs</v>
          </cell>
          <cell r="J45" t="str">
            <v>CO</v>
          </cell>
          <cell r="K45" t="str">
            <v>80905-8090</v>
          </cell>
          <cell r="L45">
            <v>7.19</v>
          </cell>
          <cell r="M45" t="str">
            <v>022046213</v>
          </cell>
          <cell r="N45" t="str">
            <v>Yes</v>
          </cell>
          <cell r="O45">
            <v>44153</v>
          </cell>
          <cell r="P45">
            <v>35853.72688277712</v>
          </cell>
        </row>
        <row r="46">
          <cell r="C46" t="str">
            <v>1030</v>
          </cell>
          <cell r="D46" t="str">
            <v>1030</v>
          </cell>
          <cell r="E46" t="str">
            <v>Manitou Springs School District 14</v>
          </cell>
          <cell r="H46" t="str">
            <v>405 El Monte Pl</v>
          </cell>
          <cell r="I46" t="str">
            <v>Manitou Springs</v>
          </cell>
          <cell r="J46" t="str">
            <v>CO</v>
          </cell>
          <cell r="K46" t="str">
            <v>80829-8082</v>
          </cell>
          <cell r="L46">
            <v>10.5</v>
          </cell>
          <cell r="M46" t="str">
            <v>103824389</v>
          </cell>
          <cell r="N46" t="str">
            <v>RESTRICTED</v>
          </cell>
          <cell r="O46">
            <v>43992</v>
          </cell>
          <cell r="P46">
            <v>3841.470737440406</v>
          </cell>
        </row>
        <row r="47">
          <cell r="C47" t="str">
            <v>1040</v>
          </cell>
          <cell r="D47" t="str">
            <v>1040</v>
          </cell>
          <cell r="E47" t="str">
            <v>Academy School District 20</v>
          </cell>
          <cell r="H47" t="str">
            <v>1110 Chapel Hills Dr</v>
          </cell>
          <cell r="I47" t="str">
            <v>Colorado Springs</v>
          </cell>
          <cell r="J47" t="str">
            <v>CO</v>
          </cell>
          <cell r="K47" t="str">
            <v>80920-8092</v>
          </cell>
          <cell r="L47">
            <v>4.64</v>
          </cell>
          <cell r="M47" t="str">
            <v>002173136</v>
          </cell>
          <cell r="N47" t="str">
            <v>Yes</v>
          </cell>
          <cell r="O47">
            <v>43853</v>
          </cell>
          <cell r="P47">
            <v>167744.22220156438</v>
          </cell>
        </row>
        <row r="48">
          <cell r="C48" t="str">
            <v>1050</v>
          </cell>
          <cell r="D48" t="str">
            <v>1050</v>
          </cell>
          <cell r="E48" t="str">
            <v>Ellicott School District #22</v>
          </cell>
          <cell r="H48" t="str">
            <v>322 S Ellicott Hwy</v>
          </cell>
          <cell r="I48" t="str">
            <v>Calhan</v>
          </cell>
          <cell r="J48" t="str">
            <v>CO</v>
          </cell>
          <cell r="K48" t="str">
            <v>80808-8080</v>
          </cell>
          <cell r="L48">
            <v>10.5</v>
          </cell>
          <cell r="M48" t="str">
            <v>022079206</v>
          </cell>
          <cell r="N48" t="str">
            <v>Yes</v>
          </cell>
          <cell r="O48">
            <v>43906</v>
          </cell>
          <cell r="P48">
            <v>28811.030530803044</v>
          </cell>
        </row>
        <row r="49">
          <cell r="C49" t="str">
            <v>1060</v>
          </cell>
          <cell r="D49" t="str">
            <v>1060</v>
          </cell>
          <cell r="E49" t="str">
            <v>Peyton School District 23-JT</v>
          </cell>
          <cell r="H49" t="str">
            <v>13990 Bradshaw Rd</v>
          </cell>
          <cell r="I49" t="str">
            <v>Peyton</v>
          </cell>
          <cell r="J49" t="str">
            <v>CO</v>
          </cell>
          <cell r="K49" t="str">
            <v>80831-8083</v>
          </cell>
          <cell r="L49">
            <v>10.5</v>
          </cell>
          <cell r="M49" t="str">
            <v>022132724</v>
          </cell>
          <cell r="N49" t="str">
            <v>Yes</v>
          </cell>
          <cell r="O49">
            <v>44139</v>
          </cell>
          <cell r="P49">
            <v>3201.2256145336714</v>
          </cell>
        </row>
        <row r="50">
          <cell r="C50" t="str">
            <v>1070</v>
          </cell>
          <cell r="D50" t="str">
            <v>1070</v>
          </cell>
          <cell r="E50" t="str">
            <v>Hanover School District #28</v>
          </cell>
          <cell r="H50" t="str">
            <v>17050 S Peyton Hwy</v>
          </cell>
          <cell r="I50" t="str">
            <v>Colorado Springs</v>
          </cell>
          <cell r="J50" t="str">
            <v>CO</v>
          </cell>
          <cell r="K50" t="str">
            <v>80928-8092</v>
          </cell>
          <cell r="L50">
            <v>10.5</v>
          </cell>
          <cell r="M50" t="str">
            <v>022087068</v>
          </cell>
          <cell r="N50" t="str">
            <v>Yes</v>
          </cell>
          <cell r="O50">
            <v>43908</v>
          </cell>
          <cell r="P50">
            <v>3841.4707374404056</v>
          </cell>
        </row>
        <row r="51">
          <cell r="C51" t="str">
            <v>1080</v>
          </cell>
          <cell r="D51" t="str">
            <v>1080</v>
          </cell>
          <cell r="E51" t="str">
            <v>Lewis-Palmer School District No. 38</v>
          </cell>
          <cell r="H51" t="str">
            <v>146 Jefferson St</v>
          </cell>
          <cell r="I51" t="str">
            <v>Monument</v>
          </cell>
          <cell r="J51" t="str">
            <v>CO</v>
          </cell>
          <cell r="K51" t="str">
            <v>80132-8013</v>
          </cell>
          <cell r="L51">
            <v>9.28</v>
          </cell>
          <cell r="M51" t="str">
            <v>022094213</v>
          </cell>
          <cell r="N51" t="str">
            <v>Yes</v>
          </cell>
          <cell r="O51">
            <v>43967</v>
          </cell>
          <cell r="P51">
            <v>40335.44274312426</v>
          </cell>
        </row>
        <row r="52">
          <cell r="C52" t="str">
            <v>1110</v>
          </cell>
          <cell r="D52" t="str">
            <v>1110</v>
          </cell>
          <cell r="E52" t="str">
            <v>Falcon School District 49</v>
          </cell>
          <cell r="H52" t="str">
            <v>10850 E Woodmen Rd</v>
          </cell>
          <cell r="I52" t="str">
            <v>Peyton</v>
          </cell>
          <cell r="J52" t="str">
            <v>CO</v>
          </cell>
          <cell r="K52" t="str">
            <v>80831-8083</v>
          </cell>
          <cell r="L52">
            <v>10.5</v>
          </cell>
          <cell r="M52" t="str">
            <v>030457303</v>
          </cell>
          <cell r="N52" t="str">
            <v>Yes</v>
          </cell>
          <cell r="O52">
            <v>43943</v>
          </cell>
          <cell r="P52">
            <v>227927.2637547974</v>
          </cell>
        </row>
        <row r="53">
          <cell r="C53" t="str">
            <v>1120</v>
          </cell>
          <cell r="D53" t="str">
            <v>1120</v>
          </cell>
          <cell r="E53" t="str">
            <v>Edison School District 54 JT</v>
          </cell>
          <cell r="H53" t="str">
            <v>14550 Edison Rd</v>
          </cell>
          <cell r="I53" t="str">
            <v>Yoder</v>
          </cell>
          <cell r="J53" t="str">
            <v>CO</v>
          </cell>
          <cell r="K53" t="str">
            <v>80864-8086</v>
          </cell>
          <cell r="L53">
            <v>10.5</v>
          </cell>
          <cell r="M53" t="str">
            <v>022066518</v>
          </cell>
          <cell r="N53" t="str">
            <v>Yes</v>
          </cell>
          <cell r="O53">
            <v>43839</v>
          </cell>
          <cell r="P53">
            <v>1920.735368720203</v>
          </cell>
        </row>
        <row r="54">
          <cell r="C54" t="str">
            <v>1130</v>
          </cell>
          <cell r="D54" t="str">
            <v>1130</v>
          </cell>
          <cell r="E54" t="str">
            <v>Miami-Yoder School District 60</v>
          </cell>
          <cell r="H54" t="str">
            <v>420 S Rush Rd</v>
          </cell>
          <cell r="I54" t="str">
            <v>Rush</v>
          </cell>
          <cell r="J54" t="str">
            <v>CO</v>
          </cell>
          <cell r="K54" t="str">
            <v>80833-8083</v>
          </cell>
          <cell r="L54">
            <v>10.5</v>
          </cell>
          <cell r="M54" t="str">
            <v>100645373</v>
          </cell>
          <cell r="N54" t="str">
            <v>Yes</v>
          </cell>
          <cell r="O54">
            <v>43989</v>
          </cell>
          <cell r="P54">
            <v>1600.6128072668357</v>
          </cell>
        </row>
        <row r="55">
          <cell r="C55" t="str">
            <v>1140</v>
          </cell>
          <cell r="D55" t="str">
            <v>1140</v>
          </cell>
          <cell r="E55" t="str">
            <v>Fremont RE-1 School District</v>
          </cell>
          <cell r="H55" t="str">
            <v>101 N 14th St</v>
          </cell>
          <cell r="I55" t="str">
            <v>Canon City</v>
          </cell>
          <cell r="J55" t="str">
            <v>CO</v>
          </cell>
          <cell r="K55" t="str">
            <v>81212-8121</v>
          </cell>
          <cell r="L55">
            <v>5.77</v>
          </cell>
          <cell r="M55" t="str">
            <v>060608478</v>
          </cell>
          <cell r="N55" t="str">
            <v>Yes</v>
          </cell>
          <cell r="O55">
            <v>43935</v>
          </cell>
          <cell r="P55">
            <v>6722.57379052071</v>
          </cell>
        </row>
        <row r="56">
          <cell r="C56" t="str">
            <v>1150</v>
          </cell>
          <cell r="D56" t="str">
            <v>1150</v>
          </cell>
          <cell r="E56" t="str">
            <v>Fremont County School District RE-2</v>
          </cell>
          <cell r="H56" t="str">
            <v>403 W 5th St</v>
          </cell>
          <cell r="I56" t="str">
            <v>Florence</v>
          </cell>
          <cell r="J56" t="str">
            <v>CO</v>
          </cell>
          <cell r="K56" t="str">
            <v>81226-8122</v>
          </cell>
          <cell r="L56">
            <v>9.43</v>
          </cell>
          <cell r="M56" t="str">
            <v>102550837</v>
          </cell>
          <cell r="N56" t="str">
            <v>Yes</v>
          </cell>
          <cell r="O56">
            <v>43921</v>
          </cell>
          <cell r="P56">
            <v>3841.470737440406</v>
          </cell>
        </row>
        <row r="57">
          <cell r="C57" t="str">
            <v>1160</v>
          </cell>
          <cell r="D57" t="str">
            <v>1160</v>
          </cell>
          <cell r="E57" t="str">
            <v>Cotopaxi Consolidated School District</v>
          </cell>
          <cell r="H57" t="str">
            <v>0345 County Road 12</v>
          </cell>
          <cell r="I57" t="str">
            <v>Cotopaxi</v>
          </cell>
          <cell r="J57" t="str">
            <v>CO</v>
          </cell>
          <cell r="K57" t="str">
            <v>81223-8122</v>
          </cell>
          <cell r="L57">
            <v>10.5</v>
          </cell>
          <cell r="M57" t="str">
            <v>183859248</v>
          </cell>
          <cell r="N57" t="str">
            <v>Yes</v>
          </cell>
          <cell r="O57">
            <v>43854</v>
          </cell>
          <cell r="P57">
            <v>640.2451229067343</v>
          </cell>
        </row>
        <row r="58">
          <cell r="C58" t="str">
            <v>1180</v>
          </cell>
          <cell r="D58" t="str">
            <v>1180</v>
          </cell>
          <cell r="E58" t="str">
            <v>Roaring Fork School District</v>
          </cell>
          <cell r="H58" t="str">
            <v>1405 Grand Ave</v>
          </cell>
          <cell r="I58" t="str">
            <v>Glenwood Springs</v>
          </cell>
          <cell r="J58" t="str">
            <v>CO</v>
          </cell>
          <cell r="K58" t="str">
            <v>81601-8160</v>
          </cell>
          <cell r="L58">
            <v>6.61</v>
          </cell>
          <cell r="M58" t="str">
            <v>800258480</v>
          </cell>
          <cell r="N58" t="str">
            <v>Yes</v>
          </cell>
          <cell r="O58">
            <v>43809</v>
          </cell>
          <cell r="P58">
            <v>370381.80360154575</v>
          </cell>
        </row>
        <row r="59">
          <cell r="C59" t="str">
            <v>1195</v>
          </cell>
          <cell r="D59" t="str">
            <v>1195</v>
          </cell>
          <cell r="E59" t="str">
            <v>Garfield School District No. RE-2</v>
          </cell>
          <cell r="H59" t="str">
            <v>839 Whiteriver Ave</v>
          </cell>
          <cell r="I59" t="str">
            <v>Rifle</v>
          </cell>
          <cell r="J59" t="str">
            <v>CO</v>
          </cell>
          <cell r="K59" t="str">
            <v>81650-8165</v>
          </cell>
          <cell r="L59">
            <v>9.67</v>
          </cell>
          <cell r="M59" t="str">
            <v>022254403</v>
          </cell>
          <cell r="N59" t="str">
            <v>Yes</v>
          </cell>
          <cell r="O59">
            <v>43974</v>
          </cell>
          <cell r="P59">
            <v>237851.0631598518</v>
          </cell>
        </row>
        <row r="60">
          <cell r="C60" t="str">
            <v>1220</v>
          </cell>
          <cell r="D60" t="str">
            <v>1220</v>
          </cell>
          <cell r="E60" t="str">
            <v>Garfield County School District 16</v>
          </cell>
          <cell r="H60" t="str">
            <v>251 N Parachute Ave</v>
          </cell>
          <cell r="I60" t="str">
            <v>Parachute</v>
          </cell>
          <cell r="J60" t="str">
            <v>CO</v>
          </cell>
          <cell r="K60" t="str">
            <v>81635-8163</v>
          </cell>
          <cell r="L60">
            <v>10.5</v>
          </cell>
          <cell r="M60" t="str">
            <v>183859297</v>
          </cell>
          <cell r="N60" t="str">
            <v>Yes</v>
          </cell>
          <cell r="O60">
            <v>43900</v>
          </cell>
          <cell r="P60">
            <v>46737.8939721916</v>
          </cell>
        </row>
        <row r="61">
          <cell r="C61" t="str">
            <v>1330</v>
          </cell>
          <cell r="D61" t="str">
            <v>1330</v>
          </cell>
          <cell r="E61" t="str">
            <v>Gilpin County School District Re-1</v>
          </cell>
          <cell r="H61" t="str">
            <v>10595 Hwy 119</v>
          </cell>
          <cell r="I61" t="str">
            <v>Black Hawk</v>
          </cell>
          <cell r="J61" t="str">
            <v>CO</v>
          </cell>
          <cell r="K61" t="str">
            <v>80422-8042</v>
          </cell>
          <cell r="L61">
            <v>7.97</v>
          </cell>
          <cell r="M61" t="str">
            <v>100010529</v>
          </cell>
          <cell r="N61" t="str">
            <v>Yes</v>
          </cell>
          <cell r="O61">
            <v>43900</v>
          </cell>
          <cell r="P61">
            <v>320.12256145336715</v>
          </cell>
        </row>
        <row r="62">
          <cell r="C62" t="str">
            <v>1340</v>
          </cell>
          <cell r="D62" t="str">
            <v>1340</v>
          </cell>
          <cell r="E62" t="str">
            <v>West Grand School District No. 1-JT</v>
          </cell>
          <cell r="H62" t="str">
            <v>715 Kinsey Ave</v>
          </cell>
          <cell r="I62" t="str">
            <v>Kremmling</v>
          </cell>
          <cell r="J62" t="str">
            <v>CO</v>
          </cell>
          <cell r="K62" t="str">
            <v>80459-8045</v>
          </cell>
          <cell r="L62">
            <v>8.31</v>
          </cell>
          <cell r="M62" t="str">
            <v>022278501</v>
          </cell>
          <cell r="N62" t="str">
            <v>Yes</v>
          </cell>
          <cell r="O62">
            <v>43951</v>
          </cell>
          <cell r="P62">
            <v>15365.882949761624</v>
          </cell>
        </row>
        <row r="63">
          <cell r="C63" t="str">
            <v>1350</v>
          </cell>
          <cell r="D63" t="str">
            <v>1350</v>
          </cell>
          <cell r="E63" t="str">
            <v>East Grand School District #2 (Inc)</v>
          </cell>
          <cell r="H63" t="str">
            <v>299 County Road 61</v>
          </cell>
          <cell r="I63" t="str">
            <v>Granby</v>
          </cell>
          <cell r="J63" t="str">
            <v>CO</v>
          </cell>
          <cell r="K63" t="str">
            <v>80446-8044</v>
          </cell>
          <cell r="L63">
            <v>7.66</v>
          </cell>
          <cell r="M63" t="str">
            <v>037440302</v>
          </cell>
          <cell r="N63" t="str">
            <v>Yes</v>
          </cell>
          <cell r="O63">
            <v>43909</v>
          </cell>
          <cell r="P63">
            <v>20807.966494468863</v>
          </cell>
        </row>
        <row r="64">
          <cell r="C64" t="str">
            <v>1360</v>
          </cell>
          <cell r="D64" t="str">
            <v>1360</v>
          </cell>
          <cell r="E64" t="str">
            <v>Gunnison Watershed School District</v>
          </cell>
          <cell r="H64" t="str">
            <v>800 N Boulevard St</v>
          </cell>
          <cell r="I64" t="str">
            <v>Gunnison</v>
          </cell>
          <cell r="J64" t="str">
            <v>CO</v>
          </cell>
          <cell r="K64" t="str">
            <v>81230-8123</v>
          </cell>
          <cell r="L64">
            <v>6.52</v>
          </cell>
          <cell r="M64" t="str">
            <v>030458541</v>
          </cell>
          <cell r="N64" t="str">
            <v>Yes</v>
          </cell>
          <cell r="O64">
            <v>43978</v>
          </cell>
          <cell r="P64">
            <v>29451.275653709778</v>
          </cell>
        </row>
        <row r="65">
          <cell r="C65" t="str">
            <v>1390</v>
          </cell>
          <cell r="D65" t="str">
            <v>1390</v>
          </cell>
          <cell r="E65" t="str">
            <v>Huerfano School District Number RE-1</v>
          </cell>
          <cell r="H65" t="str">
            <v>201 E 5th St</v>
          </cell>
          <cell r="I65" t="str">
            <v>Walsenburg</v>
          </cell>
          <cell r="J65" t="str">
            <v>CO</v>
          </cell>
          <cell r="K65" t="str">
            <v>81089-8108</v>
          </cell>
          <cell r="L65">
            <v>10.5</v>
          </cell>
          <cell r="M65" t="str">
            <v>099277121</v>
          </cell>
          <cell r="N65" t="str">
            <v>Yes</v>
          </cell>
          <cell r="O65">
            <v>43895</v>
          </cell>
          <cell r="P65">
            <v>1280.4902458134686</v>
          </cell>
        </row>
        <row r="66">
          <cell r="C66" t="str">
            <v>1410</v>
          </cell>
          <cell r="D66" t="str">
            <v>1410</v>
          </cell>
          <cell r="E66" t="str">
            <v>North Park School District R-1</v>
          </cell>
          <cell r="H66" t="str">
            <v>910 4th St</v>
          </cell>
          <cell r="I66" t="str">
            <v>Walden</v>
          </cell>
          <cell r="J66" t="str">
            <v>CO</v>
          </cell>
          <cell r="K66" t="str">
            <v>80480-8048</v>
          </cell>
          <cell r="L66">
            <v>9.86</v>
          </cell>
          <cell r="M66" t="str">
            <v>022325401</v>
          </cell>
          <cell r="N66" t="str">
            <v>Yes</v>
          </cell>
          <cell r="O66">
            <v>43854</v>
          </cell>
          <cell r="P66">
            <v>960.3676843601015</v>
          </cell>
        </row>
        <row r="67">
          <cell r="C67" t="str">
            <v>1420</v>
          </cell>
          <cell r="D67" t="str">
            <v>1420</v>
          </cell>
          <cell r="E67" t="str">
            <v>Jefferson County School District R-1</v>
          </cell>
          <cell r="H67" t="str">
            <v>1829 Denver West Dr, Bldg 27</v>
          </cell>
          <cell r="I67" t="str">
            <v>Golden</v>
          </cell>
          <cell r="J67" t="str">
            <v>CO</v>
          </cell>
          <cell r="K67" t="str">
            <v>80401-8040</v>
          </cell>
          <cell r="L67">
            <v>5.59</v>
          </cell>
          <cell r="M67" t="str">
            <v>010620565</v>
          </cell>
          <cell r="N67" t="str">
            <v>Yes</v>
          </cell>
          <cell r="O67">
            <v>44124</v>
          </cell>
          <cell r="P67">
            <v>1168447.3493047901</v>
          </cell>
        </row>
        <row r="68">
          <cell r="C68" t="str">
            <v>1440</v>
          </cell>
          <cell r="D68" t="str">
            <v>1440</v>
          </cell>
          <cell r="E68" t="str">
            <v>Plainview School District</v>
          </cell>
          <cell r="H68" t="str">
            <v>13997 County Road 71</v>
          </cell>
          <cell r="I68" t="str">
            <v>Sheridan Lake</v>
          </cell>
          <cell r="J68" t="str">
            <v>CO</v>
          </cell>
          <cell r="K68" t="str">
            <v>81071-8107</v>
          </cell>
          <cell r="L68">
            <v>10.5</v>
          </cell>
          <cell r="M68" t="str">
            <v>103715967</v>
          </cell>
          <cell r="N68" t="str">
            <v>Yes</v>
          </cell>
          <cell r="O68">
            <v>44119</v>
          </cell>
          <cell r="P68">
            <v>640.2451229067343</v>
          </cell>
        </row>
        <row r="69">
          <cell r="C69" t="str">
            <v>1450</v>
          </cell>
          <cell r="D69" t="str">
            <v>1450</v>
          </cell>
          <cell r="E69" t="str">
            <v>Arriba-Flagler Consolidated School District No.20 (INC)</v>
          </cell>
          <cell r="H69" t="str">
            <v>421 Julian Ave</v>
          </cell>
          <cell r="I69" t="str">
            <v>Flagler</v>
          </cell>
          <cell r="J69" t="str">
            <v>CO</v>
          </cell>
          <cell r="K69" t="str">
            <v>80815-8081</v>
          </cell>
          <cell r="L69">
            <v>10.5</v>
          </cell>
          <cell r="M69" t="str">
            <v>022337679</v>
          </cell>
          <cell r="N69" t="str">
            <v>Yes</v>
          </cell>
          <cell r="O69">
            <v>43834</v>
          </cell>
          <cell r="P69">
            <v>320.12256145336715</v>
          </cell>
        </row>
        <row r="70">
          <cell r="C70" t="str">
            <v>1460</v>
          </cell>
          <cell r="D70" t="str">
            <v>1460</v>
          </cell>
          <cell r="E70" t="str">
            <v>Hi-plains School District R-23</v>
          </cell>
          <cell r="H70" t="str">
            <v>350 Patriot Dr</v>
          </cell>
          <cell r="I70" t="str">
            <v>Seibert</v>
          </cell>
          <cell r="J70" t="str">
            <v>CO</v>
          </cell>
          <cell r="K70" t="str">
            <v>80834-0000</v>
          </cell>
          <cell r="L70">
            <v>5.71</v>
          </cell>
          <cell r="M70" t="str">
            <v>193213691</v>
          </cell>
          <cell r="N70" t="str">
            <v>Yes</v>
          </cell>
          <cell r="O70">
            <v>43859</v>
          </cell>
          <cell r="P70">
            <v>320.12256145336715</v>
          </cell>
        </row>
        <row r="71">
          <cell r="C71" t="str">
            <v>1480</v>
          </cell>
          <cell r="D71" t="str">
            <v>1480</v>
          </cell>
          <cell r="E71" t="str">
            <v>County of Kit Carson School Dist R4</v>
          </cell>
          <cell r="H71" t="str">
            <v>219 Illinois Ave</v>
          </cell>
          <cell r="I71" t="str">
            <v>Stratton</v>
          </cell>
          <cell r="J71" t="str">
            <v>CO</v>
          </cell>
          <cell r="K71" t="str">
            <v>80836-8083</v>
          </cell>
          <cell r="L71">
            <v>10.5</v>
          </cell>
          <cell r="M71" t="str">
            <v>022349252</v>
          </cell>
          <cell r="N71" t="str">
            <v>Yes</v>
          </cell>
          <cell r="O71">
            <v>43860</v>
          </cell>
          <cell r="P71">
            <v>5442.083544707241</v>
          </cell>
        </row>
        <row r="72">
          <cell r="C72" t="str">
            <v>1490</v>
          </cell>
          <cell r="D72" t="str">
            <v>1490</v>
          </cell>
          <cell r="E72" t="str">
            <v>Bethune School District R-5</v>
          </cell>
          <cell r="H72" t="str">
            <v>145 W Third Ave</v>
          </cell>
          <cell r="I72" t="str">
            <v>Bethune</v>
          </cell>
          <cell r="J72" t="str">
            <v>CO</v>
          </cell>
          <cell r="K72" t="str">
            <v>80805-8080</v>
          </cell>
          <cell r="L72">
            <v>1.22</v>
          </cell>
          <cell r="M72" t="str">
            <v>022332407</v>
          </cell>
          <cell r="N72" t="str">
            <v>Yes</v>
          </cell>
          <cell r="O72">
            <v>43861</v>
          </cell>
          <cell r="P72">
            <v>4481.71586034714</v>
          </cell>
        </row>
        <row r="73">
          <cell r="C73" t="str">
            <v>1500</v>
          </cell>
          <cell r="D73" t="str">
            <v>1500</v>
          </cell>
          <cell r="E73" t="str">
            <v>Burlington School District RE-6j</v>
          </cell>
          <cell r="H73" t="str">
            <v>2600 Rose Avenue</v>
          </cell>
          <cell r="I73" t="str">
            <v>Burlington</v>
          </cell>
          <cell r="J73" t="str">
            <v>CO</v>
          </cell>
          <cell r="K73" t="str">
            <v>80807-8080</v>
          </cell>
          <cell r="L73">
            <v>10.5</v>
          </cell>
          <cell r="M73" t="str">
            <v>100010255</v>
          </cell>
          <cell r="N73" t="str">
            <v>Yes</v>
          </cell>
          <cell r="O73">
            <v>44113</v>
          </cell>
          <cell r="P73">
            <v>26570.172600629474</v>
          </cell>
        </row>
        <row r="74">
          <cell r="C74" t="str">
            <v>1510</v>
          </cell>
          <cell r="D74" t="str">
            <v>1510</v>
          </cell>
          <cell r="E74" t="str">
            <v>Lake County School District R-1</v>
          </cell>
          <cell r="H74" t="str">
            <v>328 W 5th St</v>
          </cell>
          <cell r="I74" t="str">
            <v>Leadville</v>
          </cell>
          <cell r="J74" t="str">
            <v>CO</v>
          </cell>
          <cell r="K74" t="str">
            <v>80461-8046</v>
          </cell>
          <cell r="L74">
            <v>10.5</v>
          </cell>
          <cell r="M74" t="str">
            <v>557338282</v>
          </cell>
          <cell r="N74" t="str">
            <v>Yes</v>
          </cell>
          <cell r="O74">
            <v>44042</v>
          </cell>
          <cell r="P74">
            <v>58582.42874596619</v>
          </cell>
        </row>
        <row r="75">
          <cell r="C75" t="str">
            <v>1520</v>
          </cell>
          <cell r="D75" t="str">
            <v>1520</v>
          </cell>
          <cell r="E75" t="str">
            <v>Durango School District 9-R</v>
          </cell>
          <cell r="H75" t="str">
            <v>201 E 12th St</v>
          </cell>
          <cell r="I75" t="str">
            <v>Durango</v>
          </cell>
          <cell r="J75" t="str">
            <v>CO</v>
          </cell>
          <cell r="K75" t="str">
            <v>81301-8130</v>
          </cell>
          <cell r="L75">
            <v>7.23</v>
          </cell>
          <cell r="M75" t="str">
            <v>022395339</v>
          </cell>
          <cell r="N75" t="str">
            <v>Yes</v>
          </cell>
          <cell r="O75">
            <v>43858</v>
          </cell>
          <cell r="P75">
            <v>50259.242148178644</v>
          </cell>
        </row>
        <row r="76">
          <cell r="C76" t="str">
            <v>1530</v>
          </cell>
          <cell r="D76" t="str">
            <v>1530</v>
          </cell>
          <cell r="E76" t="str">
            <v>Laplata County School District 10 JT R.</v>
          </cell>
          <cell r="H76" t="str">
            <v>511 Mustang St</v>
          </cell>
          <cell r="I76" t="str">
            <v>Bayfield</v>
          </cell>
          <cell r="J76" t="str">
            <v>CO</v>
          </cell>
          <cell r="K76" t="str">
            <v>81122-8112</v>
          </cell>
          <cell r="L76">
            <v>6.21</v>
          </cell>
          <cell r="M76" t="str">
            <v>022390579</v>
          </cell>
          <cell r="N76" t="str">
            <v>Yes</v>
          </cell>
          <cell r="O76">
            <v>43952</v>
          </cell>
          <cell r="P76">
            <v>8963.43172069428</v>
          </cell>
        </row>
        <row r="77">
          <cell r="C77" t="str">
            <v>1540</v>
          </cell>
          <cell r="D77" t="str">
            <v>1540</v>
          </cell>
          <cell r="E77" t="str">
            <v>Ignacio School District 11-JT</v>
          </cell>
          <cell r="H77" t="str">
            <v>455 Becker St</v>
          </cell>
          <cell r="I77" t="str">
            <v>Ignacio</v>
          </cell>
          <cell r="J77" t="str">
            <v>CO</v>
          </cell>
          <cell r="K77" t="str">
            <v>81137-8113</v>
          </cell>
          <cell r="L77">
            <v>10.5</v>
          </cell>
          <cell r="M77" t="str">
            <v>069713873</v>
          </cell>
          <cell r="N77" t="str">
            <v>Yes</v>
          </cell>
          <cell r="O77">
            <v>43882</v>
          </cell>
          <cell r="P77">
            <v>12164.657335227952</v>
          </cell>
        </row>
        <row r="78">
          <cell r="C78" t="str">
            <v>1550</v>
          </cell>
          <cell r="D78" t="str">
            <v>1550</v>
          </cell>
          <cell r="E78" t="str">
            <v>Poudre School District</v>
          </cell>
          <cell r="H78" t="str">
            <v>2407 La Porte Ave</v>
          </cell>
          <cell r="I78" t="str">
            <v>Fort Collins</v>
          </cell>
          <cell r="J78" t="str">
            <v>CO</v>
          </cell>
          <cell r="K78" t="str">
            <v>80521-8052</v>
          </cell>
          <cell r="L78">
            <v>5.43</v>
          </cell>
          <cell r="M78" t="str">
            <v>078342219</v>
          </cell>
          <cell r="N78" t="str">
            <v>Yes</v>
          </cell>
          <cell r="O78">
            <v>43854</v>
          </cell>
          <cell r="P78">
            <v>429284.35490896535</v>
          </cell>
        </row>
        <row r="79">
          <cell r="C79" t="str">
            <v>1560</v>
          </cell>
          <cell r="D79" t="str">
            <v>1560</v>
          </cell>
          <cell r="E79" t="str">
            <v>Thompson School District R2J</v>
          </cell>
          <cell r="H79" t="str">
            <v>2890 N Monroe Ave</v>
          </cell>
          <cell r="I79" t="str">
            <v>Loveland</v>
          </cell>
          <cell r="J79" t="str">
            <v>CO</v>
          </cell>
          <cell r="K79" t="str">
            <v>80538-8053</v>
          </cell>
          <cell r="L79">
            <v>3.56</v>
          </cell>
          <cell r="M79" t="str">
            <v>080374234</v>
          </cell>
          <cell r="N79" t="str">
            <v>Yes</v>
          </cell>
          <cell r="O79">
            <v>43866</v>
          </cell>
          <cell r="P79">
            <v>119405.71542210595</v>
          </cell>
        </row>
        <row r="80">
          <cell r="C80" t="str">
            <v>1570</v>
          </cell>
          <cell r="D80" t="str">
            <v>1570</v>
          </cell>
          <cell r="E80" t="str">
            <v>Estes Park School District R-3</v>
          </cell>
          <cell r="H80" t="str">
            <v>1605 Brodie Ave</v>
          </cell>
          <cell r="I80" t="str">
            <v>Estes Park</v>
          </cell>
          <cell r="J80" t="str">
            <v>CO</v>
          </cell>
          <cell r="K80" t="str">
            <v>80517-8051</v>
          </cell>
          <cell r="L80">
            <v>10.5</v>
          </cell>
          <cell r="M80" t="str">
            <v>078337003</v>
          </cell>
          <cell r="N80" t="str">
            <v>Yes</v>
          </cell>
          <cell r="O80">
            <v>44140</v>
          </cell>
          <cell r="P80">
            <v>33612.86895260355</v>
          </cell>
        </row>
        <row r="81">
          <cell r="C81" t="str">
            <v>1580</v>
          </cell>
          <cell r="D81" t="str">
            <v>1580</v>
          </cell>
          <cell r="E81" t="str">
            <v>Trinidad School District 1</v>
          </cell>
          <cell r="H81" t="str">
            <v>215 S Maple St</v>
          </cell>
          <cell r="I81" t="str">
            <v>Trinidad</v>
          </cell>
          <cell r="J81" t="str">
            <v>CO</v>
          </cell>
          <cell r="K81" t="str">
            <v>81082-8108</v>
          </cell>
          <cell r="L81">
            <v>10.5</v>
          </cell>
          <cell r="M81" t="str">
            <v>108212507</v>
          </cell>
          <cell r="N81" t="str">
            <v>Yes</v>
          </cell>
          <cell r="O81">
            <v>44141</v>
          </cell>
          <cell r="P81">
            <v>2881.1030530803046</v>
          </cell>
        </row>
        <row r="82">
          <cell r="C82" t="str">
            <v>1590</v>
          </cell>
          <cell r="D82" t="str">
            <v>1590</v>
          </cell>
          <cell r="E82" t="str">
            <v>Primero Reorganized School District Number 2</v>
          </cell>
          <cell r="H82" t="str">
            <v>20200 State Hwy 12</v>
          </cell>
          <cell r="I82" t="str">
            <v>Weston</v>
          </cell>
          <cell r="J82" t="str">
            <v>CO</v>
          </cell>
          <cell r="K82" t="str">
            <v>81091-8109</v>
          </cell>
          <cell r="L82">
            <v>10.5</v>
          </cell>
          <cell r="M82" t="str">
            <v>100645530</v>
          </cell>
          <cell r="N82" t="str">
            <v>Yes</v>
          </cell>
          <cell r="O82">
            <v>43858</v>
          </cell>
          <cell r="P82">
            <v>960.3676843601015</v>
          </cell>
        </row>
        <row r="83">
          <cell r="C83" t="str">
            <v>1600</v>
          </cell>
          <cell r="D83" t="str">
            <v>1600</v>
          </cell>
          <cell r="E83" t="str">
            <v>Hoehne Reorganized School Dist 3</v>
          </cell>
          <cell r="H83" t="str">
            <v>19851 County Road 75 1</v>
          </cell>
          <cell r="I83" t="str">
            <v>Hoehne</v>
          </cell>
          <cell r="J83" t="str">
            <v>CO</v>
          </cell>
          <cell r="K83" t="str">
            <v>81046-8104</v>
          </cell>
          <cell r="L83">
            <v>10.5</v>
          </cell>
          <cell r="M83" t="str">
            <v>022414759</v>
          </cell>
          <cell r="N83" t="str">
            <v>Yes</v>
          </cell>
          <cell r="O83">
            <v>43882</v>
          </cell>
          <cell r="P83">
            <v>1920.735368720203</v>
          </cell>
        </row>
        <row r="84">
          <cell r="C84" t="str">
            <v>1620</v>
          </cell>
          <cell r="D84" t="str">
            <v>1620</v>
          </cell>
          <cell r="E84" t="str">
            <v>Aguilar School District RE-6</v>
          </cell>
          <cell r="H84" t="str">
            <v>420 N Balsam St</v>
          </cell>
          <cell r="I84" t="str">
            <v>Aguilar</v>
          </cell>
          <cell r="J84" t="str">
            <v>CO</v>
          </cell>
          <cell r="K84" t="str">
            <v>81020-8102</v>
          </cell>
          <cell r="L84">
            <v>10.5</v>
          </cell>
          <cell r="M84" t="str">
            <v>149339152</v>
          </cell>
          <cell r="N84" t="str">
            <v>Yes</v>
          </cell>
          <cell r="O84">
            <v>43858</v>
          </cell>
          <cell r="P84">
            <v>320.12256145336715</v>
          </cell>
        </row>
        <row r="85">
          <cell r="C85" t="str">
            <v>1790</v>
          </cell>
          <cell r="D85" t="str">
            <v>1790</v>
          </cell>
          <cell r="E85" t="str">
            <v>Limon School District</v>
          </cell>
          <cell r="H85" t="str">
            <v>874 F Ave</v>
          </cell>
          <cell r="I85" t="str">
            <v>Limon</v>
          </cell>
          <cell r="J85" t="str">
            <v>CO</v>
          </cell>
          <cell r="K85" t="str">
            <v>80828-8082</v>
          </cell>
          <cell r="L85">
            <v>10.5</v>
          </cell>
          <cell r="M85" t="str">
            <v>022457790</v>
          </cell>
          <cell r="N85" t="str">
            <v>Yes</v>
          </cell>
          <cell r="O85">
            <v>43984</v>
          </cell>
          <cell r="P85">
            <v>9923.799405054382</v>
          </cell>
        </row>
        <row r="86">
          <cell r="C86" t="str">
            <v>1828</v>
          </cell>
          <cell r="D86" t="str">
            <v>1828</v>
          </cell>
          <cell r="E86" t="str">
            <v>School District No. RE-1 Valley</v>
          </cell>
          <cell r="H86" t="str">
            <v>301 Hagen St</v>
          </cell>
          <cell r="I86" t="str">
            <v>Sterling</v>
          </cell>
          <cell r="J86" t="str">
            <v>CO</v>
          </cell>
          <cell r="K86" t="str">
            <v>80751-8075</v>
          </cell>
          <cell r="L86">
            <v>1.48</v>
          </cell>
          <cell r="M86" t="str">
            <v>079723458</v>
          </cell>
          <cell r="N86" t="str">
            <v>Yes</v>
          </cell>
          <cell r="O86">
            <v>44082</v>
          </cell>
          <cell r="P86">
            <v>25609.80491626937</v>
          </cell>
        </row>
        <row r="87">
          <cell r="C87" t="str">
            <v>1860</v>
          </cell>
          <cell r="D87" t="str">
            <v>1860</v>
          </cell>
          <cell r="E87" t="str">
            <v>Buffalo School District</v>
          </cell>
          <cell r="H87" t="str">
            <v>315 Lee St</v>
          </cell>
          <cell r="I87" t="str">
            <v>Merino</v>
          </cell>
          <cell r="J87" t="str">
            <v>CO</v>
          </cell>
          <cell r="K87" t="str">
            <v>80741-8074</v>
          </cell>
          <cell r="L87">
            <v>6.32</v>
          </cell>
          <cell r="M87" t="str">
            <v>146607486</v>
          </cell>
          <cell r="N87" t="str">
            <v>Yes</v>
          </cell>
          <cell r="O87">
            <v>43847</v>
          </cell>
          <cell r="P87">
            <v>640.2451229067343</v>
          </cell>
        </row>
        <row r="88">
          <cell r="C88" t="str">
            <v>1980</v>
          </cell>
          <cell r="D88" t="str">
            <v>1980</v>
          </cell>
          <cell r="E88" t="str">
            <v>De Beque School Dist 49JT</v>
          </cell>
          <cell r="H88" t="str">
            <v>730 Minter Ave</v>
          </cell>
          <cell r="I88" t="str">
            <v>De Beque</v>
          </cell>
          <cell r="J88" t="str">
            <v>CO</v>
          </cell>
          <cell r="K88" t="str">
            <v>81630-8163</v>
          </cell>
          <cell r="L88">
            <v>10.5</v>
          </cell>
          <cell r="M88" t="str">
            <v>100010362</v>
          </cell>
          <cell r="N88" t="str">
            <v>Yes</v>
          </cell>
          <cell r="O88">
            <v>44084</v>
          </cell>
          <cell r="P88">
            <v>1600.6128072668357</v>
          </cell>
        </row>
        <row r="89">
          <cell r="C89" t="str">
            <v>1990</v>
          </cell>
          <cell r="D89" t="str">
            <v>1990</v>
          </cell>
          <cell r="E89" t="str">
            <v>Mesa County District 50</v>
          </cell>
          <cell r="H89" t="str">
            <v>56600 Hwy 330</v>
          </cell>
          <cell r="I89" t="str">
            <v>Collbran</v>
          </cell>
          <cell r="J89" t="str">
            <v>CO</v>
          </cell>
          <cell r="K89" t="str">
            <v>81624-8162</v>
          </cell>
          <cell r="L89">
            <v>10.5</v>
          </cell>
          <cell r="M89" t="str">
            <v>098406515</v>
          </cell>
          <cell r="N89" t="str">
            <v>Yes</v>
          </cell>
          <cell r="O89">
            <v>43873</v>
          </cell>
          <cell r="P89">
            <v>320.12256145336715</v>
          </cell>
        </row>
        <row r="90">
          <cell r="C90" t="str">
            <v>2000</v>
          </cell>
          <cell r="D90" t="str">
            <v>2000</v>
          </cell>
          <cell r="E90" t="str">
            <v>Mesa County Valley School District #51</v>
          </cell>
          <cell r="H90" t="str">
            <v>2115 Grand Ave</v>
          </cell>
          <cell r="I90" t="str">
            <v>Grand Junction</v>
          </cell>
          <cell r="J90" t="str">
            <v>CO</v>
          </cell>
          <cell r="K90" t="str">
            <v>81501-8150</v>
          </cell>
          <cell r="L90">
            <v>4.92</v>
          </cell>
          <cell r="M90" t="str">
            <v>055827059</v>
          </cell>
          <cell r="N90" t="str">
            <v>Yes</v>
          </cell>
          <cell r="O90">
            <v>43914</v>
          </cell>
          <cell r="P90">
            <v>147576.50083000225</v>
          </cell>
        </row>
        <row r="91">
          <cell r="C91" t="str">
            <v>2020</v>
          </cell>
          <cell r="D91" t="str">
            <v>2020</v>
          </cell>
          <cell r="E91" t="str">
            <v>Moffat County School District 1</v>
          </cell>
          <cell r="H91" t="str">
            <v>775 Yampa Ave</v>
          </cell>
          <cell r="I91" t="str">
            <v>Craig</v>
          </cell>
          <cell r="J91" t="str">
            <v>CO</v>
          </cell>
          <cell r="K91" t="str">
            <v>81625-8162</v>
          </cell>
          <cell r="L91">
            <v>7.33</v>
          </cell>
          <cell r="M91" t="str">
            <v>082659574</v>
          </cell>
          <cell r="N91" t="str">
            <v>Yes</v>
          </cell>
          <cell r="O91">
            <v>43837</v>
          </cell>
          <cell r="P91">
            <v>35213.48175987039</v>
          </cell>
        </row>
        <row r="92">
          <cell r="C92" t="str">
            <v>2035</v>
          </cell>
          <cell r="D92" t="str">
            <v>2035</v>
          </cell>
          <cell r="E92" t="str">
            <v>Montezuma-Cortez Sch Dist RE 1 (INC)</v>
          </cell>
          <cell r="H92" t="str">
            <v>400 N Elm St</v>
          </cell>
          <cell r="I92" t="str">
            <v>Cortez</v>
          </cell>
          <cell r="J92" t="str">
            <v>CO</v>
          </cell>
          <cell r="K92" t="str">
            <v>81321-8132</v>
          </cell>
          <cell r="L92">
            <v>7.61</v>
          </cell>
          <cell r="M92" t="str">
            <v>022473342</v>
          </cell>
          <cell r="N92" t="str">
            <v>Yes</v>
          </cell>
          <cell r="O92">
            <v>43868</v>
          </cell>
          <cell r="P92">
            <v>29771.398215163146</v>
          </cell>
        </row>
        <row r="93">
          <cell r="C93" t="str">
            <v>2055</v>
          </cell>
          <cell r="D93" t="str">
            <v>2055</v>
          </cell>
          <cell r="E93" t="str">
            <v>Dolores School District RE-4A</v>
          </cell>
          <cell r="H93" t="str">
            <v>100 N 6th St</v>
          </cell>
          <cell r="I93" t="str">
            <v>Dolores</v>
          </cell>
          <cell r="J93" t="str">
            <v>CO</v>
          </cell>
          <cell r="K93" t="str">
            <v>81323-8132</v>
          </cell>
          <cell r="L93">
            <v>3.59</v>
          </cell>
          <cell r="M93" t="str">
            <v>022472575</v>
          </cell>
          <cell r="N93" t="str">
            <v>Yes</v>
          </cell>
          <cell r="O93">
            <v>44068</v>
          </cell>
          <cell r="P93">
            <v>4801.838421800508</v>
          </cell>
        </row>
        <row r="94">
          <cell r="C94" t="str">
            <v>2070</v>
          </cell>
          <cell r="D94" t="str">
            <v>2070</v>
          </cell>
          <cell r="E94" t="str">
            <v>Montezuma County Mancos School District Re 6</v>
          </cell>
          <cell r="H94" t="str">
            <v>395 Grand Ave</v>
          </cell>
          <cell r="I94" t="str">
            <v>Mancos</v>
          </cell>
          <cell r="J94" t="str">
            <v>CO</v>
          </cell>
          <cell r="K94" t="str">
            <v>81328-8132</v>
          </cell>
          <cell r="L94">
            <v>10.5</v>
          </cell>
          <cell r="M94" t="str">
            <v>182165514</v>
          </cell>
          <cell r="N94" t="str">
            <v>Yes</v>
          </cell>
          <cell r="O94">
            <v>43980</v>
          </cell>
          <cell r="P94">
            <v>7362.818913427444</v>
          </cell>
        </row>
        <row r="95">
          <cell r="C95" t="str">
            <v>2180</v>
          </cell>
          <cell r="D95" t="str">
            <v>2180</v>
          </cell>
          <cell r="E95" t="str">
            <v>Montrose County School District RE-1J</v>
          </cell>
          <cell r="H95" t="str">
            <v>930 Colorado Ave</v>
          </cell>
          <cell r="I95" t="str">
            <v>Montrose</v>
          </cell>
          <cell r="J95" t="str">
            <v>CO</v>
          </cell>
          <cell r="K95" t="str">
            <v>81401-8140</v>
          </cell>
          <cell r="L95">
            <v>6.08</v>
          </cell>
          <cell r="M95" t="str">
            <v>083204586</v>
          </cell>
          <cell r="N95" t="str">
            <v>Yes</v>
          </cell>
          <cell r="O95">
            <v>43901</v>
          </cell>
          <cell r="P95">
            <v>116524.61236902565</v>
          </cell>
        </row>
        <row r="96">
          <cell r="C96" t="str">
            <v>2190</v>
          </cell>
          <cell r="D96" t="str">
            <v>2190</v>
          </cell>
          <cell r="E96" t="str">
            <v>West End School District RE 2</v>
          </cell>
          <cell r="H96" t="str">
            <v>225 West 4th Avenue</v>
          </cell>
          <cell r="I96" t="str">
            <v>Nucla</v>
          </cell>
          <cell r="J96" t="str">
            <v>CO</v>
          </cell>
          <cell r="K96" t="str">
            <v>81422-8142</v>
          </cell>
          <cell r="L96">
            <v>10.5</v>
          </cell>
          <cell r="M96" t="str">
            <v>022477434</v>
          </cell>
          <cell r="N96" t="str">
            <v>Yes</v>
          </cell>
          <cell r="O96">
            <v>44063</v>
          </cell>
          <cell r="P96">
            <v>320.12256145336715</v>
          </cell>
        </row>
        <row r="97">
          <cell r="C97" t="str">
            <v>2395</v>
          </cell>
          <cell r="D97" t="str">
            <v>2395</v>
          </cell>
          <cell r="E97" t="str">
            <v>Brush School District R E2 J (INC)</v>
          </cell>
          <cell r="H97" t="str">
            <v>527 Industrial Park Rd</v>
          </cell>
          <cell r="I97" t="str">
            <v>Brush</v>
          </cell>
          <cell r="J97" t="str">
            <v>CO</v>
          </cell>
          <cell r="K97" t="str">
            <v>80723-8072</v>
          </cell>
          <cell r="L97">
            <v>7.55</v>
          </cell>
          <cell r="M97" t="str">
            <v>013442587</v>
          </cell>
          <cell r="N97" t="str">
            <v>Yes</v>
          </cell>
          <cell r="O97">
            <v>43882</v>
          </cell>
          <cell r="P97">
            <v>43856.7909191113</v>
          </cell>
        </row>
        <row r="98">
          <cell r="C98" t="str">
            <v>2405</v>
          </cell>
          <cell r="D98" t="str">
            <v>2405</v>
          </cell>
          <cell r="E98" t="str">
            <v>Morgan County School District RE3 (INC)</v>
          </cell>
          <cell r="H98" t="str">
            <v>715 W Platte Ave</v>
          </cell>
          <cell r="I98" t="str">
            <v>Fort Morgan</v>
          </cell>
          <cell r="J98" t="str">
            <v>CO</v>
          </cell>
          <cell r="K98" t="str">
            <v>80701-8070</v>
          </cell>
          <cell r="L98">
            <v>10.5</v>
          </cell>
          <cell r="M98" t="str">
            <v>082649674</v>
          </cell>
          <cell r="N98" t="str">
            <v>Yes</v>
          </cell>
          <cell r="O98">
            <v>43866</v>
          </cell>
          <cell r="P98">
            <v>228567.50887770415</v>
          </cell>
        </row>
        <row r="99">
          <cell r="C99" t="str">
            <v>2515</v>
          </cell>
          <cell r="D99" t="str">
            <v>2515</v>
          </cell>
          <cell r="E99" t="str">
            <v>Wiggins School District</v>
          </cell>
          <cell r="H99" t="str">
            <v>320 Chapman St</v>
          </cell>
          <cell r="I99" t="str">
            <v>Wiggins</v>
          </cell>
          <cell r="J99" t="str">
            <v>CO</v>
          </cell>
          <cell r="K99" t="str">
            <v>80654-8065</v>
          </cell>
          <cell r="L99">
            <v>10.5</v>
          </cell>
          <cell r="M99" t="str">
            <v>193213857</v>
          </cell>
          <cell r="N99" t="str">
            <v>Yes</v>
          </cell>
          <cell r="O99">
            <v>44037</v>
          </cell>
          <cell r="P99">
            <v>12804.902458134686</v>
          </cell>
        </row>
        <row r="100">
          <cell r="C100" t="str">
            <v>2520</v>
          </cell>
          <cell r="D100" t="str">
            <v>2520</v>
          </cell>
          <cell r="E100" t="str">
            <v>East Otero School District R 1</v>
          </cell>
          <cell r="H100" t="str">
            <v>301 Raton Ave</v>
          </cell>
          <cell r="I100" t="str">
            <v>La Junta</v>
          </cell>
          <cell r="J100" t="str">
            <v>CO</v>
          </cell>
          <cell r="K100" t="str">
            <v>81050-8105</v>
          </cell>
          <cell r="L100">
            <v>7.09</v>
          </cell>
          <cell r="M100" t="str">
            <v>030435622</v>
          </cell>
          <cell r="N100" t="str">
            <v>Yes</v>
          </cell>
          <cell r="O100">
            <v>43860</v>
          </cell>
          <cell r="P100">
            <v>8963.43172069428</v>
          </cell>
        </row>
        <row r="101">
          <cell r="C101" t="str">
            <v>2530</v>
          </cell>
          <cell r="D101" t="str">
            <v>2530</v>
          </cell>
          <cell r="E101" t="str">
            <v>Rocky Ford School District R-2</v>
          </cell>
          <cell r="H101" t="str">
            <v>601 S 8th St</v>
          </cell>
          <cell r="I101" t="str">
            <v>Rocky Ford</v>
          </cell>
          <cell r="J101" t="str">
            <v>CO</v>
          </cell>
          <cell r="K101" t="str">
            <v>81067-8106</v>
          </cell>
          <cell r="L101">
            <v>8.05</v>
          </cell>
          <cell r="M101" t="str">
            <v>100152388</v>
          </cell>
          <cell r="N101" t="str">
            <v>Yes</v>
          </cell>
          <cell r="O101">
            <v>43904</v>
          </cell>
          <cell r="P101">
            <v>9283.554282147648</v>
          </cell>
        </row>
        <row r="102">
          <cell r="C102" t="str">
            <v>2535</v>
          </cell>
          <cell r="D102" t="str">
            <v>2535</v>
          </cell>
          <cell r="E102" t="str">
            <v>Manzanola Jr Sr High School</v>
          </cell>
          <cell r="H102" t="str">
            <v>301 S Catalpa St</v>
          </cell>
          <cell r="I102" t="str">
            <v>Manzanola</v>
          </cell>
          <cell r="J102" t="str">
            <v>CO</v>
          </cell>
          <cell r="K102" t="str">
            <v>81058-8105</v>
          </cell>
          <cell r="L102">
            <v>10.08</v>
          </cell>
          <cell r="M102" t="str">
            <v>193392271</v>
          </cell>
          <cell r="N102" t="str">
            <v>Yes</v>
          </cell>
          <cell r="O102">
            <v>43886</v>
          </cell>
          <cell r="P102">
            <v>2881.1030530803046</v>
          </cell>
        </row>
        <row r="103">
          <cell r="C103" t="str">
            <v>2540</v>
          </cell>
          <cell r="D103" t="str">
            <v>2540</v>
          </cell>
          <cell r="E103" t="str">
            <v>Fowler School District R-4J</v>
          </cell>
          <cell r="H103" t="str">
            <v>600 W Eugene Ave</v>
          </cell>
          <cell r="I103" t="str">
            <v>Fowler</v>
          </cell>
          <cell r="J103" t="str">
            <v>CO</v>
          </cell>
          <cell r="K103" t="str">
            <v>81039-8103</v>
          </cell>
          <cell r="L103">
            <v>4.43</v>
          </cell>
          <cell r="M103" t="str">
            <v>022517734</v>
          </cell>
          <cell r="N103" t="str">
            <v>Yes</v>
          </cell>
          <cell r="O103">
            <v>43937</v>
          </cell>
          <cell r="P103">
            <v>1600.6128072668357</v>
          </cell>
        </row>
        <row r="104">
          <cell r="C104" t="str">
            <v>2580</v>
          </cell>
          <cell r="D104" t="str">
            <v>2580</v>
          </cell>
          <cell r="E104" t="str">
            <v>Ouray School District R-1</v>
          </cell>
          <cell r="H104" t="str">
            <v>400 7th Ave</v>
          </cell>
          <cell r="I104" t="str">
            <v>Ouray</v>
          </cell>
          <cell r="J104" t="str">
            <v>CO</v>
          </cell>
          <cell r="K104" t="str">
            <v>81427-8142</v>
          </cell>
          <cell r="L104">
            <v>0.95</v>
          </cell>
          <cell r="M104" t="str">
            <v>022522494</v>
          </cell>
          <cell r="N104" t="str">
            <v>Yes</v>
          </cell>
          <cell r="O104">
            <v>43839</v>
          </cell>
          <cell r="P104">
            <v>3521.3481759870388</v>
          </cell>
        </row>
        <row r="105">
          <cell r="C105" t="str">
            <v>2590</v>
          </cell>
          <cell r="D105" t="str">
            <v>2590</v>
          </cell>
          <cell r="E105" t="str">
            <v>Ouray County R-2 School District</v>
          </cell>
          <cell r="H105" t="str">
            <v>1115 W Clinton Ave</v>
          </cell>
          <cell r="I105" t="str">
            <v>Ridgway</v>
          </cell>
          <cell r="J105" t="str">
            <v>CO</v>
          </cell>
          <cell r="K105" t="str">
            <v>81432-8143</v>
          </cell>
          <cell r="L105">
            <v>9.55</v>
          </cell>
          <cell r="M105" t="str">
            <v>031443534</v>
          </cell>
          <cell r="N105" t="str">
            <v>Yes</v>
          </cell>
          <cell r="O105">
            <v>43939</v>
          </cell>
          <cell r="P105">
            <v>1920.7353687202028</v>
          </cell>
        </row>
        <row r="106">
          <cell r="C106" t="str">
            <v>2600</v>
          </cell>
          <cell r="D106" t="str">
            <v>2600</v>
          </cell>
          <cell r="E106" t="str">
            <v>Platte Canyon School District No 1</v>
          </cell>
          <cell r="H106" t="str">
            <v>57395 US Hwy 285</v>
          </cell>
          <cell r="I106" t="str">
            <v>Bailey</v>
          </cell>
          <cell r="J106" t="str">
            <v>CO</v>
          </cell>
          <cell r="K106" t="str">
            <v>80421-8042</v>
          </cell>
          <cell r="L106">
            <v>10.5</v>
          </cell>
          <cell r="M106" t="str">
            <v>100010180</v>
          </cell>
          <cell r="N106" t="str">
            <v>Yes</v>
          </cell>
          <cell r="O106">
            <v>43897</v>
          </cell>
          <cell r="P106">
            <v>640.2451229067343</v>
          </cell>
        </row>
        <row r="107">
          <cell r="C107" t="str">
            <v>2610</v>
          </cell>
          <cell r="D107" t="str">
            <v>2610</v>
          </cell>
          <cell r="E107" t="str">
            <v>Park County School District RE2</v>
          </cell>
          <cell r="H107" t="str">
            <v>640 Hathaway St</v>
          </cell>
          <cell r="I107" t="str">
            <v>Fairplay</v>
          </cell>
          <cell r="J107" t="str">
            <v>CO</v>
          </cell>
          <cell r="K107" t="str">
            <v>80440-8044</v>
          </cell>
          <cell r="L107">
            <v>10.5</v>
          </cell>
          <cell r="M107" t="str">
            <v>183860691</v>
          </cell>
          <cell r="N107" t="str">
            <v>Yes</v>
          </cell>
          <cell r="O107">
            <v>44076</v>
          </cell>
          <cell r="P107">
            <v>2240.85793017357</v>
          </cell>
        </row>
        <row r="108">
          <cell r="C108" t="str">
            <v>2620</v>
          </cell>
          <cell r="D108" t="str">
            <v>2620</v>
          </cell>
          <cell r="E108" t="str">
            <v>Holyoke School District No. RE-1J</v>
          </cell>
          <cell r="H108" t="str">
            <v>435 S Morlan Ave</v>
          </cell>
          <cell r="I108" t="str">
            <v>Holyoke</v>
          </cell>
          <cell r="J108" t="str">
            <v>CO</v>
          </cell>
          <cell r="K108" t="str">
            <v>80734-8073</v>
          </cell>
          <cell r="L108">
            <v>10.5</v>
          </cell>
          <cell r="M108" t="str">
            <v>022528442</v>
          </cell>
          <cell r="N108" t="str">
            <v>Yes</v>
          </cell>
          <cell r="O108">
            <v>44007</v>
          </cell>
          <cell r="P108">
            <v>28490.907969349675</v>
          </cell>
        </row>
        <row r="109">
          <cell r="C109" t="str">
            <v>2630</v>
          </cell>
          <cell r="D109" t="str">
            <v>2630</v>
          </cell>
          <cell r="E109" t="str">
            <v>Haxtun School District RE-2J</v>
          </cell>
          <cell r="H109" t="str">
            <v>201 W Powell St</v>
          </cell>
          <cell r="I109" t="str">
            <v>Haxtun</v>
          </cell>
          <cell r="J109" t="str">
            <v>CO</v>
          </cell>
          <cell r="K109" t="str">
            <v>80731-8073</v>
          </cell>
          <cell r="L109">
            <v>10.5</v>
          </cell>
          <cell r="M109" t="str">
            <v>022534838</v>
          </cell>
          <cell r="N109" t="str">
            <v>Yes</v>
          </cell>
          <cell r="O109">
            <v>43925</v>
          </cell>
          <cell r="P109">
            <v>1600.6128072668357</v>
          </cell>
        </row>
        <row r="110">
          <cell r="C110" t="str">
            <v>2640</v>
          </cell>
          <cell r="D110" t="str">
            <v>2640</v>
          </cell>
          <cell r="E110" t="str">
            <v>Aspen School District RE 1</v>
          </cell>
          <cell r="H110" t="str">
            <v>235 High School Rd</v>
          </cell>
          <cell r="I110" t="str">
            <v>Aspen</v>
          </cell>
          <cell r="J110" t="str">
            <v>CO</v>
          </cell>
          <cell r="K110" t="str">
            <v>81611-8161</v>
          </cell>
          <cell r="L110">
            <v>8.94</v>
          </cell>
          <cell r="M110" t="str">
            <v>030439988</v>
          </cell>
          <cell r="N110" t="str">
            <v>Yes</v>
          </cell>
          <cell r="O110">
            <v>44139</v>
          </cell>
          <cell r="P110">
            <v>19847.598810108764</v>
          </cell>
        </row>
        <row r="111">
          <cell r="C111" t="str">
            <v>2650</v>
          </cell>
          <cell r="D111" t="str">
            <v>2650</v>
          </cell>
          <cell r="E111" t="str">
            <v>Prowers County School District RE-1</v>
          </cell>
          <cell r="H111" t="str">
            <v>201 S Hoisington St</v>
          </cell>
          <cell r="I111" t="str">
            <v>Granada</v>
          </cell>
          <cell r="J111" t="str">
            <v>CO</v>
          </cell>
          <cell r="K111" t="str">
            <v>81041-8104</v>
          </cell>
          <cell r="L111">
            <v>10.5</v>
          </cell>
          <cell r="M111" t="str">
            <v>149127227</v>
          </cell>
          <cell r="N111" t="str">
            <v>Yes</v>
          </cell>
          <cell r="O111">
            <v>43907</v>
          </cell>
          <cell r="P111">
            <v>6402.451229067343</v>
          </cell>
        </row>
        <row r="112">
          <cell r="C112" t="str">
            <v>2660</v>
          </cell>
          <cell r="D112" t="str">
            <v>2660</v>
          </cell>
          <cell r="E112" t="str">
            <v>Lamar School District RE-2</v>
          </cell>
          <cell r="H112" t="str">
            <v>210 W Pearl St</v>
          </cell>
          <cell r="I112" t="str">
            <v>Lamar</v>
          </cell>
          <cell r="J112" t="str">
            <v>CO</v>
          </cell>
          <cell r="K112" t="str">
            <v>81052-8105</v>
          </cell>
          <cell r="L112">
            <v>5.75</v>
          </cell>
          <cell r="M112" t="str">
            <v>100010719</v>
          </cell>
          <cell r="N112" t="str">
            <v>Yes</v>
          </cell>
          <cell r="O112">
            <v>44135</v>
          </cell>
          <cell r="P112">
            <v>19527.4762486554</v>
          </cell>
        </row>
        <row r="113">
          <cell r="C113" t="str">
            <v>2670</v>
          </cell>
          <cell r="D113" t="str">
            <v>2670</v>
          </cell>
          <cell r="E113" t="str">
            <v>Holly School District RE3</v>
          </cell>
          <cell r="H113" t="str">
            <v>206 N 3rd St</v>
          </cell>
          <cell r="I113" t="str">
            <v>Holly</v>
          </cell>
          <cell r="J113" t="str">
            <v>CO</v>
          </cell>
          <cell r="K113" t="str">
            <v>81047-8104</v>
          </cell>
          <cell r="L113">
            <v>3.85</v>
          </cell>
          <cell r="M113" t="str">
            <v>100149517</v>
          </cell>
          <cell r="N113" t="str">
            <v>Yes</v>
          </cell>
          <cell r="O113">
            <v>43851</v>
          </cell>
          <cell r="P113">
            <v>14405.515265401522</v>
          </cell>
        </row>
        <row r="114">
          <cell r="C114" t="str">
            <v>2680</v>
          </cell>
          <cell r="D114" t="str">
            <v>2680</v>
          </cell>
          <cell r="E114" t="str">
            <v>Wiley Consolidated School Re-13 Jt</v>
          </cell>
          <cell r="H114" t="str">
            <v>505 Ward St</v>
          </cell>
          <cell r="I114" t="str">
            <v>Wiley</v>
          </cell>
          <cell r="J114" t="str">
            <v>CO</v>
          </cell>
          <cell r="K114" t="str">
            <v>81092-8109</v>
          </cell>
          <cell r="L114">
            <v>10.5</v>
          </cell>
          <cell r="M114" t="str">
            <v>134576644</v>
          </cell>
          <cell r="N114" t="str">
            <v>RESTRICTED</v>
          </cell>
          <cell r="O114">
            <v>43851</v>
          </cell>
          <cell r="P114">
            <v>320.12256145336715</v>
          </cell>
        </row>
        <row r="115">
          <cell r="C115" t="str">
            <v>2690</v>
          </cell>
          <cell r="D115" t="str">
            <v>2690</v>
          </cell>
          <cell r="E115" t="str">
            <v>Pueblo School District No. 60</v>
          </cell>
          <cell r="H115" t="str">
            <v>315 W 11th St</v>
          </cell>
          <cell r="I115" t="str">
            <v>Pueblo</v>
          </cell>
          <cell r="J115" t="str">
            <v>CO</v>
          </cell>
          <cell r="K115" t="str">
            <v>81003-8100</v>
          </cell>
          <cell r="L115">
            <v>6.46</v>
          </cell>
          <cell r="M115" t="str">
            <v>076465285</v>
          </cell>
          <cell r="N115" t="str">
            <v>Yes</v>
          </cell>
          <cell r="O115">
            <v>44062</v>
          </cell>
          <cell r="P115">
            <v>158780.79048087008</v>
          </cell>
        </row>
        <row r="116">
          <cell r="C116" t="str">
            <v>2700</v>
          </cell>
          <cell r="D116" t="str">
            <v>2700</v>
          </cell>
          <cell r="E116" t="str">
            <v>Pueblo School District #70</v>
          </cell>
          <cell r="H116" t="str">
            <v>24951 E US Hwy 50</v>
          </cell>
          <cell r="I116" t="str">
            <v>Pueblo</v>
          </cell>
          <cell r="J116" t="str">
            <v>CO</v>
          </cell>
          <cell r="K116" t="str">
            <v>81006-8100</v>
          </cell>
          <cell r="L116">
            <v>6.4</v>
          </cell>
          <cell r="M116" t="str">
            <v>080373228</v>
          </cell>
          <cell r="N116" t="str">
            <v>Yes</v>
          </cell>
          <cell r="O116">
            <v>43999</v>
          </cell>
          <cell r="P116">
            <v>62744.022044859965</v>
          </cell>
        </row>
        <row r="117">
          <cell r="C117" t="str">
            <v>2710</v>
          </cell>
          <cell r="D117" t="str">
            <v>2710</v>
          </cell>
          <cell r="E117" t="str">
            <v>Meeker RE-1 School District</v>
          </cell>
          <cell r="H117" t="str">
            <v>555 Garfield St</v>
          </cell>
          <cell r="I117" t="str">
            <v>Meeker</v>
          </cell>
          <cell r="J117" t="str">
            <v>CO</v>
          </cell>
          <cell r="K117" t="str">
            <v>81641-8164</v>
          </cell>
          <cell r="L117">
            <v>10.5</v>
          </cell>
          <cell r="M117" t="str">
            <v>015612674</v>
          </cell>
          <cell r="N117" t="str">
            <v>Yes</v>
          </cell>
          <cell r="O117">
            <v>44063</v>
          </cell>
          <cell r="P117">
            <v>7042.6963519740775</v>
          </cell>
        </row>
        <row r="118">
          <cell r="C118" t="str">
            <v>2720</v>
          </cell>
          <cell r="D118" t="str">
            <v>2720</v>
          </cell>
          <cell r="E118" t="str">
            <v>Rangely School District Re-4</v>
          </cell>
          <cell r="H118" t="str">
            <v>402 W Main St, Ste 58</v>
          </cell>
          <cell r="I118" t="str">
            <v>Rangely</v>
          </cell>
          <cell r="J118" t="str">
            <v>CO</v>
          </cell>
          <cell r="K118" t="str">
            <v>81648-8164</v>
          </cell>
          <cell r="L118">
            <v>10.5</v>
          </cell>
          <cell r="M118" t="str">
            <v>149129199</v>
          </cell>
          <cell r="N118" t="str">
            <v>Yes</v>
          </cell>
          <cell r="O118">
            <v>43946</v>
          </cell>
          <cell r="P118">
            <v>320.12256145336715</v>
          </cell>
        </row>
        <row r="119">
          <cell r="C119" t="str">
            <v>2730</v>
          </cell>
          <cell r="D119" t="str">
            <v>2730</v>
          </cell>
          <cell r="E119" t="str">
            <v>Del Norte School District C-7</v>
          </cell>
          <cell r="H119" t="str">
            <v>770 11th St</v>
          </cell>
          <cell r="I119" t="str">
            <v>Del Norte</v>
          </cell>
          <cell r="J119" t="str">
            <v>CO</v>
          </cell>
          <cell r="K119" t="str">
            <v>81132-8113</v>
          </cell>
          <cell r="L119">
            <v>10.5</v>
          </cell>
          <cell r="M119" t="str">
            <v>009307406</v>
          </cell>
          <cell r="N119" t="str">
            <v>Yes</v>
          </cell>
          <cell r="O119">
            <v>43900</v>
          </cell>
          <cell r="P119">
            <v>1280.4902458134686</v>
          </cell>
        </row>
        <row r="120">
          <cell r="C120" t="str">
            <v>2740</v>
          </cell>
          <cell r="D120" t="str">
            <v>2740</v>
          </cell>
          <cell r="E120" t="str">
            <v>Monte Vista School District 8</v>
          </cell>
          <cell r="H120" t="str">
            <v>345 E Prospect Ave</v>
          </cell>
          <cell r="I120" t="str">
            <v>Monte Vista</v>
          </cell>
          <cell r="J120" t="str">
            <v>CO</v>
          </cell>
          <cell r="K120" t="str">
            <v>81144-8114</v>
          </cell>
          <cell r="L120">
            <v>10</v>
          </cell>
          <cell r="M120" t="str">
            <v>100010818</v>
          </cell>
          <cell r="N120" t="str">
            <v>RESTRICTED</v>
          </cell>
          <cell r="O120">
            <v>43881</v>
          </cell>
          <cell r="P120">
            <v>11204.28965086785</v>
          </cell>
        </row>
        <row r="121">
          <cell r="C121" t="str">
            <v>2750</v>
          </cell>
          <cell r="D121" t="str">
            <v>2750</v>
          </cell>
          <cell r="E121" t="str">
            <v>Sargent School District NO RE-33J</v>
          </cell>
          <cell r="H121" t="str">
            <v>7090 North County Rd 2 E</v>
          </cell>
          <cell r="I121" t="str">
            <v>Monte Vista</v>
          </cell>
          <cell r="J121" t="str">
            <v>CO</v>
          </cell>
          <cell r="K121" t="str">
            <v>81144-8114</v>
          </cell>
          <cell r="L121">
            <v>6.78</v>
          </cell>
          <cell r="M121" t="str">
            <v>100010933</v>
          </cell>
          <cell r="N121" t="str">
            <v>Yes</v>
          </cell>
          <cell r="O121">
            <v>43845</v>
          </cell>
          <cell r="P121">
            <v>1600.6128072668357</v>
          </cell>
        </row>
        <row r="122">
          <cell r="C122" t="str">
            <v>2760</v>
          </cell>
          <cell r="D122" t="str">
            <v>2760</v>
          </cell>
          <cell r="E122" t="str">
            <v>Hayden School District R-1</v>
          </cell>
          <cell r="H122" t="str">
            <v>495 W Jefferson Ave</v>
          </cell>
          <cell r="I122" t="str">
            <v>Hayden</v>
          </cell>
          <cell r="J122" t="str">
            <v>CO</v>
          </cell>
          <cell r="K122" t="str">
            <v>81639-8163</v>
          </cell>
          <cell r="L122">
            <v>10.5</v>
          </cell>
          <cell r="M122" t="str">
            <v>022568778</v>
          </cell>
          <cell r="N122" t="str">
            <v>Yes</v>
          </cell>
          <cell r="O122">
            <v>44077</v>
          </cell>
          <cell r="P122">
            <v>2881.1030530803046</v>
          </cell>
        </row>
        <row r="123">
          <cell r="C123" t="str">
            <v>2770</v>
          </cell>
          <cell r="D123" t="str">
            <v>2770</v>
          </cell>
          <cell r="E123" t="str">
            <v>Steamboat Springs School District RE 2</v>
          </cell>
          <cell r="H123" t="str">
            <v>325 7th St</v>
          </cell>
          <cell r="I123" t="str">
            <v>Steamboat Springs</v>
          </cell>
          <cell r="J123" t="str">
            <v>CO</v>
          </cell>
          <cell r="K123" t="str">
            <v>80487-8048</v>
          </cell>
          <cell r="L123">
            <v>10.29</v>
          </cell>
          <cell r="M123" t="str">
            <v>118829175</v>
          </cell>
          <cell r="N123" t="str">
            <v>Yes</v>
          </cell>
          <cell r="O123">
            <v>43931</v>
          </cell>
          <cell r="P123">
            <v>53140.34520125895</v>
          </cell>
        </row>
        <row r="124">
          <cell r="C124" t="str">
            <v>2780</v>
          </cell>
          <cell r="D124" t="str">
            <v>2780</v>
          </cell>
          <cell r="E124" t="str">
            <v>South Routt RE-3 School District</v>
          </cell>
          <cell r="H124" t="str">
            <v>305 S Grant St</v>
          </cell>
          <cell r="I124" t="str">
            <v>Oak Creek</v>
          </cell>
          <cell r="J124" t="str">
            <v>CO</v>
          </cell>
          <cell r="K124" t="str">
            <v>80467-8046</v>
          </cell>
          <cell r="L124">
            <v>10.5</v>
          </cell>
          <cell r="M124" t="str">
            <v>022587869</v>
          </cell>
          <cell r="N124" t="str">
            <v>Yes</v>
          </cell>
          <cell r="O124">
            <v>43881</v>
          </cell>
          <cell r="P124">
            <v>2560.9804916269372</v>
          </cell>
        </row>
        <row r="125">
          <cell r="C125" t="str">
            <v>2790</v>
          </cell>
          <cell r="D125" t="str">
            <v>2790</v>
          </cell>
          <cell r="E125" t="str">
            <v>Mountain Valley School District R E1</v>
          </cell>
          <cell r="H125" t="str">
            <v>403 Pitkin Ave</v>
          </cell>
          <cell r="I125" t="str">
            <v>Saguache</v>
          </cell>
          <cell r="J125" t="str">
            <v>CO</v>
          </cell>
          <cell r="K125" t="str">
            <v>81149-8114</v>
          </cell>
          <cell r="L125">
            <v>10.5</v>
          </cell>
          <cell r="M125" t="str">
            <v>182203398</v>
          </cell>
          <cell r="N125" t="str">
            <v>Yes</v>
          </cell>
          <cell r="O125">
            <v>43851</v>
          </cell>
          <cell r="P125">
            <v>320.12256145336715</v>
          </cell>
        </row>
        <row r="126">
          <cell r="C126" t="str">
            <v>2800</v>
          </cell>
          <cell r="D126" t="str">
            <v>2800</v>
          </cell>
          <cell r="E126" t="str">
            <v>Moffat School District C-2</v>
          </cell>
          <cell r="H126" t="str">
            <v>501 Garfield Ave</v>
          </cell>
          <cell r="I126" t="str">
            <v>Moffat</v>
          </cell>
          <cell r="J126" t="str">
            <v>CO</v>
          </cell>
          <cell r="K126" t="str">
            <v>81143-8114</v>
          </cell>
          <cell r="L126">
            <v>10.5</v>
          </cell>
          <cell r="M126" t="str">
            <v>153647938</v>
          </cell>
          <cell r="N126" t="str">
            <v>Yes</v>
          </cell>
          <cell r="O126">
            <v>44008</v>
          </cell>
          <cell r="P126">
            <v>2240.85793017357</v>
          </cell>
        </row>
        <row r="127">
          <cell r="C127" t="str">
            <v>2810</v>
          </cell>
          <cell r="D127" t="str">
            <v>2810</v>
          </cell>
          <cell r="E127" t="str">
            <v>Center Consolidated School District 26 Jt</v>
          </cell>
          <cell r="H127" t="str">
            <v>550 South Sylvester Ave</v>
          </cell>
          <cell r="I127" t="str">
            <v>Center</v>
          </cell>
          <cell r="J127" t="str">
            <v>CO</v>
          </cell>
          <cell r="K127" t="str">
            <v>81125-8112</v>
          </cell>
          <cell r="L127">
            <v>10.5</v>
          </cell>
          <cell r="M127" t="str">
            <v>095160099</v>
          </cell>
          <cell r="N127" t="str">
            <v>Yes</v>
          </cell>
          <cell r="O127">
            <v>44050</v>
          </cell>
          <cell r="P127">
            <v>41615.93298893773</v>
          </cell>
        </row>
        <row r="128">
          <cell r="C128" t="str">
            <v>2820</v>
          </cell>
          <cell r="D128" t="str">
            <v>2820</v>
          </cell>
          <cell r="E128" t="str">
            <v>Silverton School District 1</v>
          </cell>
          <cell r="H128" t="str">
            <v>1160 Snowden St</v>
          </cell>
          <cell r="I128" t="str">
            <v>Silverton</v>
          </cell>
          <cell r="J128" t="str">
            <v>CO</v>
          </cell>
          <cell r="K128" t="str">
            <v>81433-8143</v>
          </cell>
          <cell r="L128">
            <v>5.82</v>
          </cell>
          <cell r="M128" t="str">
            <v>100714120</v>
          </cell>
          <cell r="N128" t="str">
            <v>Yes</v>
          </cell>
          <cell r="O128">
            <v>43923</v>
          </cell>
          <cell r="P128">
            <v>3201.2256145336714</v>
          </cell>
        </row>
        <row r="129">
          <cell r="C129" t="str">
            <v>2830</v>
          </cell>
          <cell r="D129" t="str">
            <v>2830</v>
          </cell>
          <cell r="E129" t="str">
            <v>Telluride School District R-1</v>
          </cell>
          <cell r="H129" t="str">
            <v>725 W Colorado Ave</v>
          </cell>
          <cell r="I129" t="str">
            <v>Telluride</v>
          </cell>
          <cell r="J129" t="str">
            <v>CO</v>
          </cell>
          <cell r="K129" t="str">
            <v>81435-8143</v>
          </cell>
          <cell r="L129">
            <v>9.55</v>
          </cell>
          <cell r="M129" t="str">
            <v>081472540</v>
          </cell>
          <cell r="N129" t="str">
            <v>Yes</v>
          </cell>
          <cell r="O129">
            <v>43897</v>
          </cell>
          <cell r="P129">
            <v>24969.559793362638</v>
          </cell>
        </row>
        <row r="130">
          <cell r="C130" t="str">
            <v>2840</v>
          </cell>
          <cell r="D130" t="str">
            <v>2840</v>
          </cell>
          <cell r="E130" t="str">
            <v>Norwood School District No. R-2J</v>
          </cell>
          <cell r="H130" t="str">
            <v>1225 W Summit Ave</v>
          </cell>
          <cell r="I130" t="str">
            <v>Norwood</v>
          </cell>
          <cell r="J130" t="str">
            <v>CO</v>
          </cell>
          <cell r="K130" t="str">
            <v>81423-8142</v>
          </cell>
          <cell r="L130">
            <v>10.5</v>
          </cell>
          <cell r="M130" t="str">
            <v>100713536</v>
          </cell>
          <cell r="N130" t="str">
            <v>Yes</v>
          </cell>
          <cell r="O130">
            <v>44113</v>
          </cell>
          <cell r="P130">
            <v>640.2451229067343</v>
          </cell>
        </row>
        <row r="131">
          <cell r="C131" t="str">
            <v>2862</v>
          </cell>
          <cell r="D131" t="str">
            <v>2862</v>
          </cell>
          <cell r="E131" t="str">
            <v>Julesburg School District</v>
          </cell>
          <cell r="H131" t="str">
            <v>102 W 6th St</v>
          </cell>
          <cell r="I131" t="str">
            <v>Julesburg</v>
          </cell>
          <cell r="J131" t="str">
            <v>CO</v>
          </cell>
          <cell r="K131" t="str">
            <v>80737-8073</v>
          </cell>
          <cell r="L131">
            <v>10.5</v>
          </cell>
          <cell r="M131" t="str">
            <v>022613889</v>
          </cell>
          <cell r="N131" t="str">
            <v>RESTRICTED</v>
          </cell>
          <cell r="O131">
            <v>43860</v>
          </cell>
          <cell r="P131">
            <v>5121.9609832538745</v>
          </cell>
        </row>
        <row r="132">
          <cell r="C132" t="str">
            <v>3000</v>
          </cell>
          <cell r="D132" t="str">
            <v>3000</v>
          </cell>
          <cell r="E132" t="str">
            <v>Summit School District RE 1</v>
          </cell>
          <cell r="H132" t="str">
            <v>150 School Rd</v>
          </cell>
          <cell r="I132" t="str">
            <v>Frisco</v>
          </cell>
          <cell r="J132" t="str">
            <v>CO</v>
          </cell>
          <cell r="K132" t="str">
            <v>80443-8044</v>
          </cell>
          <cell r="L132">
            <v>6.71</v>
          </cell>
          <cell r="M132" t="str">
            <v>100645498</v>
          </cell>
          <cell r="N132" t="str">
            <v>Yes</v>
          </cell>
          <cell r="O132">
            <v>43998</v>
          </cell>
          <cell r="P132">
            <v>177988.14416807215</v>
          </cell>
        </row>
        <row r="133">
          <cell r="C133" t="str">
            <v>3020</v>
          </cell>
          <cell r="D133" t="str">
            <v>3020</v>
          </cell>
          <cell r="E133" t="str">
            <v>Woodland Park School District RE 2</v>
          </cell>
          <cell r="H133" t="str">
            <v>211 N Baldwin St</v>
          </cell>
          <cell r="I133" t="str">
            <v>Woodland Park</v>
          </cell>
          <cell r="J133" t="str">
            <v>CO</v>
          </cell>
          <cell r="K133" t="str">
            <v>80863-8086</v>
          </cell>
          <cell r="L133">
            <v>10.5</v>
          </cell>
          <cell r="M133" t="str">
            <v>100011055</v>
          </cell>
          <cell r="N133" t="str">
            <v>Yes</v>
          </cell>
          <cell r="O133">
            <v>43984</v>
          </cell>
          <cell r="P133">
            <v>14405.515265401522</v>
          </cell>
        </row>
        <row r="134">
          <cell r="C134" t="str">
            <v>3030</v>
          </cell>
          <cell r="D134" t="str">
            <v>3030</v>
          </cell>
          <cell r="E134" t="str">
            <v>Akron R-1 School District</v>
          </cell>
          <cell r="H134" t="str">
            <v>600 Elm Ave</v>
          </cell>
          <cell r="I134" t="str">
            <v>Akron</v>
          </cell>
          <cell r="J134" t="str">
            <v>CO</v>
          </cell>
          <cell r="K134" t="str">
            <v>80720-8072</v>
          </cell>
          <cell r="L134">
            <v>10.5</v>
          </cell>
          <cell r="M134" t="str">
            <v>076450725</v>
          </cell>
          <cell r="N134" t="str">
            <v>Yes</v>
          </cell>
          <cell r="O134">
            <v>43936</v>
          </cell>
          <cell r="P134">
            <v>2560.9804916269372</v>
          </cell>
        </row>
        <row r="135">
          <cell r="C135" t="str">
            <v>3040</v>
          </cell>
          <cell r="D135" t="str">
            <v>3040</v>
          </cell>
          <cell r="E135" t="str">
            <v>Arickaree School District R-2</v>
          </cell>
          <cell r="H135" t="str">
            <v>12155 County Road NN, Apt Main</v>
          </cell>
          <cell r="I135" t="str">
            <v>Anton</v>
          </cell>
          <cell r="J135" t="str">
            <v>CO</v>
          </cell>
          <cell r="K135" t="str">
            <v>80801-8080</v>
          </cell>
          <cell r="L135">
            <v>10.5</v>
          </cell>
          <cell r="M135" t="str">
            <v>022622161</v>
          </cell>
          <cell r="N135" t="str">
            <v>Yes</v>
          </cell>
          <cell r="O135">
            <v>43894</v>
          </cell>
          <cell r="P135">
            <v>4801.838421800508</v>
          </cell>
        </row>
        <row r="136">
          <cell r="C136" t="str">
            <v>3060</v>
          </cell>
          <cell r="D136" t="str">
            <v>3060</v>
          </cell>
          <cell r="E136" t="str">
            <v>Lone Star School District 101</v>
          </cell>
          <cell r="H136" t="str">
            <v>44940 County Road 54</v>
          </cell>
          <cell r="I136" t="str">
            <v>Otis</v>
          </cell>
          <cell r="J136" t="str">
            <v>CO</v>
          </cell>
          <cell r="K136" t="str">
            <v>80743-8074</v>
          </cell>
          <cell r="L136">
            <v>4.11</v>
          </cell>
          <cell r="M136" t="str">
            <v>022619738</v>
          </cell>
          <cell r="N136" t="str">
            <v>Yes</v>
          </cell>
          <cell r="O136">
            <v>44085</v>
          </cell>
          <cell r="P136">
            <v>1600.6128072668357</v>
          </cell>
        </row>
        <row r="137">
          <cell r="C137" t="str">
            <v>3070</v>
          </cell>
          <cell r="D137" t="str">
            <v>3070</v>
          </cell>
          <cell r="E137" t="str">
            <v>Woodlin School District R-104</v>
          </cell>
          <cell r="H137" t="str">
            <v>15400 County Road L, Unit 185</v>
          </cell>
          <cell r="I137" t="str">
            <v>Woodrow</v>
          </cell>
          <cell r="J137" t="str">
            <v>CO</v>
          </cell>
          <cell r="K137" t="str">
            <v>80757-8075</v>
          </cell>
          <cell r="L137">
            <v>10.43</v>
          </cell>
          <cell r="M137" t="str">
            <v>022623011</v>
          </cell>
          <cell r="N137" t="str">
            <v>Yes</v>
          </cell>
          <cell r="O137">
            <v>44005</v>
          </cell>
          <cell r="P137">
            <v>320.12256145336715</v>
          </cell>
        </row>
        <row r="138">
          <cell r="C138" t="str">
            <v>3080</v>
          </cell>
          <cell r="D138" t="str">
            <v>3080</v>
          </cell>
          <cell r="E138" t="str">
            <v>Weld County School District RE-1</v>
          </cell>
          <cell r="H138" t="str">
            <v>14827 Weld County Road 42</v>
          </cell>
          <cell r="I138" t="str">
            <v>Gilcrest</v>
          </cell>
          <cell r="J138" t="str">
            <v>CO</v>
          </cell>
          <cell r="K138" t="str">
            <v>80623-8062</v>
          </cell>
          <cell r="L138">
            <v>10.5</v>
          </cell>
          <cell r="M138" t="str">
            <v>022624944</v>
          </cell>
          <cell r="N138" t="str">
            <v>Yes</v>
          </cell>
          <cell r="O138">
            <v>43839</v>
          </cell>
          <cell r="P138">
            <v>67865.98302811384</v>
          </cell>
        </row>
        <row r="139">
          <cell r="C139" t="str">
            <v>3085</v>
          </cell>
          <cell r="D139" t="str">
            <v>3085</v>
          </cell>
          <cell r="E139" t="str">
            <v>Weld County School District RE-2</v>
          </cell>
          <cell r="H139" t="str">
            <v>211 1st St</v>
          </cell>
          <cell r="I139" t="str">
            <v>Eaton</v>
          </cell>
          <cell r="J139" t="str">
            <v>CO</v>
          </cell>
          <cell r="K139" t="str">
            <v>80615-8061</v>
          </cell>
          <cell r="L139">
            <v>9.29</v>
          </cell>
          <cell r="M139" t="str">
            <v>053255352</v>
          </cell>
          <cell r="N139" t="str">
            <v>RESTRICTED</v>
          </cell>
          <cell r="O139">
            <v>43862</v>
          </cell>
          <cell r="P139">
            <v>21128.08905592223</v>
          </cell>
        </row>
        <row r="140">
          <cell r="C140" t="str">
            <v>3090</v>
          </cell>
          <cell r="D140" t="str">
            <v>3090</v>
          </cell>
          <cell r="E140" t="str">
            <v>Weld County School District RE-3J</v>
          </cell>
          <cell r="H140" t="str">
            <v>99 W Broadway St</v>
          </cell>
          <cell r="I140" t="str">
            <v>Keenesburg</v>
          </cell>
          <cell r="J140" t="str">
            <v>CO</v>
          </cell>
          <cell r="K140" t="str">
            <v>80643-8064</v>
          </cell>
          <cell r="L140">
            <v>10.5</v>
          </cell>
          <cell r="M140" t="str">
            <v>114044555</v>
          </cell>
          <cell r="N140" t="str">
            <v>Yes</v>
          </cell>
          <cell r="O140">
            <v>44041</v>
          </cell>
          <cell r="P140">
            <v>94116.03306728994</v>
          </cell>
        </row>
        <row r="141">
          <cell r="C141" t="str">
            <v>3100</v>
          </cell>
          <cell r="D141" t="str">
            <v>3100</v>
          </cell>
          <cell r="E141" t="str">
            <v>Weld County School District RE-4</v>
          </cell>
          <cell r="H141" t="str">
            <v>1020 Main St</v>
          </cell>
          <cell r="I141" t="str">
            <v>Windsor</v>
          </cell>
          <cell r="J141" t="str">
            <v>CO</v>
          </cell>
          <cell r="K141" t="str">
            <v>80550-8055</v>
          </cell>
          <cell r="L141">
            <v>6.02</v>
          </cell>
          <cell r="M141" t="str">
            <v>621949866</v>
          </cell>
          <cell r="N141" t="str">
            <v>Yes</v>
          </cell>
          <cell r="O141">
            <v>43992</v>
          </cell>
          <cell r="P141">
            <v>39054.95249731079</v>
          </cell>
        </row>
        <row r="142">
          <cell r="C142" t="str">
            <v>3110</v>
          </cell>
          <cell r="D142" t="str">
            <v>3110</v>
          </cell>
          <cell r="E142" t="str">
            <v>Weld County School District RE-5J</v>
          </cell>
          <cell r="H142" t="str">
            <v>110 Centennial Dr, Ste A</v>
          </cell>
          <cell r="I142" t="str">
            <v>Milliken</v>
          </cell>
          <cell r="J142" t="str">
            <v>CO</v>
          </cell>
          <cell r="K142" t="str">
            <v>80543-8054</v>
          </cell>
          <cell r="L142">
            <v>4.85</v>
          </cell>
          <cell r="M142" t="str">
            <v>114044209</v>
          </cell>
          <cell r="N142" t="str">
            <v>Yes</v>
          </cell>
          <cell r="O142">
            <v>44078</v>
          </cell>
          <cell r="P142">
            <v>25609.80491626937</v>
          </cell>
        </row>
        <row r="143">
          <cell r="C143" t="str">
            <v>3120</v>
          </cell>
          <cell r="D143" t="str">
            <v>3120</v>
          </cell>
          <cell r="E143" t="str">
            <v>Weld County School District 6</v>
          </cell>
          <cell r="H143" t="str">
            <v>1025 9th Ave</v>
          </cell>
          <cell r="I143" t="str">
            <v>Greeley</v>
          </cell>
          <cell r="J143" t="str">
            <v>CO</v>
          </cell>
          <cell r="K143" t="str">
            <v>80631-8063</v>
          </cell>
          <cell r="L143">
            <v>9.98</v>
          </cell>
          <cell r="M143" t="str">
            <v>005802178</v>
          </cell>
          <cell r="N143" t="str">
            <v>Yes</v>
          </cell>
          <cell r="O143">
            <v>43991</v>
          </cell>
          <cell r="P143">
            <v>1129072.274246026</v>
          </cell>
        </row>
        <row r="144">
          <cell r="C144" t="str">
            <v>3130</v>
          </cell>
          <cell r="D144" t="str">
            <v>3130</v>
          </cell>
          <cell r="E144" t="str">
            <v>County of Weld School District RE-7</v>
          </cell>
          <cell r="H144" t="str">
            <v>501 Clark St.</v>
          </cell>
          <cell r="I144" t="str">
            <v>Kersey</v>
          </cell>
          <cell r="J144" t="str">
            <v>CO</v>
          </cell>
          <cell r="K144" t="str">
            <v>80644-8064</v>
          </cell>
          <cell r="L144">
            <v>10.5</v>
          </cell>
          <cell r="M144" t="str">
            <v>022644629</v>
          </cell>
          <cell r="N144" t="str">
            <v>Yes</v>
          </cell>
          <cell r="O144">
            <v>44005</v>
          </cell>
          <cell r="P144">
            <v>22728.701863189068</v>
          </cell>
        </row>
        <row r="145">
          <cell r="C145" t="str">
            <v>3140</v>
          </cell>
          <cell r="D145" t="str">
            <v>3140</v>
          </cell>
          <cell r="E145" t="str">
            <v>Fort Lupton Schools</v>
          </cell>
          <cell r="H145" t="str">
            <v>301 Reynolds St</v>
          </cell>
          <cell r="I145" t="str">
            <v>Fort Lupton</v>
          </cell>
          <cell r="J145" t="str">
            <v>CO</v>
          </cell>
          <cell r="K145" t="str">
            <v>80621-8062</v>
          </cell>
          <cell r="L145">
            <v>10.38</v>
          </cell>
          <cell r="M145" t="str">
            <v>060614807</v>
          </cell>
          <cell r="N145" t="str">
            <v>Yes</v>
          </cell>
          <cell r="O145">
            <v>43860</v>
          </cell>
          <cell r="P145">
            <v>100518.48429635729</v>
          </cell>
        </row>
        <row r="146">
          <cell r="C146" t="str">
            <v>3145</v>
          </cell>
          <cell r="D146" t="str">
            <v>3145</v>
          </cell>
          <cell r="E146" t="str">
            <v>Weld School District No RE 9, County of</v>
          </cell>
          <cell r="H146" t="str">
            <v>210 W 1st St</v>
          </cell>
          <cell r="I146" t="str">
            <v>Ault</v>
          </cell>
          <cell r="J146" t="str">
            <v>CO</v>
          </cell>
          <cell r="K146" t="str">
            <v>80610-8061</v>
          </cell>
          <cell r="L146">
            <v>3.67</v>
          </cell>
          <cell r="M146" t="str">
            <v>114044464</v>
          </cell>
          <cell r="N146" t="str">
            <v>Yes</v>
          </cell>
          <cell r="O146">
            <v>43881</v>
          </cell>
          <cell r="P146">
            <v>24969.559793362638</v>
          </cell>
        </row>
        <row r="147">
          <cell r="C147" t="str">
            <v>3147</v>
          </cell>
          <cell r="D147" t="str">
            <v>3147</v>
          </cell>
          <cell r="E147" t="str">
            <v>Weld County School District</v>
          </cell>
          <cell r="H147" t="str">
            <v>42315 County Road 133</v>
          </cell>
          <cell r="I147" t="str">
            <v>New Raymer</v>
          </cell>
          <cell r="J147" t="str">
            <v>CO</v>
          </cell>
          <cell r="K147" t="str">
            <v>80742-8074</v>
          </cell>
          <cell r="L147">
            <v>5.46</v>
          </cell>
          <cell r="M147" t="str">
            <v>795939730</v>
          </cell>
          <cell r="N147" t="str">
            <v>Yes</v>
          </cell>
          <cell r="O147">
            <v>44013</v>
          </cell>
          <cell r="P147">
            <v>320.12256145336715</v>
          </cell>
        </row>
        <row r="148">
          <cell r="C148" t="str">
            <v>3200</v>
          </cell>
          <cell r="D148" t="str">
            <v>3200</v>
          </cell>
          <cell r="E148" t="str">
            <v>Yuma School District1</v>
          </cell>
          <cell r="H148" t="str">
            <v>418 S Main St</v>
          </cell>
          <cell r="I148" t="str">
            <v>Yuma</v>
          </cell>
          <cell r="J148" t="str">
            <v>CO</v>
          </cell>
          <cell r="K148" t="str">
            <v>80759-8075</v>
          </cell>
          <cell r="L148">
            <v>9.65</v>
          </cell>
          <cell r="M148" t="str">
            <v>098281264</v>
          </cell>
          <cell r="N148" t="str">
            <v>Yes</v>
          </cell>
          <cell r="O148">
            <v>43921</v>
          </cell>
          <cell r="P148">
            <v>53460.46776271232</v>
          </cell>
        </row>
        <row r="149">
          <cell r="C149" t="str">
            <v>3210</v>
          </cell>
          <cell r="D149" t="str">
            <v>3210</v>
          </cell>
          <cell r="E149" t="str">
            <v>Wray School District RD-2</v>
          </cell>
          <cell r="H149" t="str">
            <v>30222 County Road 35</v>
          </cell>
          <cell r="I149" t="str">
            <v>Wray</v>
          </cell>
          <cell r="J149" t="str">
            <v>CO</v>
          </cell>
          <cell r="K149" t="str">
            <v>80758-8075</v>
          </cell>
          <cell r="L149">
            <v>10.41</v>
          </cell>
          <cell r="M149" t="str">
            <v>138782276</v>
          </cell>
          <cell r="N149" t="str">
            <v>No</v>
          </cell>
          <cell r="O149">
            <v>43854</v>
          </cell>
          <cell r="P149">
            <v>24649.437231909273</v>
          </cell>
        </row>
        <row r="150">
          <cell r="C150" t="str">
            <v>3220</v>
          </cell>
          <cell r="D150" t="str">
            <v>3220</v>
          </cell>
          <cell r="E150" t="str">
            <v>Idalia School District RJ3</v>
          </cell>
          <cell r="H150" t="str">
            <v>26845 County Road 9.2</v>
          </cell>
          <cell r="I150" t="str">
            <v>Idalia</v>
          </cell>
          <cell r="J150" t="str">
            <v>CO</v>
          </cell>
          <cell r="K150" t="str">
            <v>80735-8073</v>
          </cell>
          <cell r="L150">
            <v>10.5</v>
          </cell>
          <cell r="M150" t="str">
            <v>798971326</v>
          </cell>
          <cell r="N150" t="str">
            <v>Yes</v>
          </cell>
          <cell r="O150">
            <v>44021</v>
          </cell>
          <cell r="P150">
            <v>5762.206106160609</v>
          </cell>
        </row>
        <row r="151">
          <cell r="C151" t="str">
            <v>8001</v>
          </cell>
          <cell r="D151" t="str">
            <v>8001</v>
          </cell>
          <cell r="E151" t="str">
            <v>Colorado Charter School Institute</v>
          </cell>
          <cell r="H151" t="str">
            <v>1580 Logan St, Ste 300</v>
          </cell>
          <cell r="I151" t="str">
            <v>Denver</v>
          </cell>
          <cell r="J151" t="str">
            <v>CO</v>
          </cell>
          <cell r="K151" t="str">
            <v>80203-8020</v>
          </cell>
          <cell r="L151">
            <v>8.8</v>
          </cell>
          <cell r="M151" t="str">
            <v>831820191</v>
          </cell>
          <cell r="N151" t="str">
            <v>Yes</v>
          </cell>
          <cell r="O151">
            <v>43900</v>
          </cell>
          <cell r="P151">
            <v>604391.3960239572</v>
          </cell>
        </row>
        <row r="152">
          <cell r="C152" t="str">
            <v>1924</v>
          </cell>
          <cell r="D152" t="str">
            <v>9000</v>
          </cell>
          <cell r="E152" t="str">
            <v>Colorado Board of Education</v>
          </cell>
          <cell r="H152" t="str">
            <v>33 N Institute St</v>
          </cell>
          <cell r="I152" t="str">
            <v>Colorado Springs</v>
          </cell>
          <cell r="J152" t="str">
            <v>CO</v>
          </cell>
          <cell r="K152" t="str">
            <v>80903-8090</v>
          </cell>
          <cell r="L152" t="e">
            <v>#N/A</v>
          </cell>
          <cell r="M152" t="str">
            <v>027682724</v>
          </cell>
          <cell r="N152" t="str">
            <v>Yes</v>
          </cell>
          <cell r="O152">
            <v>43858</v>
          </cell>
          <cell r="P152">
            <v>320.12256145336715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13" sqref="D13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42187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57421875" style="9" bestFit="1" customWidth="1"/>
    <col min="9" max="9" width="16.00390625" style="0" bestFit="1" customWidth="1"/>
    <col min="10" max="10" width="13.8515625" style="0" bestFit="1" customWidth="1"/>
    <col min="11" max="11" width="14.421875" style="0" bestFit="1" customWidth="1"/>
  </cols>
  <sheetData>
    <row r="1" spans="1:8" ht="12.75">
      <c r="A1" s="92" t="s">
        <v>0</v>
      </c>
      <c r="B1" s="93" t="s">
        <v>1</v>
      </c>
      <c r="C1" s="93" t="s">
        <v>2</v>
      </c>
      <c r="D1" s="10" t="s">
        <v>3</v>
      </c>
      <c r="E1" s="27" t="s">
        <v>493</v>
      </c>
      <c r="F1" s="27" t="s">
        <v>485</v>
      </c>
      <c r="G1" s="27" t="s">
        <v>518</v>
      </c>
      <c r="H1" s="70" t="s">
        <v>4</v>
      </c>
    </row>
    <row r="2" spans="4:8" ht="12.75">
      <c r="D2" s="2"/>
      <c r="E2" s="27" t="s">
        <v>492</v>
      </c>
      <c r="F2" s="28"/>
      <c r="G2" s="27" t="s">
        <v>519</v>
      </c>
      <c r="H2" s="70"/>
    </row>
    <row r="3" spans="4:8" ht="12.75">
      <c r="D3" s="2"/>
      <c r="E3" s="27" t="s">
        <v>494</v>
      </c>
      <c r="F3" s="28"/>
      <c r="G3" s="27" t="s">
        <v>520</v>
      </c>
      <c r="H3" s="70"/>
    </row>
    <row r="4" spans="4:8" ht="12.75">
      <c r="D4" s="2"/>
      <c r="E4" s="27"/>
      <c r="F4" s="28" t="s">
        <v>486</v>
      </c>
      <c r="G4" s="28"/>
      <c r="H4" s="70"/>
    </row>
    <row r="5" spans="4:8" ht="12.75">
      <c r="D5" s="118" t="s">
        <v>246</v>
      </c>
      <c r="E5" s="110" t="s">
        <v>246</v>
      </c>
      <c r="F5" s="76" t="s">
        <v>487</v>
      </c>
      <c r="G5" s="76" t="s">
        <v>246</v>
      </c>
      <c r="H5" s="76"/>
    </row>
    <row r="6" spans="4:8" ht="12.75">
      <c r="D6" s="130" t="s">
        <v>512</v>
      </c>
      <c r="E6" s="131"/>
      <c r="F6" s="131"/>
      <c r="G6" s="76"/>
      <c r="H6" s="84"/>
    </row>
    <row r="7" spans="4:8" ht="12.75">
      <c r="D7" s="8"/>
      <c r="E7" s="5"/>
      <c r="F7" s="5"/>
      <c r="G7" s="5"/>
      <c r="H7" s="63"/>
    </row>
    <row r="8" spans="3:8" ht="12.75">
      <c r="C8" s="6"/>
      <c r="D8" s="132"/>
      <c r="E8" s="133"/>
      <c r="F8" s="133"/>
      <c r="G8" s="30"/>
      <c r="H8" s="63"/>
    </row>
    <row r="9" spans="4:8" ht="12.75">
      <c r="D9" s="134"/>
      <c r="E9" s="134"/>
      <c r="F9" s="134"/>
      <c r="G9" s="7"/>
      <c r="H9" s="63"/>
    </row>
    <row r="10" spans="3:8" ht="12.75">
      <c r="C10" s="6" t="s">
        <v>264</v>
      </c>
      <c r="D10" s="30" t="s">
        <v>531</v>
      </c>
      <c r="E10" s="7"/>
      <c r="F10" s="7"/>
      <c r="G10" s="7"/>
      <c r="H10" s="63"/>
    </row>
    <row r="11" spans="4:8" ht="12.75">
      <c r="D11" s="7"/>
      <c r="E11" s="82"/>
      <c r="F11" s="30"/>
      <c r="G11" s="7"/>
      <c r="H11" s="63"/>
    </row>
    <row r="12" spans="4:8" ht="12.75">
      <c r="D12" s="7"/>
      <c r="E12" s="7"/>
      <c r="F12" s="7"/>
      <c r="G12" s="7"/>
      <c r="H12" s="63"/>
    </row>
    <row r="13" spans="1:11" ht="12.75">
      <c r="A13" s="3" t="s">
        <v>5</v>
      </c>
      <c r="B13" t="s">
        <v>6</v>
      </c>
      <c r="C13" s="58" t="s">
        <v>309</v>
      </c>
      <c r="D13" s="75">
        <v>49399020.95</v>
      </c>
      <c r="E13" s="62">
        <v>0</v>
      </c>
      <c r="F13" s="62">
        <v>-28265.385400672334</v>
      </c>
      <c r="G13" s="126">
        <v>0</v>
      </c>
      <c r="H13" s="74">
        <f>SUM(D13:G13)</f>
        <v>49370755.56459933</v>
      </c>
      <c r="I13" s="1"/>
      <c r="J13" s="1"/>
      <c r="K13" s="1"/>
    </row>
    <row r="14" spans="1:11" ht="14.25">
      <c r="A14" s="3" t="s">
        <v>7</v>
      </c>
      <c r="B14" t="s">
        <v>6</v>
      </c>
      <c r="C14" s="58" t="s">
        <v>310</v>
      </c>
      <c r="D14" s="39">
        <v>207376630.82</v>
      </c>
      <c r="E14" s="125">
        <v>-21159.849523107492</v>
      </c>
      <c r="F14" s="14">
        <v>-115492.40253102753</v>
      </c>
      <c r="G14" s="106">
        <v>0</v>
      </c>
      <c r="H14" s="74">
        <f aca="true" t="shared" si="0" ref="H14:H77">SUM(D14:G14)</f>
        <v>207239978.56794587</v>
      </c>
      <c r="I14" s="1"/>
      <c r="J14" s="1"/>
      <c r="K14" s="1"/>
    </row>
    <row r="15" spans="1:11" ht="12.75">
      <c r="A15" s="3" t="s">
        <v>8</v>
      </c>
      <c r="B15" t="s">
        <v>6</v>
      </c>
      <c r="C15" s="58" t="s">
        <v>311</v>
      </c>
      <c r="D15" s="39">
        <v>31343120.64</v>
      </c>
      <c r="E15" s="62">
        <v>51950.51738662361</v>
      </c>
      <c r="F15" s="14">
        <v>-21070.020520250902</v>
      </c>
      <c r="G15" s="106">
        <v>0</v>
      </c>
      <c r="H15" s="74">
        <f t="shared" si="0"/>
        <v>31374001.136866372</v>
      </c>
      <c r="I15" s="1"/>
      <c r="J15" s="1"/>
      <c r="K15" s="1"/>
    </row>
    <row r="16" spans="1:11" ht="12.75">
      <c r="A16" s="3" t="s">
        <v>9</v>
      </c>
      <c r="B16" t="s">
        <v>6</v>
      </c>
      <c r="C16" s="58" t="s">
        <v>312</v>
      </c>
      <c r="D16" s="39">
        <v>90769701.74</v>
      </c>
      <c r="E16" s="62">
        <v>-123398.79867196598</v>
      </c>
      <c r="F16" s="14">
        <v>-57542.838692158926</v>
      </c>
      <c r="G16" s="106">
        <v>0</v>
      </c>
      <c r="H16" s="74">
        <f t="shared" si="0"/>
        <v>90588760.10263588</v>
      </c>
      <c r="I16" s="1"/>
      <c r="J16" s="1"/>
      <c r="K16" s="1"/>
    </row>
    <row r="17" spans="1:11" ht="12.75">
      <c r="A17" s="3" t="s">
        <v>10</v>
      </c>
      <c r="B17" t="s">
        <v>6</v>
      </c>
      <c r="C17" s="58" t="s">
        <v>313</v>
      </c>
      <c r="D17" s="39">
        <v>3173987.75</v>
      </c>
      <c r="E17" s="62">
        <v>0</v>
      </c>
      <c r="F17" s="14">
        <v>-3756.1701777298777</v>
      </c>
      <c r="G17" s="106">
        <v>0</v>
      </c>
      <c r="H17" s="74">
        <f t="shared" si="0"/>
        <v>3170231.57982227</v>
      </c>
      <c r="I17" s="1"/>
      <c r="J17" s="1"/>
      <c r="K17" s="1"/>
    </row>
    <row r="18" spans="1:11" ht="12.75">
      <c r="A18" s="3" t="s">
        <v>11</v>
      </c>
      <c r="B18" t="s">
        <v>6</v>
      </c>
      <c r="C18" s="58" t="s">
        <v>314</v>
      </c>
      <c r="D18" s="39">
        <v>5428752.66</v>
      </c>
      <c r="E18" s="62">
        <v>0</v>
      </c>
      <c r="F18" s="14">
        <v>-3332.7462779181046</v>
      </c>
      <c r="G18" s="106">
        <v>0</v>
      </c>
      <c r="H18" s="74">
        <f t="shared" si="0"/>
        <v>5425419.913722082</v>
      </c>
      <c r="I18" s="1"/>
      <c r="J18" s="1"/>
      <c r="K18" s="1"/>
    </row>
    <row r="19" spans="1:11" ht="12.75">
      <c r="A19" s="3" t="s">
        <v>12</v>
      </c>
      <c r="B19" t="s">
        <v>6</v>
      </c>
      <c r="C19" s="58" t="s">
        <v>315</v>
      </c>
      <c r="D19" s="39">
        <v>48949540.13</v>
      </c>
      <c r="E19" s="62">
        <v>185845.61530952697</v>
      </c>
      <c r="F19" s="14">
        <v>-28633.531909821064</v>
      </c>
      <c r="G19" s="106">
        <v>0</v>
      </c>
      <c r="H19" s="74">
        <f t="shared" si="0"/>
        <v>49106752.21339971</v>
      </c>
      <c r="I19" s="1"/>
      <c r="J19" s="1"/>
      <c r="K19" s="1"/>
    </row>
    <row r="20" spans="1:11" ht="12.75">
      <c r="A20" s="3" t="s">
        <v>13</v>
      </c>
      <c r="B20" t="s">
        <v>14</v>
      </c>
      <c r="C20" s="58" t="s">
        <v>316</v>
      </c>
      <c r="D20" s="39">
        <v>14686803.54</v>
      </c>
      <c r="E20" s="62">
        <v>0</v>
      </c>
      <c r="F20" s="14">
        <v>-7458.616563420993</v>
      </c>
      <c r="G20" s="106">
        <v>0</v>
      </c>
      <c r="H20" s="74">
        <f t="shared" si="0"/>
        <v>14679344.923436578</v>
      </c>
      <c r="I20" s="1"/>
      <c r="J20" s="1"/>
      <c r="K20" s="1"/>
    </row>
    <row r="21" spans="1:11" ht="12.75">
      <c r="A21" s="3" t="s">
        <v>15</v>
      </c>
      <c r="B21" t="s">
        <v>14</v>
      </c>
      <c r="C21" s="58" t="s">
        <v>317</v>
      </c>
      <c r="D21" s="39">
        <v>1752268.91</v>
      </c>
      <c r="E21" s="62">
        <v>0</v>
      </c>
      <c r="F21" s="14">
        <v>-1176.8929688558746</v>
      </c>
      <c r="G21" s="106">
        <v>0</v>
      </c>
      <c r="H21" s="74">
        <f t="shared" si="0"/>
        <v>1751092.0170311441</v>
      </c>
      <c r="I21" s="1"/>
      <c r="J21" s="1"/>
      <c r="K21" s="1"/>
    </row>
    <row r="22" spans="1:11" ht="12.75">
      <c r="A22" s="3" t="s">
        <v>16</v>
      </c>
      <c r="B22" t="s">
        <v>17</v>
      </c>
      <c r="C22" s="58" t="s">
        <v>318</v>
      </c>
      <c r="D22" s="39">
        <v>6196631.58</v>
      </c>
      <c r="E22" s="62">
        <v>0</v>
      </c>
      <c r="F22" s="14">
        <v>-8242.450397758668</v>
      </c>
      <c r="G22" s="106">
        <v>0</v>
      </c>
      <c r="H22" s="74">
        <f t="shared" si="0"/>
        <v>6188389.129602241</v>
      </c>
      <c r="I22" s="1"/>
      <c r="J22" s="1"/>
      <c r="K22" s="1"/>
    </row>
    <row r="23" spans="1:11" ht="12.75">
      <c r="A23" s="3" t="s">
        <v>18</v>
      </c>
      <c r="B23" t="s">
        <v>17</v>
      </c>
      <c r="C23" s="58" t="s">
        <v>319</v>
      </c>
      <c r="D23" s="39">
        <v>6722996.22</v>
      </c>
      <c r="E23" s="62">
        <v>0</v>
      </c>
      <c r="F23" s="14">
        <v>-4679.97530971211</v>
      </c>
      <c r="G23" s="106">
        <v>0</v>
      </c>
      <c r="H23" s="74">
        <f t="shared" si="0"/>
        <v>6718316.244690288</v>
      </c>
      <c r="I23" s="1"/>
      <c r="J23" s="1"/>
      <c r="K23" s="1"/>
    </row>
    <row r="24" spans="1:11" ht="12.75">
      <c r="A24" s="3" t="s">
        <v>19</v>
      </c>
      <c r="B24" t="s">
        <v>17</v>
      </c>
      <c r="C24" s="58" t="s">
        <v>320</v>
      </c>
      <c r="D24" s="39">
        <v>294836296.11</v>
      </c>
      <c r="E24" s="62">
        <v>0</v>
      </c>
      <c r="F24" s="14">
        <v>-170708.7160543138</v>
      </c>
      <c r="G24" s="106">
        <v>0</v>
      </c>
      <c r="H24" s="74">
        <f t="shared" si="0"/>
        <v>294665587.3939457</v>
      </c>
      <c r="I24" s="1"/>
      <c r="J24" s="1"/>
      <c r="K24" s="1"/>
    </row>
    <row r="25" spans="1:11" ht="12.75">
      <c r="A25" s="3" t="s">
        <v>20</v>
      </c>
      <c r="B25" t="s">
        <v>17</v>
      </c>
      <c r="C25" s="58" t="s">
        <v>321</v>
      </c>
      <c r="D25" s="39">
        <v>60404758.84</v>
      </c>
      <c r="E25" s="62">
        <v>0</v>
      </c>
      <c r="F25" s="14">
        <v>-44376.21421416544</v>
      </c>
      <c r="G25" s="106">
        <v>0</v>
      </c>
      <c r="H25" s="74">
        <f t="shared" si="0"/>
        <v>60360382.625785835</v>
      </c>
      <c r="I25" s="1"/>
      <c r="J25" s="1"/>
      <c r="K25" s="1"/>
    </row>
    <row r="26" spans="1:11" ht="12.75">
      <c r="A26" s="3" t="s">
        <v>21</v>
      </c>
      <c r="B26" t="s">
        <v>17</v>
      </c>
      <c r="C26" s="58" t="s">
        <v>322</v>
      </c>
      <c r="D26" s="39">
        <v>1662514.83</v>
      </c>
      <c r="E26" s="62">
        <v>0</v>
      </c>
      <c r="F26" s="14">
        <v>-1166.7254248700556</v>
      </c>
      <c r="G26" s="106">
        <v>0</v>
      </c>
      <c r="H26" s="74">
        <f t="shared" si="0"/>
        <v>1661348.10457513</v>
      </c>
      <c r="I26" s="1"/>
      <c r="J26" s="1"/>
      <c r="K26" s="1"/>
    </row>
    <row r="27" spans="1:11" ht="12.75">
      <c r="A27" s="3" t="s">
        <v>22</v>
      </c>
      <c r="B27" t="s">
        <v>17</v>
      </c>
      <c r="C27" s="58" t="s">
        <v>323</v>
      </c>
      <c r="D27" s="39">
        <v>239179039.75</v>
      </c>
      <c r="E27" s="62">
        <v>126887.86400542199</v>
      </c>
      <c r="F27" s="14">
        <v>-129204.16770095771</v>
      </c>
      <c r="G27" s="106">
        <v>0</v>
      </c>
      <c r="H27" s="74">
        <f t="shared" si="0"/>
        <v>239176723.44630447</v>
      </c>
      <c r="I27" s="1"/>
      <c r="J27" s="1"/>
      <c r="K27" s="1"/>
    </row>
    <row r="28" spans="1:11" ht="12.75">
      <c r="A28" s="3" t="s">
        <v>23</v>
      </c>
      <c r="B28" t="s">
        <v>17</v>
      </c>
      <c r="C28" s="58" t="s">
        <v>324</v>
      </c>
      <c r="D28" s="39">
        <v>36929297.1</v>
      </c>
      <c r="E28" s="62">
        <v>0</v>
      </c>
      <c r="F28" s="14">
        <v>-15107.548976130267</v>
      </c>
      <c r="G28" s="106">
        <v>0</v>
      </c>
      <c r="H28" s="74">
        <f t="shared" si="0"/>
        <v>36914189.55102387</v>
      </c>
      <c r="I28" s="1"/>
      <c r="J28" s="1"/>
      <c r="K28" s="1"/>
    </row>
    <row r="29" spans="1:11" ht="12.75">
      <c r="A29" s="3" t="s">
        <v>24</v>
      </c>
      <c r="B29" t="s">
        <v>25</v>
      </c>
      <c r="C29" s="58" t="s">
        <v>325</v>
      </c>
      <c r="D29" s="39">
        <v>6114772.79</v>
      </c>
      <c r="E29" s="62">
        <v>0</v>
      </c>
      <c r="F29" s="14">
        <v>-5368.941039124733</v>
      </c>
      <c r="G29" s="106">
        <v>0</v>
      </c>
      <c r="H29" s="74">
        <f t="shared" si="0"/>
        <v>6109403.8489608755</v>
      </c>
      <c r="I29" s="1"/>
      <c r="J29" s="1"/>
      <c r="K29" s="1"/>
    </row>
    <row r="30" spans="1:11" ht="12.75">
      <c r="A30" s="3" t="s">
        <v>26</v>
      </c>
      <c r="B30" t="s">
        <v>27</v>
      </c>
      <c r="C30" s="58" t="s">
        <v>326</v>
      </c>
      <c r="D30" s="39">
        <v>1400845.13</v>
      </c>
      <c r="E30" s="62">
        <v>0</v>
      </c>
      <c r="F30" s="14">
        <v>-786.8048670681377</v>
      </c>
      <c r="G30" s="106">
        <v>0</v>
      </c>
      <c r="H30" s="74">
        <f t="shared" si="0"/>
        <v>1400058.3251329318</v>
      </c>
      <c r="I30" s="1"/>
      <c r="J30" s="1"/>
      <c r="K30" s="1"/>
    </row>
    <row r="31" spans="1:11" ht="12.75">
      <c r="A31" s="3" t="s">
        <v>28</v>
      </c>
      <c r="B31" t="s">
        <v>27</v>
      </c>
      <c r="C31" s="58" t="s">
        <v>327</v>
      </c>
      <c r="D31" s="39">
        <v>456995.35</v>
      </c>
      <c r="E31" s="62">
        <v>0</v>
      </c>
      <c r="F31" s="14">
        <v>-360.42670007026214</v>
      </c>
      <c r="G31" s="106">
        <v>0</v>
      </c>
      <c r="H31" s="74">
        <f t="shared" si="0"/>
        <v>456634.9232999297</v>
      </c>
      <c r="I31" s="1"/>
      <c r="J31" s="1"/>
      <c r="K31" s="1"/>
    </row>
    <row r="32" spans="1:11" ht="12.75">
      <c r="A32" s="3" t="s">
        <v>29</v>
      </c>
      <c r="B32" t="s">
        <v>27</v>
      </c>
      <c r="C32" s="58" t="s">
        <v>328</v>
      </c>
      <c r="D32" s="39">
        <v>2099662.98</v>
      </c>
      <c r="E32" s="62">
        <v>0</v>
      </c>
      <c r="F32" s="14">
        <v>-1191.2324253162783</v>
      </c>
      <c r="G32" s="106">
        <v>0</v>
      </c>
      <c r="H32" s="74">
        <f t="shared" si="0"/>
        <v>2098471.7475746837</v>
      </c>
      <c r="I32" s="1"/>
      <c r="J32" s="1"/>
      <c r="K32" s="1"/>
    </row>
    <row r="33" spans="1:11" ht="12.75">
      <c r="A33" s="3" t="s">
        <v>30</v>
      </c>
      <c r="B33" t="s">
        <v>27</v>
      </c>
      <c r="C33" s="58" t="s">
        <v>329</v>
      </c>
      <c r="D33" s="39">
        <v>1697003.49</v>
      </c>
      <c r="E33" s="62">
        <v>0</v>
      </c>
      <c r="F33" s="14">
        <v>-752.8721877676976</v>
      </c>
      <c r="G33" s="106">
        <v>0</v>
      </c>
      <c r="H33" s="74">
        <f t="shared" si="0"/>
        <v>1696250.6178122323</v>
      </c>
      <c r="I33" s="1"/>
      <c r="J33" s="1"/>
      <c r="K33" s="1"/>
    </row>
    <row r="34" spans="1:11" ht="12.75">
      <c r="A34" s="3" t="s">
        <v>31</v>
      </c>
      <c r="B34" t="s">
        <v>27</v>
      </c>
      <c r="C34" s="58" t="s">
        <v>330</v>
      </c>
      <c r="D34" s="39">
        <v>619004.48</v>
      </c>
      <c r="E34" s="62">
        <v>0</v>
      </c>
      <c r="F34" s="14">
        <v>-322.6343835694254</v>
      </c>
      <c r="G34" s="106">
        <v>0</v>
      </c>
      <c r="H34" s="74">
        <f t="shared" si="0"/>
        <v>618681.8456164305</v>
      </c>
      <c r="I34" s="1"/>
      <c r="J34" s="1"/>
      <c r="K34" s="1"/>
    </row>
    <row r="35" spans="1:11" ht="12.75">
      <c r="A35" s="3" t="s">
        <v>32</v>
      </c>
      <c r="B35" t="s">
        <v>33</v>
      </c>
      <c r="C35" s="58" t="s">
        <v>331</v>
      </c>
      <c r="D35" s="39">
        <v>17167513.53</v>
      </c>
      <c r="E35" s="62">
        <v>0</v>
      </c>
      <c r="F35" s="14">
        <v>-7258.7900100178185</v>
      </c>
      <c r="G35" s="106">
        <v>0</v>
      </c>
      <c r="H35" s="74">
        <f t="shared" si="0"/>
        <v>17160254.739989985</v>
      </c>
      <c r="I35" s="1"/>
      <c r="J35" s="1"/>
      <c r="K35" s="1"/>
    </row>
    <row r="36" spans="1:11" ht="12.75">
      <c r="A36" s="3" t="s">
        <v>35</v>
      </c>
      <c r="B36" t="s">
        <v>33</v>
      </c>
      <c r="C36" s="58" t="s">
        <v>332</v>
      </c>
      <c r="D36" s="39">
        <v>2144831.53</v>
      </c>
      <c r="E36" s="62">
        <v>0</v>
      </c>
      <c r="F36" s="14">
        <v>-1037.9306827725609</v>
      </c>
      <c r="G36" s="106">
        <v>0</v>
      </c>
      <c r="H36" s="74">
        <f t="shared" si="0"/>
        <v>2143793.599317227</v>
      </c>
      <c r="I36" s="1"/>
      <c r="J36" s="1"/>
      <c r="K36" s="1"/>
    </row>
    <row r="37" spans="1:11" ht="12.75">
      <c r="A37" s="3" t="s">
        <v>36</v>
      </c>
      <c r="B37" t="s">
        <v>37</v>
      </c>
      <c r="C37" s="58" t="s">
        <v>333</v>
      </c>
      <c r="D37" s="39">
        <v>135117973.51</v>
      </c>
      <c r="E37" s="62">
        <v>0</v>
      </c>
      <c r="F37" s="14">
        <v>-95320.55891266192</v>
      </c>
      <c r="G37" s="106">
        <v>0</v>
      </c>
      <c r="H37" s="74">
        <f t="shared" si="0"/>
        <v>135022652.95108733</v>
      </c>
      <c r="I37" s="1"/>
      <c r="J37" s="1"/>
      <c r="K37" s="1"/>
    </row>
    <row r="38" spans="1:11" ht="12.75">
      <c r="A38" s="3" t="s">
        <v>38</v>
      </c>
      <c r="B38" t="s">
        <v>37</v>
      </c>
      <c r="C38" s="58" t="s">
        <v>334</v>
      </c>
      <c r="D38" s="39">
        <v>49254845.46</v>
      </c>
      <c r="E38" s="62">
        <v>0</v>
      </c>
      <c r="F38" s="14">
        <v>-95260.06624301823</v>
      </c>
      <c r="G38" s="106">
        <v>0</v>
      </c>
      <c r="H38" s="74">
        <f t="shared" si="0"/>
        <v>49159585.393756986</v>
      </c>
      <c r="I38" s="1"/>
      <c r="J38" s="1"/>
      <c r="K38" s="1"/>
    </row>
    <row r="39" spans="1:11" ht="12.75">
      <c r="A39" s="3" t="s">
        <v>39</v>
      </c>
      <c r="B39" t="s">
        <v>40</v>
      </c>
      <c r="C39" s="58" t="s">
        <v>335</v>
      </c>
      <c r="D39" s="39">
        <v>4079382.69</v>
      </c>
      <c r="E39" s="62">
        <v>0</v>
      </c>
      <c r="F39" s="14">
        <v>-3220.605954014948</v>
      </c>
      <c r="G39" s="106">
        <v>0</v>
      </c>
      <c r="H39" s="74">
        <f t="shared" si="0"/>
        <v>4076162.084045985</v>
      </c>
      <c r="I39" s="1"/>
      <c r="J39" s="1"/>
      <c r="K39" s="1"/>
    </row>
    <row r="40" spans="1:11" ht="12.75">
      <c r="A40" s="3" t="s">
        <v>41</v>
      </c>
      <c r="B40" t="s">
        <v>40</v>
      </c>
      <c r="C40" s="58" t="s">
        <v>336</v>
      </c>
      <c r="D40" s="39">
        <v>5388426.52</v>
      </c>
      <c r="E40" s="62">
        <v>18639.3708813514</v>
      </c>
      <c r="F40" s="14">
        <v>-3929.4174639971093</v>
      </c>
      <c r="G40" s="106">
        <v>0</v>
      </c>
      <c r="H40" s="74">
        <f t="shared" si="0"/>
        <v>5403136.473417354</v>
      </c>
      <c r="I40" s="1"/>
      <c r="J40" s="1"/>
      <c r="K40" s="1"/>
    </row>
    <row r="41" spans="1:11" ht="12.75">
      <c r="A41" s="3" t="s">
        <v>42</v>
      </c>
      <c r="B41" t="s">
        <v>43</v>
      </c>
      <c r="C41" s="58" t="s">
        <v>337</v>
      </c>
      <c r="D41" s="39">
        <v>1146406.35</v>
      </c>
      <c r="E41" s="62">
        <v>0</v>
      </c>
      <c r="F41" s="14">
        <v>-597.3508953592731</v>
      </c>
      <c r="G41" s="106">
        <v>0</v>
      </c>
      <c r="H41" s="74">
        <f t="shared" si="0"/>
        <v>1145808.999104641</v>
      </c>
      <c r="I41" s="1"/>
      <c r="J41" s="1"/>
      <c r="K41" s="1"/>
    </row>
    <row r="42" spans="1:11" ht="12.75">
      <c r="A42" s="3" t="s">
        <v>45</v>
      </c>
      <c r="B42" t="s">
        <v>43</v>
      </c>
      <c r="C42" s="58" t="s">
        <v>338</v>
      </c>
      <c r="D42" s="39">
        <v>1799129.92</v>
      </c>
      <c r="E42" s="62">
        <v>0</v>
      </c>
      <c r="F42" s="14">
        <v>-917.5726565380305</v>
      </c>
      <c r="G42" s="106">
        <v>0</v>
      </c>
      <c r="H42" s="74">
        <f t="shared" si="0"/>
        <v>1798212.3473434618</v>
      </c>
      <c r="I42" s="1"/>
      <c r="J42" s="1"/>
      <c r="K42" s="1"/>
    </row>
    <row r="43" spans="1:11" ht="12.75">
      <c r="A43" s="3" t="s">
        <v>46</v>
      </c>
      <c r="B43" t="s">
        <v>47</v>
      </c>
      <c r="C43" s="58" t="s">
        <v>339</v>
      </c>
      <c r="D43" s="14">
        <v>1626499.36</v>
      </c>
      <c r="E43" s="62">
        <v>0</v>
      </c>
      <c r="F43" s="14">
        <v>-2470.4932394452485</v>
      </c>
      <c r="G43" s="107">
        <v>0</v>
      </c>
      <c r="H43" s="74">
        <f t="shared" si="0"/>
        <v>1624028.866760555</v>
      </c>
      <c r="I43" s="1"/>
      <c r="J43" s="1"/>
      <c r="K43" s="1"/>
    </row>
    <row r="44" spans="1:11" ht="12.75">
      <c r="A44" s="3" t="s">
        <v>48</v>
      </c>
      <c r="B44" t="s">
        <v>49</v>
      </c>
      <c r="C44" s="58" t="s">
        <v>340</v>
      </c>
      <c r="D44" s="39">
        <v>7800577.44</v>
      </c>
      <c r="E44" s="62">
        <v>0</v>
      </c>
      <c r="F44" s="14">
        <v>-3298.9597323823577</v>
      </c>
      <c r="G44" s="106">
        <v>0</v>
      </c>
      <c r="H44" s="74">
        <f t="shared" si="0"/>
        <v>7797278.480267618</v>
      </c>
      <c r="I44" s="1"/>
      <c r="J44" s="1"/>
      <c r="K44" s="1"/>
    </row>
    <row r="45" spans="1:11" ht="12.75">
      <c r="A45" s="3" t="s">
        <v>50</v>
      </c>
      <c r="B45" t="s">
        <v>49</v>
      </c>
      <c r="C45" s="58" t="s">
        <v>341</v>
      </c>
      <c r="D45" s="39">
        <v>3194616.67</v>
      </c>
      <c r="E45" s="62">
        <v>0</v>
      </c>
      <c r="F45" s="14">
        <v>-1363.67891579052</v>
      </c>
      <c r="G45" s="106">
        <v>0</v>
      </c>
      <c r="H45" s="74">
        <f t="shared" si="0"/>
        <v>3193252.991084209</v>
      </c>
      <c r="I45" s="1"/>
      <c r="J45" s="1"/>
      <c r="K45" s="1"/>
    </row>
    <row r="46" spans="1:11" ht="12.75">
      <c r="A46" s="3" t="s">
        <v>51</v>
      </c>
      <c r="B46" t="s">
        <v>49</v>
      </c>
      <c r="C46" s="58" t="s">
        <v>342</v>
      </c>
      <c r="D46" s="39">
        <v>1744126.64</v>
      </c>
      <c r="E46" s="62">
        <v>0</v>
      </c>
      <c r="F46" s="14">
        <v>-942.6347094522364</v>
      </c>
      <c r="G46" s="106">
        <v>0</v>
      </c>
      <c r="H46" s="74">
        <f t="shared" si="0"/>
        <v>1743184.0052905476</v>
      </c>
      <c r="I46" s="1"/>
      <c r="J46" s="1"/>
      <c r="K46" s="1"/>
    </row>
    <row r="47" spans="1:11" ht="12.75">
      <c r="A47" s="3" t="s">
        <v>52</v>
      </c>
      <c r="B47" t="s">
        <v>53</v>
      </c>
      <c r="C47" s="58" t="s">
        <v>343</v>
      </c>
      <c r="D47" s="39">
        <v>1759974.71</v>
      </c>
      <c r="E47" s="62">
        <v>0</v>
      </c>
      <c r="F47" s="14">
        <v>-1083.554304797517</v>
      </c>
      <c r="G47" s="106">
        <v>0</v>
      </c>
      <c r="H47" s="74">
        <f t="shared" si="0"/>
        <v>1758891.1556952025</v>
      </c>
      <c r="I47" s="1"/>
      <c r="J47" s="1"/>
      <c r="K47" s="1"/>
    </row>
    <row r="48" spans="1:11" ht="12.75">
      <c r="A48" s="3" t="s">
        <v>54</v>
      </c>
      <c r="B48" t="s">
        <v>53</v>
      </c>
      <c r="C48" s="58" t="s">
        <v>344</v>
      </c>
      <c r="D48" s="39">
        <v>1182022.92</v>
      </c>
      <c r="E48" s="62">
        <v>0</v>
      </c>
      <c r="F48" s="14">
        <v>-1213.2506439814053</v>
      </c>
      <c r="G48" s="106">
        <v>0</v>
      </c>
      <c r="H48" s="74">
        <f t="shared" si="0"/>
        <v>1180809.6693560185</v>
      </c>
      <c r="I48" s="1"/>
      <c r="J48" s="1"/>
      <c r="K48" s="1"/>
    </row>
    <row r="49" spans="1:11" ht="12.75">
      <c r="A49" s="3" t="s">
        <v>55</v>
      </c>
      <c r="B49" t="s">
        <v>56</v>
      </c>
      <c r="C49" s="58" t="s">
        <v>345</v>
      </c>
      <c r="D49" s="39">
        <v>3127157.94</v>
      </c>
      <c r="E49" s="62">
        <v>0</v>
      </c>
      <c r="F49" s="14">
        <v>-1572.7389158404294</v>
      </c>
      <c r="G49" s="106">
        <v>0</v>
      </c>
      <c r="H49" s="74">
        <f t="shared" si="0"/>
        <v>3125585.2010841593</v>
      </c>
      <c r="I49" s="1"/>
      <c r="J49" s="1"/>
      <c r="K49" s="1"/>
    </row>
    <row r="50" spans="1:11" ht="12.75">
      <c r="A50" s="3" t="s">
        <v>57</v>
      </c>
      <c r="B50" t="s">
        <v>58</v>
      </c>
      <c r="C50" s="58" t="s">
        <v>346</v>
      </c>
      <c r="D50" s="39">
        <v>800352.54</v>
      </c>
      <c r="E50" s="62">
        <v>0</v>
      </c>
      <c r="F50" s="14">
        <v>-1425.8969599922063</v>
      </c>
      <c r="G50" s="106">
        <v>0</v>
      </c>
      <c r="H50" s="74">
        <f t="shared" si="0"/>
        <v>798926.6430400078</v>
      </c>
      <c r="I50" s="1"/>
      <c r="J50" s="1"/>
      <c r="K50" s="1"/>
    </row>
    <row r="51" spans="1:11" ht="12.75">
      <c r="A51" s="3" t="s">
        <v>59</v>
      </c>
      <c r="B51" t="s">
        <v>60</v>
      </c>
      <c r="C51" s="58" t="s">
        <v>347</v>
      </c>
      <c r="D51" s="39">
        <v>27236859.07</v>
      </c>
      <c r="E51" s="62">
        <v>0</v>
      </c>
      <c r="F51" s="14">
        <v>-14558.77140436506</v>
      </c>
      <c r="G51" s="106">
        <v>0</v>
      </c>
      <c r="H51" s="74">
        <f t="shared" si="0"/>
        <v>27222300.298595637</v>
      </c>
      <c r="I51" s="1"/>
      <c r="J51" s="1"/>
      <c r="K51" s="1"/>
    </row>
    <row r="52" spans="1:11" ht="12.75">
      <c r="A52" s="3" t="s">
        <v>61</v>
      </c>
      <c r="B52" t="s">
        <v>62</v>
      </c>
      <c r="C52" s="58" t="s">
        <v>348</v>
      </c>
      <c r="D52" s="39">
        <v>182770044.19</v>
      </c>
      <c r="E52" s="62">
        <v>0</v>
      </c>
      <c r="F52" s="14">
        <v>-292487.53711061133</v>
      </c>
      <c r="G52" s="106">
        <v>0</v>
      </c>
      <c r="H52" s="74">
        <f t="shared" si="0"/>
        <v>182477556.6528894</v>
      </c>
      <c r="I52" s="1"/>
      <c r="J52" s="1"/>
      <c r="K52" s="1"/>
    </row>
    <row r="53" spans="1:11" ht="12.75">
      <c r="A53" s="3" t="s">
        <v>63</v>
      </c>
      <c r="B53" t="s">
        <v>64</v>
      </c>
      <c r="C53" s="58" t="s">
        <v>349</v>
      </c>
      <c r="D53" s="39">
        <v>927367.38</v>
      </c>
      <c r="E53" s="62">
        <v>0</v>
      </c>
      <c r="F53" s="14">
        <v>-1125.0192349049876</v>
      </c>
      <c r="G53" s="106">
        <v>0</v>
      </c>
      <c r="H53" s="74">
        <f t="shared" si="0"/>
        <v>926242.360765095</v>
      </c>
      <c r="I53" s="1"/>
      <c r="J53" s="1"/>
      <c r="K53" s="1"/>
    </row>
    <row r="54" spans="1:11" ht="12.75">
      <c r="A54" s="3" t="s">
        <v>65</v>
      </c>
      <c r="B54" t="s">
        <v>66</v>
      </c>
      <c r="C54" s="58" t="s">
        <v>350</v>
      </c>
      <c r="D54" s="39">
        <v>294120443.26</v>
      </c>
      <c r="E54" s="62">
        <v>47932.35826330395</v>
      </c>
      <c r="F54" s="14">
        <v>-194525.118294644</v>
      </c>
      <c r="G54" s="106">
        <v>0</v>
      </c>
      <c r="H54" s="74">
        <f t="shared" si="0"/>
        <v>293973850.49996865</v>
      </c>
      <c r="I54" s="1"/>
      <c r="J54" s="1"/>
      <c r="K54" s="1"/>
    </row>
    <row r="55" spans="1:11" ht="12.75">
      <c r="A55" s="3" t="s">
        <v>67</v>
      </c>
      <c r="B55" t="s">
        <v>68</v>
      </c>
      <c r="C55" s="58" t="s">
        <v>351</v>
      </c>
      <c r="D55" s="39">
        <v>17589593.62</v>
      </c>
      <c r="E55" s="62">
        <v>55573.948488515</v>
      </c>
      <c r="F55" s="14">
        <v>-21993.206977773312</v>
      </c>
      <c r="G55" s="106">
        <v>0</v>
      </c>
      <c r="H55" s="74">
        <f t="shared" si="0"/>
        <v>17623174.361510742</v>
      </c>
      <c r="I55" s="1"/>
      <c r="J55" s="1"/>
      <c r="K55" s="1"/>
    </row>
    <row r="56" spans="1:11" ht="12.75">
      <c r="A56" s="3" t="s">
        <v>69</v>
      </c>
      <c r="B56" t="s">
        <v>70</v>
      </c>
      <c r="C56" s="58" t="s">
        <v>352</v>
      </c>
      <c r="D56" s="39">
        <v>10276821.16</v>
      </c>
      <c r="E56" s="62">
        <v>0</v>
      </c>
      <c r="F56" s="14">
        <v>-7063.692598900633</v>
      </c>
      <c r="G56" s="106">
        <v>0</v>
      </c>
      <c r="H56" s="74">
        <f t="shared" si="0"/>
        <v>10269757.4674011</v>
      </c>
      <c r="I56" s="1"/>
      <c r="J56" s="1"/>
      <c r="K56" s="1"/>
    </row>
    <row r="57" spans="1:11" ht="12.75">
      <c r="A57" s="3" t="s">
        <v>71</v>
      </c>
      <c r="B57" t="s">
        <v>70</v>
      </c>
      <c r="C57" s="58" t="s">
        <v>353</v>
      </c>
      <c r="D57" s="39">
        <v>1993104.06</v>
      </c>
      <c r="E57" s="62">
        <v>0</v>
      </c>
      <c r="F57" s="14">
        <v>-1194.3959318032591</v>
      </c>
      <c r="G57" s="106">
        <v>0</v>
      </c>
      <c r="H57" s="74">
        <f t="shared" si="0"/>
        <v>1991909.664068197</v>
      </c>
      <c r="I57" s="1"/>
      <c r="J57" s="1"/>
      <c r="K57" s="1"/>
    </row>
    <row r="58" spans="1:11" ht="12.75">
      <c r="A58" s="3" t="s">
        <v>73</v>
      </c>
      <c r="B58" t="s">
        <v>70</v>
      </c>
      <c r="C58" s="58" t="s">
        <v>354</v>
      </c>
      <c r="D58" s="39">
        <v>2492089.59</v>
      </c>
      <c r="E58" s="62">
        <v>0</v>
      </c>
      <c r="F58" s="14">
        <v>-1329.8218073173632</v>
      </c>
      <c r="G58" s="106">
        <v>0</v>
      </c>
      <c r="H58" s="74">
        <f t="shared" si="0"/>
        <v>2490759.7681926824</v>
      </c>
      <c r="I58" s="1"/>
      <c r="J58" s="1"/>
      <c r="K58" s="1"/>
    </row>
    <row r="59" spans="1:11" ht="12.75">
      <c r="A59" s="3" t="s">
        <v>74</v>
      </c>
      <c r="B59" t="s">
        <v>70</v>
      </c>
      <c r="C59" s="58" t="s">
        <v>355</v>
      </c>
      <c r="D59" s="39">
        <v>2452585.51</v>
      </c>
      <c r="E59" s="62">
        <v>0</v>
      </c>
      <c r="F59" s="14">
        <v>-1200.3494147087583</v>
      </c>
      <c r="G59" s="106">
        <v>0</v>
      </c>
      <c r="H59" s="74">
        <f t="shared" si="0"/>
        <v>2451385.160585291</v>
      </c>
      <c r="I59" s="1"/>
      <c r="J59" s="1"/>
      <c r="K59" s="1"/>
    </row>
    <row r="60" spans="1:11" ht="12.75">
      <c r="A60" s="3" t="s">
        <v>75</v>
      </c>
      <c r="B60" t="s">
        <v>70</v>
      </c>
      <c r="C60" s="58" t="s">
        <v>356</v>
      </c>
      <c r="D60" s="39">
        <v>768703.19</v>
      </c>
      <c r="E60" s="62">
        <v>0</v>
      </c>
      <c r="F60" s="14">
        <v>-452.4477821791081</v>
      </c>
      <c r="G60" s="106">
        <v>0</v>
      </c>
      <c r="H60" s="74">
        <f t="shared" si="0"/>
        <v>768250.7422178208</v>
      </c>
      <c r="I60" s="1"/>
      <c r="J60" s="1"/>
      <c r="K60" s="1"/>
    </row>
    <row r="61" spans="1:11" ht="12.75">
      <c r="A61" s="3" t="s">
        <v>76</v>
      </c>
      <c r="B61" t="s">
        <v>77</v>
      </c>
      <c r="C61" s="58" t="s">
        <v>357</v>
      </c>
      <c r="D61" s="39">
        <v>2913881.9</v>
      </c>
      <c r="E61" s="62">
        <v>0</v>
      </c>
      <c r="F61" s="14">
        <v>-1657.6868263946485</v>
      </c>
      <c r="G61" s="106">
        <v>0</v>
      </c>
      <c r="H61" s="74">
        <f t="shared" si="0"/>
        <v>2912224.213173605</v>
      </c>
      <c r="I61" s="1"/>
      <c r="J61" s="1"/>
      <c r="K61" s="1"/>
    </row>
    <row r="62" spans="1:11" ht="12.75">
      <c r="A62" s="3" t="s">
        <v>78</v>
      </c>
      <c r="B62" t="s">
        <v>77</v>
      </c>
      <c r="C62" s="58" t="s">
        <v>358</v>
      </c>
      <c r="D62" s="39">
        <v>85635275.06</v>
      </c>
      <c r="E62" s="62">
        <v>0</v>
      </c>
      <c r="F62" s="14">
        <v>-38049.225207991585</v>
      </c>
      <c r="G62" s="106">
        <v>0</v>
      </c>
      <c r="H62" s="74">
        <f t="shared" si="0"/>
        <v>85597225.83479202</v>
      </c>
      <c r="I62" s="1"/>
      <c r="J62" s="1"/>
      <c r="K62" s="1"/>
    </row>
    <row r="63" spans="1:11" ht="12.75">
      <c r="A63" s="3" t="s">
        <v>79</v>
      </c>
      <c r="B63" t="s">
        <v>77</v>
      </c>
      <c r="C63" s="58" t="s">
        <v>359</v>
      </c>
      <c r="D63" s="39">
        <v>59865212.33</v>
      </c>
      <c r="E63" s="62">
        <v>0</v>
      </c>
      <c r="F63" s="14">
        <v>-27782.19085530653</v>
      </c>
      <c r="G63" s="106">
        <v>0</v>
      </c>
      <c r="H63" s="74">
        <f t="shared" si="0"/>
        <v>59837430.13914469</v>
      </c>
      <c r="I63" s="1"/>
      <c r="J63" s="1"/>
      <c r="K63" s="1"/>
    </row>
    <row r="64" spans="1:11" ht="12.75">
      <c r="A64" s="3" t="s">
        <v>80</v>
      </c>
      <c r="B64" t="s">
        <v>77</v>
      </c>
      <c r="C64" s="58" t="s">
        <v>360</v>
      </c>
      <c r="D64" s="39">
        <v>59372729.17</v>
      </c>
      <c r="E64" s="62">
        <v>0</v>
      </c>
      <c r="F64" s="14">
        <v>-24640.881016882093</v>
      </c>
      <c r="G64" s="106">
        <v>0</v>
      </c>
      <c r="H64" s="74">
        <f t="shared" si="0"/>
        <v>59348088.28898312</v>
      </c>
      <c r="I64" s="1"/>
      <c r="J64" s="1"/>
      <c r="K64" s="1"/>
    </row>
    <row r="65" spans="1:11" ht="12.75">
      <c r="A65" s="3" t="s">
        <v>81</v>
      </c>
      <c r="B65" t="s">
        <v>77</v>
      </c>
      <c r="C65" s="58" t="s">
        <v>361</v>
      </c>
      <c r="D65" s="39">
        <v>138260140.9</v>
      </c>
      <c r="E65" s="62">
        <v>744280.5160172</v>
      </c>
      <c r="F65" s="14">
        <v>-80746.06234749503</v>
      </c>
      <c r="G65" s="106">
        <v>0</v>
      </c>
      <c r="H65" s="74">
        <f t="shared" si="0"/>
        <v>138923675.3536697</v>
      </c>
      <c r="I65" s="1"/>
      <c r="J65" s="1"/>
      <c r="K65" s="1"/>
    </row>
    <row r="66" spans="1:11" ht="12.75">
      <c r="A66" s="3" t="s">
        <v>82</v>
      </c>
      <c r="B66" t="s">
        <v>77</v>
      </c>
      <c r="C66" s="58" t="s">
        <v>362</v>
      </c>
      <c r="D66" s="39">
        <v>27472409.75</v>
      </c>
      <c r="E66" s="62">
        <v>0</v>
      </c>
      <c r="F66" s="14">
        <v>-15570.536525957603</v>
      </c>
      <c r="G66" s="106">
        <v>0</v>
      </c>
      <c r="H66" s="74">
        <f t="shared" si="0"/>
        <v>27456839.213474043</v>
      </c>
      <c r="I66" s="1"/>
      <c r="J66" s="1"/>
      <c r="K66" s="1"/>
    </row>
    <row r="67" spans="1:11" ht="12.75">
      <c r="A67" s="3" t="s">
        <v>83</v>
      </c>
      <c r="B67" t="s">
        <v>77</v>
      </c>
      <c r="C67" s="58" t="s">
        <v>363</v>
      </c>
      <c r="D67" s="39">
        <v>8220377.09</v>
      </c>
      <c r="E67" s="62">
        <v>0</v>
      </c>
      <c r="F67" s="14">
        <v>-4509.5934102928195</v>
      </c>
      <c r="G67" s="106">
        <v>0</v>
      </c>
      <c r="H67" s="74">
        <f t="shared" si="0"/>
        <v>8215867.496589707</v>
      </c>
      <c r="I67" s="1"/>
      <c r="J67" s="1"/>
      <c r="K67" s="1"/>
    </row>
    <row r="68" spans="1:11" ht="12.75">
      <c r="A68" s="3" t="s">
        <v>84</v>
      </c>
      <c r="B68" t="s">
        <v>77</v>
      </c>
      <c r="C68" s="58" t="s">
        <v>364</v>
      </c>
      <c r="D68" s="39">
        <v>140331634.73</v>
      </c>
      <c r="E68" s="62">
        <v>0</v>
      </c>
      <c r="F68" s="14">
        <v>-76019.4395834126</v>
      </c>
      <c r="G68" s="106">
        <v>0</v>
      </c>
      <c r="H68" s="74">
        <f t="shared" si="0"/>
        <v>140255615.29041657</v>
      </c>
      <c r="I68" s="1"/>
      <c r="J68" s="1"/>
      <c r="K68" s="1"/>
    </row>
    <row r="69" spans="1:11" ht="12.75">
      <c r="A69" s="3" t="s">
        <v>85</v>
      </c>
      <c r="B69" t="s">
        <v>77</v>
      </c>
      <c r="C69" s="58" t="s">
        <v>365</v>
      </c>
      <c r="D69" s="39">
        <v>7729542.56</v>
      </c>
      <c r="E69" s="62">
        <v>0</v>
      </c>
      <c r="F69" s="14">
        <v>-3432.585985927728</v>
      </c>
      <c r="G69" s="106">
        <v>0</v>
      </c>
      <c r="H69" s="74">
        <f t="shared" si="0"/>
        <v>7726109.974014072</v>
      </c>
      <c r="I69" s="1"/>
      <c r="J69" s="1"/>
      <c r="K69" s="1"/>
    </row>
    <row r="70" spans="1:11" ht="12.75">
      <c r="A70" s="3" t="s">
        <v>86</v>
      </c>
      <c r="B70" t="s">
        <v>77</v>
      </c>
      <c r="C70" s="58" t="s">
        <v>366</v>
      </c>
      <c r="D70" s="39">
        <v>4226001.53</v>
      </c>
      <c r="E70" s="62">
        <v>0</v>
      </c>
      <c r="F70" s="14">
        <v>-2118.9552989494173</v>
      </c>
      <c r="G70" s="106">
        <v>0</v>
      </c>
      <c r="H70" s="74">
        <f t="shared" si="0"/>
        <v>4223882.574701051</v>
      </c>
      <c r="I70" s="1"/>
      <c r="J70" s="1"/>
      <c r="K70" s="1"/>
    </row>
    <row r="71" spans="1:11" ht="12.75">
      <c r="A71" s="3" t="s">
        <v>87</v>
      </c>
      <c r="B71" t="s">
        <v>77</v>
      </c>
      <c r="C71" s="58" t="s">
        <v>367</v>
      </c>
      <c r="D71" s="39">
        <v>2730512.6</v>
      </c>
      <c r="E71" s="62">
        <v>0</v>
      </c>
      <c r="F71" s="14">
        <v>-1206.5697378549794</v>
      </c>
      <c r="G71" s="106">
        <v>0</v>
      </c>
      <c r="H71" s="74">
        <f t="shared" si="0"/>
        <v>2729306.030262145</v>
      </c>
      <c r="I71" s="1"/>
      <c r="J71" s="1"/>
      <c r="K71" s="1"/>
    </row>
    <row r="72" spans="1:11" ht="12.75">
      <c r="A72" s="3" t="s">
        <v>88</v>
      </c>
      <c r="B72" t="s">
        <v>77</v>
      </c>
      <c r="C72" s="58" t="s">
        <v>368</v>
      </c>
      <c r="D72" s="39">
        <v>34251212.12</v>
      </c>
      <c r="E72" s="62">
        <v>0</v>
      </c>
      <c r="F72" s="14">
        <v>-19334.62601471109</v>
      </c>
      <c r="G72" s="106">
        <v>0</v>
      </c>
      <c r="H72" s="74">
        <f t="shared" si="0"/>
        <v>34231877.49398529</v>
      </c>
      <c r="I72" s="1"/>
      <c r="J72" s="1"/>
      <c r="K72" s="1"/>
    </row>
    <row r="73" spans="1:11" ht="12.75">
      <c r="A73" s="3" t="s">
        <v>89</v>
      </c>
      <c r="B73" t="s">
        <v>77</v>
      </c>
      <c r="C73" s="58" t="s">
        <v>369</v>
      </c>
      <c r="D73" s="39">
        <v>192011539.96</v>
      </c>
      <c r="E73" s="62">
        <v>0</v>
      </c>
      <c r="F73" s="14">
        <v>-86243.86478820654</v>
      </c>
      <c r="G73" s="106">
        <v>0</v>
      </c>
      <c r="H73" s="74">
        <f t="shared" si="0"/>
        <v>191925296.0952118</v>
      </c>
      <c r="I73" s="1"/>
      <c r="J73" s="1"/>
      <c r="K73" s="1"/>
    </row>
    <row r="74" spans="1:11" ht="12.75">
      <c r="A74" s="3" t="s">
        <v>90</v>
      </c>
      <c r="B74" t="s">
        <v>77</v>
      </c>
      <c r="C74" s="58" t="s">
        <v>370</v>
      </c>
      <c r="D74" s="39">
        <v>2393171.09</v>
      </c>
      <c r="E74" s="62">
        <v>0</v>
      </c>
      <c r="F74" s="14">
        <v>-1001.5561230292025</v>
      </c>
      <c r="G74" s="106">
        <v>0</v>
      </c>
      <c r="H74" s="74">
        <f t="shared" si="0"/>
        <v>2392169.533876971</v>
      </c>
      <c r="I74" s="1"/>
      <c r="J74" s="1"/>
      <c r="K74" s="1"/>
    </row>
    <row r="75" spans="1:11" ht="12.75">
      <c r="A75" s="3" t="s">
        <v>91</v>
      </c>
      <c r="B75" t="s">
        <v>77</v>
      </c>
      <c r="C75" s="58" t="s">
        <v>371</v>
      </c>
      <c r="D75" s="39">
        <v>2432532.3</v>
      </c>
      <c r="E75" s="62">
        <v>0</v>
      </c>
      <c r="F75" s="14">
        <v>-1218.327889047194</v>
      </c>
      <c r="G75" s="106">
        <v>0</v>
      </c>
      <c r="H75" s="74">
        <f t="shared" si="0"/>
        <v>2431313.9721109527</v>
      </c>
      <c r="I75" s="1"/>
      <c r="J75" s="1"/>
      <c r="K75" s="1"/>
    </row>
    <row r="76" spans="1:11" ht="12.75">
      <c r="A76" s="3" t="s">
        <v>92</v>
      </c>
      <c r="B76" t="s">
        <v>93</v>
      </c>
      <c r="C76" s="58" t="s">
        <v>372</v>
      </c>
      <c r="D76" s="39">
        <v>19785475</v>
      </c>
      <c r="E76" s="62">
        <v>0</v>
      </c>
      <c r="F76" s="14">
        <v>-10967.69330422859</v>
      </c>
      <c r="G76" s="106">
        <v>0</v>
      </c>
      <c r="H76" s="74">
        <f t="shared" si="0"/>
        <v>19774507.30669577</v>
      </c>
      <c r="I76" s="1"/>
      <c r="J76" s="1"/>
      <c r="K76" s="1"/>
    </row>
    <row r="77" spans="1:11" ht="12.75">
      <c r="A77" s="3" t="s">
        <v>94</v>
      </c>
      <c r="B77" t="s">
        <v>93</v>
      </c>
      <c r="C77" s="58" t="s">
        <v>373</v>
      </c>
      <c r="D77" s="39">
        <v>8271640.22</v>
      </c>
      <c r="E77" s="62">
        <v>0</v>
      </c>
      <c r="F77" s="14">
        <v>-4231.674846233201</v>
      </c>
      <c r="G77" s="106">
        <v>0</v>
      </c>
      <c r="H77" s="74">
        <f t="shared" si="0"/>
        <v>8267408.545153767</v>
      </c>
      <c r="I77" s="1"/>
      <c r="J77" s="1"/>
      <c r="K77" s="1"/>
    </row>
    <row r="78" spans="1:11" ht="12.75">
      <c r="A78" s="3" t="s">
        <v>95</v>
      </c>
      <c r="B78" t="s">
        <v>93</v>
      </c>
      <c r="C78" s="58" t="s">
        <v>374</v>
      </c>
      <c r="D78" s="39">
        <v>937328.41</v>
      </c>
      <c r="E78" s="62">
        <v>0</v>
      </c>
      <c r="F78" s="14">
        <v>-1025.1385077865284</v>
      </c>
      <c r="G78" s="106">
        <v>0</v>
      </c>
      <c r="H78" s="74">
        <f aca="true" t="shared" si="1" ref="H78:H141">SUM(D78:G78)</f>
        <v>936303.2714922135</v>
      </c>
      <c r="I78" s="1"/>
      <c r="J78" s="1"/>
      <c r="K78" s="1"/>
    </row>
    <row r="79" spans="1:11" ht="12.75">
      <c r="A79" s="3" t="s">
        <v>96</v>
      </c>
      <c r="B79" t="s">
        <v>97</v>
      </c>
      <c r="C79" s="58" t="s">
        <v>375</v>
      </c>
      <c r="D79" s="39">
        <v>19191527.56</v>
      </c>
      <c r="E79" s="62">
        <v>116479.018821546</v>
      </c>
      <c r="F79" s="14">
        <v>-17935.18455581531</v>
      </c>
      <c r="G79" s="106">
        <v>0</v>
      </c>
      <c r="H79" s="74">
        <f t="shared" si="1"/>
        <v>19290071.39426573</v>
      </c>
      <c r="I79" s="1"/>
      <c r="J79" s="1"/>
      <c r="K79" s="1"/>
    </row>
    <row r="80" spans="1:11" ht="12.75">
      <c r="A80" s="3" t="s">
        <v>98</v>
      </c>
      <c r="B80" t="s">
        <v>97</v>
      </c>
      <c r="C80" s="58" t="s">
        <v>376</v>
      </c>
      <c r="D80" s="39">
        <v>33562402.18</v>
      </c>
      <c r="E80" s="62">
        <v>0</v>
      </c>
      <c r="F80" s="14">
        <v>-14560.77620012625</v>
      </c>
      <c r="G80" s="106">
        <v>0</v>
      </c>
      <c r="H80" s="74">
        <f t="shared" si="1"/>
        <v>33547841.403799873</v>
      </c>
      <c r="I80" s="1"/>
      <c r="J80" s="1"/>
      <c r="K80" s="1"/>
    </row>
    <row r="81" spans="1:11" ht="12.75">
      <c r="A81" s="3" t="s">
        <v>99</v>
      </c>
      <c r="B81" t="s">
        <v>97</v>
      </c>
      <c r="C81" s="58" t="s">
        <v>377</v>
      </c>
      <c r="D81" s="39">
        <v>9049517.07</v>
      </c>
      <c r="E81" s="62">
        <v>0</v>
      </c>
      <c r="F81" s="14">
        <v>-4070.3558768517087</v>
      </c>
      <c r="G81" s="106">
        <v>0</v>
      </c>
      <c r="H81" s="74">
        <f t="shared" si="1"/>
        <v>9045446.714123148</v>
      </c>
      <c r="I81" s="1"/>
      <c r="J81" s="1"/>
      <c r="K81" s="1"/>
    </row>
    <row r="82" spans="1:11" ht="12.75">
      <c r="A82" s="3" t="s">
        <v>100</v>
      </c>
      <c r="B82" t="s">
        <v>101</v>
      </c>
      <c r="C82" s="58" t="s">
        <v>378</v>
      </c>
      <c r="D82" s="39">
        <v>2535877.05</v>
      </c>
      <c r="E82" s="62">
        <v>0</v>
      </c>
      <c r="F82" s="14">
        <v>-1663.0327726493663</v>
      </c>
      <c r="G82" s="106">
        <v>0</v>
      </c>
      <c r="H82" s="74">
        <f t="shared" si="1"/>
        <v>2534214.0172273503</v>
      </c>
      <c r="I82" s="1"/>
      <c r="J82" s="1"/>
      <c r="K82" s="1"/>
    </row>
    <row r="83" spans="1:11" ht="12.75">
      <c r="A83" s="3" t="s">
        <v>102</v>
      </c>
      <c r="B83" t="s">
        <v>103</v>
      </c>
      <c r="C83" s="58" t="s">
        <v>379</v>
      </c>
      <c r="D83" s="14">
        <v>2394285.22</v>
      </c>
      <c r="E83" s="62">
        <v>0</v>
      </c>
      <c r="F83" s="14">
        <v>-1631.10811770216</v>
      </c>
      <c r="G83" s="106">
        <v>0</v>
      </c>
      <c r="H83" s="74">
        <f t="shared" si="1"/>
        <v>2392654.1118822983</v>
      </c>
      <c r="I83" s="1"/>
      <c r="J83" s="1"/>
      <c r="K83" s="1"/>
    </row>
    <row r="84" spans="1:11" ht="12.75">
      <c r="A84" s="3" t="s">
        <v>104</v>
      </c>
      <c r="B84" t="s">
        <v>103</v>
      </c>
      <c r="C84" s="58" t="s">
        <v>380</v>
      </c>
      <c r="D84" s="39">
        <v>1739272.6</v>
      </c>
      <c r="E84" s="62">
        <v>0</v>
      </c>
      <c r="F84" s="14">
        <v>-4145.832061140407</v>
      </c>
      <c r="G84" s="106">
        <v>0</v>
      </c>
      <c r="H84" s="74">
        <f t="shared" si="1"/>
        <v>1735126.7679388598</v>
      </c>
      <c r="I84" s="1"/>
      <c r="J84" s="1"/>
      <c r="K84" s="1"/>
    </row>
    <row r="85" spans="1:11" ht="12.75">
      <c r="A85" s="3" t="s">
        <v>105</v>
      </c>
      <c r="B85" t="s">
        <v>106</v>
      </c>
      <c r="C85" s="58" t="s">
        <v>381</v>
      </c>
      <c r="D85" s="39">
        <v>5405991.45</v>
      </c>
      <c r="E85" s="62">
        <v>0</v>
      </c>
      <c r="F85" s="14">
        <v>-6409.609132482634</v>
      </c>
      <c r="G85" s="106">
        <v>0</v>
      </c>
      <c r="H85" s="74">
        <f t="shared" si="1"/>
        <v>5399581.8408675175</v>
      </c>
      <c r="I85" s="1"/>
      <c r="J85" s="1"/>
      <c r="K85" s="1"/>
    </row>
    <row r="86" spans="1:11" ht="12.75">
      <c r="A86" s="3" t="s">
        <v>107</v>
      </c>
      <c r="B86" t="s">
        <v>108</v>
      </c>
      <c r="C86" s="58" t="s">
        <v>382</v>
      </c>
      <c r="D86" s="39">
        <v>353637.37</v>
      </c>
      <c r="E86" s="62">
        <v>0</v>
      </c>
      <c r="F86" s="14">
        <v>-530.9141087889064</v>
      </c>
      <c r="G86" s="106">
        <v>0</v>
      </c>
      <c r="H86" s="74">
        <f t="shared" si="1"/>
        <v>353106.4558912111</v>
      </c>
      <c r="I86" s="1"/>
      <c r="J86" s="1"/>
      <c r="K86" s="1"/>
    </row>
    <row r="87" spans="1:11" ht="12.75">
      <c r="A87" s="3" t="s">
        <v>109</v>
      </c>
      <c r="B87" t="s">
        <v>110</v>
      </c>
      <c r="C87" s="58" t="s">
        <v>383</v>
      </c>
      <c r="D87" s="39">
        <v>2097392.87</v>
      </c>
      <c r="E87" s="62">
        <v>0</v>
      </c>
      <c r="F87" s="14">
        <v>-1861.9118924849888</v>
      </c>
      <c r="G87" s="106">
        <v>0</v>
      </c>
      <c r="H87" s="74">
        <f t="shared" si="1"/>
        <v>2095530.9581075152</v>
      </c>
      <c r="I87" s="1"/>
      <c r="J87" s="1"/>
      <c r="K87" s="1"/>
    </row>
    <row r="88" spans="1:11" ht="12.75">
      <c r="A88" s="3" t="s">
        <v>111</v>
      </c>
      <c r="B88" t="s">
        <v>110</v>
      </c>
      <c r="C88" s="58" t="s">
        <v>384</v>
      </c>
      <c r="D88" s="39">
        <v>1671426.13</v>
      </c>
      <c r="E88" s="62">
        <v>0</v>
      </c>
      <c r="F88" s="14">
        <v>-1018.6857668382681</v>
      </c>
      <c r="G88" s="106">
        <v>0</v>
      </c>
      <c r="H88" s="74">
        <f t="shared" si="1"/>
        <v>1670407.4442331616</v>
      </c>
      <c r="I88" s="1"/>
      <c r="J88" s="1"/>
      <c r="K88" s="1"/>
    </row>
    <row r="89" spans="1:11" ht="12.75">
      <c r="A89" s="3" t="s">
        <v>112</v>
      </c>
      <c r="B89" t="s">
        <v>113</v>
      </c>
      <c r="C89" s="58" t="s">
        <v>385</v>
      </c>
      <c r="D89" s="39">
        <v>0</v>
      </c>
      <c r="E89" s="62">
        <v>0</v>
      </c>
      <c r="F89" s="14">
        <v>0</v>
      </c>
      <c r="G89" s="106">
        <v>0</v>
      </c>
      <c r="H89" s="74">
        <f t="shared" si="1"/>
        <v>0</v>
      </c>
      <c r="I89" s="1"/>
      <c r="J89" s="1"/>
      <c r="K89" s="1"/>
    </row>
    <row r="90" spans="1:11" ht="12.75">
      <c r="A90" s="3" t="s">
        <v>114</v>
      </c>
      <c r="B90" t="s">
        <v>115</v>
      </c>
      <c r="C90" s="58" t="s">
        <v>386</v>
      </c>
      <c r="D90" s="39">
        <v>340583008.03</v>
      </c>
      <c r="E90" s="62">
        <v>0</v>
      </c>
      <c r="F90" s="14">
        <v>-251090.9798325066</v>
      </c>
      <c r="G90" s="106">
        <v>0</v>
      </c>
      <c r="H90" s="74">
        <f t="shared" si="1"/>
        <v>340331917.05016744</v>
      </c>
      <c r="I90" s="1"/>
      <c r="J90" s="1"/>
      <c r="K90" s="1"/>
    </row>
    <row r="91" spans="1:11" ht="12.75">
      <c r="A91" s="3" t="s">
        <v>116</v>
      </c>
      <c r="B91" t="s">
        <v>72</v>
      </c>
      <c r="C91" s="58" t="s">
        <v>387</v>
      </c>
      <c r="D91" s="39">
        <v>1893914.7</v>
      </c>
      <c r="E91" s="62">
        <v>0</v>
      </c>
      <c r="F91" s="14">
        <v>-957.966224814073</v>
      </c>
      <c r="G91" s="106">
        <v>0</v>
      </c>
      <c r="H91" s="74">
        <f t="shared" si="1"/>
        <v>1892956.733775186</v>
      </c>
      <c r="I91" s="1"/>
      <c r="J91" s="1"/>
      <c r="K91" s="1"/>
    </row>
    <row r="92" spans="1:11" ht="12.75">
      <c r="A92" s="3" t="s">
        <v>117</v>
      </c>
      <c r="B92" t="s">
        <v>72</v>
      </c>
      <c r="C92" s="58" t="s">
        <v>388</v>
      </c>
      <c r="D92" s="39">
        <v>465811.52</v>
      </c>
      <c r="E92" s="62">
        <v>0</v>
      </c>
      <c r="F92" s="14">
        <v>-322.45689605943653</v>
      </c>
      <c r="G92" s="106">
        <v>0</v>
      </c>
      <c r="H92" s="74">
        <f t="shared" si="1"/>
        <v>465489.06310394057</v>
      </c>
      <c r="I92" s="1"/>
      <c r="J92" s="1"/>
      <c r="K92" s="1"/>
    </row>
    <row r="93" spans="1:11" ht="12.75">
      <c r="A93" s="3" t="s">
        <v>118</v>
      </c>
      <c r="B93" t="s">
        <v>44</v>
      </c>
      <c r="C93" s="58" t="s">
        <v>389</v>
      </c>
      <c r="D93" s="39">
        <v>1070625.61</v>
      </c>
      <c r="E93" s="62">
        <v>0</v>
      </c>
      <c r="F93" s="14">
        <v>-833.9133760699915</v>
      </c>
      <c r="G93" s="106">
        <v>0</v>
      </c>
      <c r="H93" s="74">
        <f t="shared" si="1"/>
        <v>1069791.69662393</v>
      </c>
      <c r="I93" s="1"/>
      <c r="J93" s="1"/>
      <c r="K93" s="1"/>
    </row>
    <row r="94" spans="1:11" ht="12.75">
      <c r="A94" s="3" t="s">
        <v>119</v>
      </c>
      <c r="B94" t="s">
        <v>44</v>
      </c>
      <c r="C94" s="58" t="s">
        <v>390</v>
      </c>
      <c r="D94" s="39">
        <v>1125346.42</v>
      </c>
      <c r="E94" s="62">
        <v>0</v>
      </c>
      <c r="F94" s="14">
        <v>-752.6209733681369</v>
      </c>
      <c r="G94" s="106">
        <v>0</v>
      </c>
      <c r="H94" s="74">
        <f t="shared" si="1"/>
        <v>1124593.7990266318</v>
      </c>
      <c r="I94" s="1"/>
      <c r="J94" s="1"/>
      <c r="K94" s="1"/>
    </row>
    <row r="95" spans="1:11" ht="12.75">
      <c r="A95" s="3" t="s">
        <v>120</v>
      </c>
      <c r="B95" t="s">
        <v>44</v>
      </c>
      <c r="C95" s="58" t="s">
        <v>391</v>
      </c>
      <c r="D95" s="39">
        <v>1859697.71</v>
      </c>
      <c r="E95" s="62">
        <v>0</v>
      </c>
      <c r="F95" s="14">
        <v>-1009.6935732449333</v>
      </c>
      <c r="G95" s="106">
        <v>0</v>
      </c>
      <c r="H95" s="74">
        <f t="shared" si="1"/>
        <v>1858688.016426755</v>
      </c>
      <c r="I95" s="1"/>
      <c r="J95" s="1"/>
      <c r="K95" s="1"/>
    </row>
    <row r="96" spans="1:11" ht="12.75">
      <c r="A96" s="3" t="s">
        <v>121</v>
      </c>
      <c r="B96" t="s">
        <v>44</v>
      </c>
      <c r="C96" s="58" t="s">
        <v>392</v>
      </c>
      <c r="D96" s="39">
        <v>1211927.94</v>
      </c>
      <c r="E96" s="62">
        <v>0</v>
      </c>
      <c r="F96" s="14">
        <v>-650.5468925480319</v>
      </c>
      <c r="G96" s="106">
        <v>0</v>
      </c>
      <c r="H96" s="74">
        <f t="shared" si="1"/>
        <v>1211277.393107452</v>
      </c>
      <c r="I96" s="1"/>
      <c r="J96" s="1"/>
      <c r="K96" s="1"/>
    </row>
    <row r="97" spans="1:11" ht="12.75">
      <c r="A97" s="3" t="s">
        <v>122</v>
      </c>
      <c r="B97" t="s">
        <v>44</v>
      </c>
      <c r="C97" s="58" t="s">
        <v>393</v>
      </c>
      <c r="D97" s="39">
        <v>3191114.24</v>
      </c>
      <c r="E97" s="62">
        <v>0</v>
      </c>
      <c r="F97" s="14">
        <v>-2329.62403599182</v>
      </c>
      <c r="G97" s="106">
        <v>0</v>
      </c>
      <c r="H97" s="74">
        <f t="shared" si="1"/>
        <v>3188784.6159640085</v>
      </c>
      <c r="I97" s="1"/>
      <c r="J97" s="1"/>
      <c r="K97" s="1"/>
    </row>
    <row r="98" spans="1:11" ht="12.75">
      <c r="A98" s="3" t="s">
        <v>123</v>
      </c>
      <c r="B98" t="s">
        <v>124</v>
      </c>
      <c r="C98" s="58" t="s">
        <v>394</v>
      </c>
      <c r="D98" s="39">
        <v>2949185.22</v>
      </c>
      <c r="E98" s="62">
        <v>0</v>
      </c>
      <c r="F98" s="14">
        <v>-3296.1068443473027</v>
      </c>
      <c r="G98" s="106">
        <v>0</v>
      </c>
      <c r="H98" s="74">
        <f t="shared" si="1"/>
        <v>2945889.113155653</v>
      </c>
      <c r="I98" s="1"/>
      <c r="J98" s="1"/>
      <c r="K98" s="1"/>
    </row>
    <row r="99" spans="1:11" ht="12.75">
      <c r="A99" s="3" t="s">
        <v>125</v>
      </c>
      <c r="B99" t="s">
        <v>126</v>
      </c>
      <c r="C99" s="58" t="s">
        <v>395</v>
      </c>
      <c r="D99" s="39">
        <v>44489449.84</v>
      </c>
      <c r="E99" s="62">
        <v>11912.445076212001</v>
      </c>
      <c r="F99" s="14">
        <v>-21218.58467986641</v>
      </c>
      <c r="G99" s="106">
        <v>0</v>
      </c>
      <c r="H99" s="74">
        <f t="shared" si="1"/>
        <v>44480143.70039635</v>
      </c>
      <c r="I99" s="1"/>
      <c r="J99" s="1"/>
      <c r="K99" s="1"/>
    </row>
    <row r="100" spans="1:11" ht="12.75">
      <c r="A100" s="3" t="s">
        <v>127</v>
      </c>
      <c r="B100" t="s">
        <v>126</v>
      </c>
      <c r="C100" s="58" t="s">
        <v>396</v>
      </c>
      <c r="D100" s="39">
        <v>9739335.12</v>
      </c>
      <c r="E100" s="62">
        <v>0</v>
      </c>
      <c r="F100" s="14">
        <v>-4560.491085414335</v>
      </c>
      <c r="G100" s="106">
        <v>0</v>
      </c>
      <c r="H100" s="74">
        <f t="shared" si="1"/>
        <v>9734774.628914585</v>
      </c>
      <c r="I100" s="1"/>
      <c r="J100" s="1"/>
      <c r="K100" s="1"/>
    </row>
    <row r="101" spans="1:11" ht="12.75">
      <c r="A101" s="3" t="s">
        <v>128</v>
      </c>
      <c r="B101" t="s">
        <v>126</v>
      </c>
      <c r="C101" s="58" t="s">
        <v>397</v>
      </c>
      <c r="D101" s="39">
        <v>7080090.26</v>
      </c>
      <c r="E101" s="62">
        <v>0</v>
      </c>
      <c r="F101" s="14">
        <v>-2983.8466890881523</v>
      </c>
      <c r="G101" s="106">
        <v>0</v>
      </c>
      <c r="H101" s="74">
        <f t="shared" si="1"/>
        <v>7077106.4133109115</v>
      </c>
      <c r="I101" s="1"/>
      <c r="J101" s="1"/>
      <c r="K101" s="1"/>
    </row>
    <row r="102" spans="1:11" ht="12.75">
      <c r="A102" s="3" t="s">
        <v>129</v>
      </c>
      <c r="B102" t="s">
        <v>130</v>
      </c>
      <c r="C102" s="58" t="s">
        <v>398</v>
      </c>
      <c r="D102" s="39">
        <v>118596419.9</v>
      </c>
      <c r="E102" s="62">
        <v>0</v>
      </c>
      <c r="F102" s="14">
        <v>-88706.63091082707</v>
      </c>
      <c r="G102" s="106">
        <v>0</v>
      </c>
      <c r="H102" s="74">
        <f t="shared" si="1"/>
        <v>118507713.26908918</v>
      </c>
      <c r="I102" s="1"/>
      <c r="J102" s="1"/>
      <c r="K102" s="1"/>
    </row>
    <row r="103" spans="1:11" ht="12.75">
      <c r="A103" s="3" t="s">
        <v>131</v>
      </c>
      <c r="B103" t="s">
        <v>130</v>
      </c>
      <c r="C103" s="58" t="s">
        <v>399</v>
      </c>
      <c r="D103" s="39">
        <v>61966514.38</v>
      </c>
      <c r="E103" s="62">
        <v>0</v>
      </c>
      <c r="F103" s="14">
        <v>-45957.412047967555</v>
      </c>
      <c r="G103" s="106">
        <v>0</v>
      </c>
      <c r="H103" s="74">
        <f t="shared" si="1"/>
        <v>61920556.967952035</v>
      </c>
      <c r="I103" s="1"/>
      <c r="J103" s="1"/>
      <c r="K103" s="1"/>
    </row>
    <row r="104" spans="1:11" ht="12.75">
      <c r="A104" s="3" t="s">
        <v>132</v>
      </c>
      <c r="B104" t="s">
        <v>130</v>
      </c>
      <c r="C104" s="58" t="s">
        <v>400</v>
      </c>
      <c r="D104" s="39">
        <v>0</v>
      </c>
      <c r="E104" s="62">
        <v>0</v>
      </c>
      <c r="F104" s="14">
        <v>0</v>
      </c>
      <c r="G104" s="106">
        <v>0</v>
      </c>
      <c r="H104" s="74">
        <f t="shared" si="1"/>
        <v>0</v>
      </c>
      <c r="I104" s="1"/>
      <c r="J104" s="1"/>
      <c r="K104" s="1"/>
    </row>
    <row r="105" spans="1:11" ht="12.75">
      <c r="A105" s="3" t="s">
        <v>133</v>
      </c>
      <c r="B105" t="s">
        <v>34</v>
      </c>
      <c r="C105" s="58" t="s">
        <v>401</v>
      </c>
      <c r="D105" s="39">
        <v>6747696.61</v>
      </c>
      <c r="E105" s="62">
        <v>0</v>
      </c>
      <c r="F105" s="14">
        <v>-3348.8156303262094</v>
      </c>
      <c r="G105" s="106">
        <v>0</v>
      </c>
      <c r="H105" s="74">
        <f t="shared" si="1"/>
        <v>6744347.794369674</v>
      </c>
      <c r="I105" s="1"/>
      <c r="J105" s="1"/>
      <c r="K105" s="1"/>
    </row>
    <row r="106" spans="1:11" ht="12.75">
      <c r="A106" s="3" t="s">
        <v>134</v>
      </c>
      <c r="B106" t="s">
        <v>34</v>
      </c>
      <c r="C106" s="58" t="s">
        <v>402</v>
      </c>
      <c r="D106" s="39">
        <v>2496255.6</v>
      </c>
      <c r="E106" s="62">
        <v>0</v>
      </c>
      <c r="F106" s="14">
        <v>-1048.9940640909995</v>
      </c>
      <c r="G106" s="106">
        <v>0</v>
      </c>
      <c r="H106" s="74">
        <f t="shared" si="1"/>
        <v>2495206.6059359093</v>
      </c>
      <c r="I106" s="1"/>
      <c r="J106" s="1"/>
      <c r="K106" s="1"/>
    </row>
    <row r="107" spans="1:11" ht="12.75">
      <c r="A107" s="3" t="s">
        <v>135</v>
      </c>
      <c r="B107" t="s">
        <v>34</v>
      </c>
      <c r="C107" s="58" t="s">
        <v>403</v>
      </c>
      <c r="D107" s="39">
        <v>2199719.68</v>
      </c>
      <c r="E107" s="62">
        <v>0</v>
      </c>
      <c r="F107" s="14">
        <v>-1378.9812819672773</v>
      </c>
      <c r="G107" s="106">
        <v>0</v>
      </c>
      <c r="H107" s="74">
        <f t="shared" si="1"/>
        <v>2198340.698718033</v>
      </c>
      <c r="I107" s="1"/>
      <c r="J107" s="1"/>
      <c r="K107" s="1"/>
    </row>
    <row r="108" spans="1:11" ht="12.75">
      <c r="A108" s="3" t="s">
        <v>136</v>
      </c>
      <c r="B108" t="s">
        <v>34</v>
      </c>
      <c r="C108" s="58" t="s">
        <v>404</v>
      </c>
      <c r="D108" s="39">
        <v>1250707.15</v>
      </c>
      <c r="E108" s="62">
        <v>0</v>
      </c>
      <c r="F108" s="14">
        <v>-653.8117203503759</v>
      </c>
      <c r="G108" s="106">
        <v>0</v>
      </c>
      <c r="H108" s="74">
        <f t="shared" si="1"/>
        <v>1250053.3382796496</v>
      </c>
      <c r="I108" s="1"/>
      <c r="J108" s="1"/>
      <c r="K108" s="1"/>
    </row>
    <row r="109" spans="1:11" ht="12.75">
      <c r="A109" s="3" t="s">
        <v>137</v>
      </c>
      <c r="B109" t="s">
        <v>34</v>
      </c>
      <c r="C109" s="58" t="s">
        <v>405</v>
      </c>
      <c r="D109" s="39">
        <v>4169248.97</v>
      </c>
      <c r="E109" s="62">
        <v>0</v>
      </c>
      <c r="F109" s="14">
        <v>-1777.8916765193505</v>
      </c>
      <c r="G109" s="106">
        <v>0</v>
      </c>
      <c r="H109" s="74">
        <f t="shared" si="1"/>
        <v>4167471.0783234807</v>
      </c>
      <c r="I109" s="1"/>
      <c r="J109" s="1"/>
      <c r="K109" s="1"/>
    </row>
    <row r="110" spans="1:11" ht="12.75">
      <c r="A110" s="3" t="s">
        <v>138</v>
      </c>
      <c r="B110" t="s">
        <v>34</v>
      </c>
      <c r="C110" s="58" t="s">
        <v>406</v>
      </c>
      <c r="D110" s="39">
        <v>496921.99</v>
      </c>
      <c r="E110" s="62">
        <v>0</v>
      </c>
      <c r="F110" s="14">
        <v>-299.3399422735317</v>
      </c>
      <c r="G110" s="106">
        <v>0</v>
      </c>
      <c r="H110" s="74">
        <f t="shared" si="1"/>
        <v>496622.6500577265</v>
      </c>
      <c r="I110" s="1"/>
      <c r="J110" s="1"/>
      <c r="K110" s="1"/>
    </row>
    <row r="111" spans="1:11" ht="12.75">
      <c r="A111" s="3" t="s">
        <v>139</v>
      </c>
      <c r="B111" t="s">
        <v>140</v>
      </c>
      <c r="C111" s="58" t="s">
        <v>407</v>
      </c>
      <c r="D111" s="39">
        <v>1237121.46</v>
      </c>
      <c r="E111" s="62">
        <v>0</v>
      </c>
      <c r="F111" s="14">
        <v>-1004.7527013215237</v>
      </c>
      <c r="G111" s="107">
        <v>0</v>
      </c>
      <c r="H111" s="74">
        <f t="shared" si="1"/>
        <v>1236116.7072986783</v>
      </c>
      <c r="I111" s="1"/>
      <c r="J111" s="1"/>
      <c r="K111" s="1"/>
    </row>
    <row r="112" spans="1:11" ht="12.75">
      <c r="A112" s="3" t="s">
        <v>141</v>
      </c>
      <c r="B112" t="s">
        <v>140</v>
      </c>
      <c r="C112" s="58" t="s">
        <v>408</v>
      </c>
      <c r="D112" s="39">
        <v>2289043.53</v>
      </c>
      <c r="E112" s="62">
        <v>0</v>
      </c>
      <c r="F112" s="14">
        <v>-1681.8245800151742</v>
      </c>
      <c r="G112" s="106">
        <v>0</v>
      </c>
      <c r="H112" s="74">
        <f t="shared" si="1"/>
        <v>2287361.7054199846</v>
      </c>
      <c r="I112" s="1"/>
      <c r="J112" s="1"/>
      <c r="K112" s="1"/>
    </row>
    <row r="113" spans="1:11" ht="12.75">
      <c r="A113" s="3" t="s">
        <v>142</v>
      </c>
      <c r="B113" t="s">
        <v>140</v>
      </c>
      <c r="C113" s="58" t="s">
        <v>409</v>
      </c>
      <c r="D113" s="39">
        <v>625839.96</v>
      </c>
      <c r="E113" s="62">
        <v>0</v>
      </c>
      <c r="F113" s="14">
        <v>-322.35272038292965</v>
      </c>
      <c r="G113" s="106">
        <v>0</v>
      </c>
      <c r="H113" s="74">
        <f t="shared" si="1"/>
        <v>625517.607279617</v>
      </c>
      <c r="I113" s="1"/>
      <c r="J113" s="1"/>
      <c r="K113" s="1"/>
    </row>
    <row r="114" spans="1:11" ht="12.75">
      <c r="A114" s="3" t="s">
        <v>143</v>
      </c>
      <c r="B114" t="s">
        <v>144</v>
      </c>
      <c r="C114" s="58" t="s">
        <v>410</v>
      </c>
      <c r="D114" s="39">
        <v>10274394.74</v>
      </c>
      <c r="E114" s="62">
        <v>0</v>
      </c>
      <c r="F114" s="14">
        <v>-6507.100596022839</v>
      </c>
      <c r="G114" s="106">
        <v>0</v>
      </c>
      <c r="H114" s="74">
        <f t="shared" si="1"/>
        <v>10267887.639403977</v>
      </c>
      <c r="I114" s="1"/>
      <c r="J114" s="1"/>
      <c r="K114" s="1"/>
    </row>
    <row r="115" spans="1:11" ht="12.75">
      <c r="A115" s="3" t="s">
        <v>145</v>
      </c>
      <c r="B115" t="s">
        <v>144</v>
      </c>
      <c r="C115" s="58" t="s">
        <v>411</v>
      </c>
      <c r="D115" s="39">
        <v>1190025.73</v>
      </c>
      <c r="E115" s="62">
        <v>0</v>
      </c>
      <c r="F115" s="14">
        <v>-963.6801659220196</v>
      </c>
      <c r="G115" s="106">
        <v>0</v>
      </c>
      <c r="H115" s="74">
        <f t="shared" si="1"/>
        <v>1189062.049834078</v>
      </c>
      <c r="I115" s="1"/>
      <c r="J115" s="1"/>
      <c r="K115" s="1"/>
    </row>
    <row r="116" spans="1:11" ht="12.75">
      <c r="A116" s="3" t="s">
        <v>146</v>
      </c>
      <c r="B116" t="s">
        <v>144</v>
      </c>
      <c r="C116" s="58" t="s">
        <v>412</v>
      </c>
      <c r="D116" s="39">
        <v>2478798.75</v>
      </c>
      <c r="E116" s="62">
        <v>0</v>
      </c>
      <c r="F116" s="14">
        <v>-1284.5112770703784</v>
      </c>
      <c r="G116" s="106">
        <v>0</v>
      </c>
      <c r="H116" s="74">
        <f t="shared" si="1"/>
        <v>2477514.2387229297</v>
      </c>
      <c r="I116" s="1"/>
      <c r="J116" s="1"/>
      <c r="K116" s="1"/>
    </row>
    <row r="117" spans="1:11" ht="12.75">
      <c r="A117" s="3" t="s">
        <v>147</v>
      </c>
      <c r="B117" t="s">
        <v>144</v>
      </c>
      <c r="C117" s="58" t="s">
        <v>413</v>
      </c>
      <c r="D117" s="39">
        <v>932599.34</v>
      </c>
      <c r="E117" s="62">
        <v>0</v>
      </c>
      <c r="F117" s="14">
        <v>-844.7019834526096</v>
      </c>
      <c r="G117" s="106">
        <v>0</v>
      </c>
      <c r="H117" s="74">
        <f t="shared" si="1"/>
        <v>931754.6380165473</v>
      </c>
      <c r="I117" s="1"/>
      <c r="J117" s="1"/>
      <c r="K117" s="1"/>
    </row>
    <row r="118" spans="1:11" ht="12.75">
      <c r="A118" s="3" t="s">
        <v>148</v>
      </c>
      <c r="B118" t="s">
        <v>149</v>
      </c>
      <c r="C118" s="58" t="s">
        <v>414</v>
      </c>
      <c r="D118" s="39">
        <v>1144062.07</v>
      </c>
      <c r="E118" s="62">
        <v>0</v>
      </c>
      <c r="F118" s="14">
        <v>-898.0970782848333</v>
      </c>
      <c r="G118" s="106">
        <v>0</v>
      </c>
      <c r="H118" s="74">
        <f t="shared" si="1"/>
        <v>1143163.9729217151</v>
      </c>
      <c r="I118" s="1"/>
      <c r="J118" s="1"/>
      <c r="K118" s="1"/>
    </row>
    <row r="119" spans="1:11" ht="12.75">
      <c r="A119" s="3" t="s">
        <v>150</v>
      </c>
      <c r="B119" t="s">
        <v>149</v>
      </c>
      <c r="C119" s="58" t="s">
        <v>415</v>
      </c>
      <c r="D119" s="39">
        <v>1275746.68</v>
      </c>
      <c r="E119" s="62">
        <v>0</v>
      </c>
      <c r="F119" s="14">
        <v>-1509.5029601862577</v>
      </c>
      <c r="G119" s="106">
        <v>0</v>
      </c>
      <c r="H119" s="74">
        <f t="shared" si="1"/>
        <v>1274237.1770398137</v>
      </c>
      <c r="I119" s="1"/>
      <c r="J119" s="1"/>
      <c r="K119" s="1"/>
    </row>
    <row r="120" spans="1:11" ht="12.75">
      <c r="A120" s="3" t="s">
        <v>151</v>
      </c>
      <c r="B120" t="s">
        <v>149</v>
      </c>
      <c r="C120" s="58" t="s">
        <v>416</v>
      </c>
      <c r="D120" s="39">
        <v>109845943.22</v>
      </c>
      <c r="E120" s="62">
        <v>0</v>
      </c>
      <c r="F120" s="14">
        <v>-63374.34913827297</v>
      </c>
      <c r="G120" s="106">
        <v>0</v>
      </c>
      <c r="H120" s="74">
        <f t="shared" si="1"/>
        <v>109782568.87086172</v>
      </c>
      <c r="I120" s="1"/>
      <c r="J120" s="1"/>
      <c r="K120" s="1"/>
    </row>
    <row r="121" spans="1:11" ht="12.75">
      <c r="A121" s="3" t="s">
        <v>152</v>
      </c>
      <c r="B121" t="s">
        <v>153</v>
      </c>
      <c r="C121" s="58" t="s">
        <v>417</v>
      </c>
      <c r="D121" s="39">
        <v>359025.72</v>
      </c>
      <c r="E121" s="62">
        <v>0</v>
      </c>
      <c r="F121" s="14">
        <v>-568.8036096526021</v>
      </c>
      <c r="G121" s="106">
        <v>0</v>
      </c>
      <c r="H121" s="74">
        <f t="shared" si="1"/>
        <v>358456.91639034735</v>
      </c>
      <c r="I121" s="1"/>
      <c r="J121" s="1"/>
      <c r="K121" s="1"/>
    </row>
    <row r="122" spans="1:11" ht="12.75">
      <c r="A122" s="3" t="s">
        <v>154</v>
      </c>
      <c r="B122" t="s">
        <v>155</v>
      </c>
      <c r="C122" s="58" t="s">
        <v>418</v>
      </c>
      <c r="D122" s="39">
        <v>6546957.33</v>
      </c>
      <c r="E122" s="62">
        <v>0</v>
      </c>
      <c r="F122" s="14">
        <v>-6334.7854571927055</v>
      </c>
      <c r="G122" s="106">
        <v>0</v>
      </c>
      <c r="H122" s="74">
        <f t="shared" si="1"/>
        <v>6540622.544542807</v>
      </c>
      <c r="I122" s="1"/>
      <c r="J122" s="1"/>
      <c r="K122" s="1"/>
    </row>
    <row r="123" spans="1:11" ht="12.75">
      <c r="A123" s="3" t="s">
        <v>156</v>
      </c>
      <c r="B123" t="s">
        <v>157</v>
      </c>
      <c r="C123" s="58" t="s">
        <v>419</v>
      </c>
      <c r="D123" s="39">
        <v>8885938.1</v>
      </c>
      <c r="E123" s="62">
        <v>0</v>
      </c>
      <c r="F123" s="14">
        <v>-8231.0567814849</v>
      </c>
      <c r="G123" s="106">
        <v>0</v>
      </c>
      <c r="H123" s="74">
        <f t="shared" si="1"/>
        <v>8877707.043218514</v>
      </c>
      <c r="I123" s="1"/>
      <c r="J123" s="1"/>
      <c r="K123" s="1"/>
    </row>
    <row r="124" spans="1:11" ht="12.75">
      <c r="A124" s="3" t="s">
        <v>158</v>
      </c>
      <c r="B124" t="s">
        <v>157</v>
      </c>
      <c r="C124" s="58" t="s">
        <v>420</v>
      </c>
      <c r="D124" s="39">
        <v>4474614.18</v>
      </c>
      <c r="E124" s="62">
        <v>0</v>
      </c>
      <c r="F124" s="14">
        <v>-2306.9232065550964</v>
      </c>
      <c r="G124" s="106">
        <v>0</v>
      </c>
      <c r="H124" s="74">
        <f t="shared" si="1"/>
        <v>4472307.256793445</v>
      </c>
      <c r="I124" s="1"/>
      <c r="J124" s="1"/>
      <c r="K124" s="1"/>
    </row>
    <row r="125" spans="1:11" ht="12.75">
      <c r="A125" s="3" t="s">
        <v>159</v>
      </c>
      <c r="B125" t="s">
        <v>157</v>
      </c>
      <c r="C125" s="58" t="s">
        <v>421</v>
      </c>
      <c r="D125" s="39">
        <v>3333093.23</v>
      </c>
      <c r="E125" s="62">
        <v>0</v>
      </c>
      <c r="F125" s="14">
        <v>-1632.549257086745</v>
      </c>
      <c r="G125" s="106">
        <v>0</v>
      </c>
      <c r="H125" s="74">
        <f t="shared" si="1"/>
        <v>3331460.6807429134</v>
      </c>
      <c r="I125" s="1"/>
      <c r="J125" s="1"/>
      <c r="K125" s="1"/>
    </row>
    <row r="126" spans="1:11" ht="12.75">
      <c r="A126" s="3" t="s">
        <v>160</v>
      </c>
      <c r="B126" t="s">
        <v>161</v>
      </c>
      <c r="C126" s="58" t="s">
        <v>422</v>
      </c>
      <c r="D126" s="39">
        <v>33233363.72</v>
      </c>
      <c r="E126" s="62">
        <v>0</v>
      </c>
      <c r="F126" s="14">
        <v>-18633.631833930747</v>
      </c>
      <c r="G126" s="106">
        <v>0</v>
      </c>
      <c r="H126" s="74">
        <f t="shared" si="1"/>
        <v>33214730.08816607</v>
      </c>
      <c r="I126" s="1"/>
      <c r="J126" s="1"/>
      <c r="K126" s="1"/>
    </row>
    <row r="127" spans="1:11" ht="12.75">
      <c r="A127" s="3" t="s">
        <v>162</v>
      </c>
      <c r="B127" t="s">
        <v>161</v>
      </c>
      <c r="C127" s="58" t="s">
        <v>423</v>
      </c>
      <c r="D127" s="39">
        <v>2791802.12</v>
      </c>
      <c r="E127" s="62">
        <v>0</v>
      </c>
      <c r="F127" s="14">
        <v>-1295.2949956365912</v>
      </c>
      <c r="G127" s="106">
        <v>0</v>
      </c>
      <c r="H127" s="74">
        <f t="shared" si="1"/>
        <v>2790506.8250043634</v>
      </c>
      <c r="I127" s="1"/>
      <c r="J127" s="1"/>
      <c r="K127" s="1"/>
    </row>
    <row r="128" spans="1:11" ht="12.75">
      <c r="A128" s="3" t="s">
        <v>163</v>
      </c>
      <c r="B128" t="s">
        <v>164</v>
      </c>
      <c r="C128" s="58" t="s">
        <v>424</v>
      </c>
      <c r="D128" s="39">
        <v>4220493.16</v>
      </c>
      <c r="E128" s="62">
        <v>0</v>
      </c>
      <c r="F128" s="14">
        <v>-4658.20012680031</v>
      </c>
      <c r="G128" s="106">
        <v>0</v>
      </c>
      <c r="H128" s="74">
        <f t="shared" si="1"/>
        <v>4215834.959873199</v>
      </c>
      <c r="I128" s="1"/>
      <c r="J128" s="1"/>
      <c r="K128" s="1"/>
    </row>
    <row r="129" spans="1:11" ht="12.75">
      <c r="A129" s="3" t="s">
        <v>165</v>
      </c>
      <c r="B129" t="s">
        <v>164</v>
      </c>
      <c r="C129" s="58" t="s">
        <v>425</v>
      </c>
      <c r="D129" s="39">
        <v>17566912</v>
      </c>
      <c r="E129" s="62">
        <v>0</v>
      </c>
      <c r="F129" s="14">
        <v>-10190.449155534201</v>
      </c>
      <c r="G129" s="106">
        <v>0</v>
      </c>
      <c r="H129" s="74">
        <f t="shared" si="1"/>
        <v>17556721.550844464</v>
      </c>
      <c r="I129" s="1"/>
      <c r="J129" s="1"/>
      <c r="K129" s="1"/>
    </row>
    <row r="130" spans="1:11" ht="12.75">
      <c r="A130" s="3" t="s">
        <v>166</v>
      </c>
      <c r="B130" t="s">
        <v>164</v>
      </c>
      <c r="C130" s="58" t="s">
        <v>426</v>
      </c>
      <c r="D130" s="39">
        <v>1821758.87</v>
      </c>
      <c r="E130" s="62">
        <v>0</v>
      </c>
      <c r="F130" s="14">
        <v>-1058.5003658896621</v>
      </c>
      <c r="G130" s="106">
        <v>0</v>
      </c>
      <c r="H130" s="74">
        <f t="shared" si="1"/>
        <v>1820700.3696341105</v>
      </c>
      <c r="I130" s="1"/>
      <c r="J130" s="1"/>
      <c r="K130" s="1"/>
    </row>
    <row r="131" spans="1:11" ht="12.75">
      <c r="A131" s="3" t="s">
        <v>167</v>
      </c>
      <c r="B131" t="s">
        <v>164</v>
      </c>
      <c r="C131" s="58" t="s">
        <v>427</v>
      </c>
      <c r="D131" s="39">
        <v>0</v>
      </c>
      <c r="E131" s="62">
        <v>0</v>
      </c>
      <c r="F131" s="14">
        <v>0</v>
      </c>
      <c r="G131" s="107">
        <v>0</v>
      </c>
      <c r="H131" s="74">
        <f t="shared" si="1"/>
        <v>0</v>
      </c>
      <c r="I131" s="1"/>
      <c r="J131" s="1"/>
      <c r="K131" s="1"/>
    </row>
    <row r="132" spans="1:11" ht="12.75">
      <c r="A132" s="3" t="s">
        <v>168</v>
      </c>
      <c r="B132" t="s">
        <v>169</v>
      </c>
      <c r="C132" s="58" t="s">
        <v>428</v>
      </c>
      <c r="D132" s="39">
        <v>10298006.7</v>
      </c>
      <c r="E132" s="62">
        <v>0</v>
      </c>
      <c r="F132" s="14">
        <v>-4862.41850776592</v>
      </c>
      <c r="G132" s="106">
        <v>0</v>
      </c>
      <c r="H132" s="74">
        <f t="shared" si="1"/>
        <v>10293144.281492233</v>
      </c>
      <c r="I132" s="1"/>
      <c r="J132" s="1"/>
      <c r="K132" s="1"/>
    </row>
    <row r="133" spans="1:11" ht="12.75">
      <c r="A133" s="3" t="s">
        <v>170</v>
      </c>
      <c r="B133" t="s">
        <v>169</v>
      </c>
      <c r="C133" s="58" t="s">
        <v>429</v>
      </c>
      <c r="D133" s="39">
        <v>5983395.81</v>
      </c>
      <c r="E133" s="62">
        <v>0</v>
      </c>
      <c r="F133" s="14">
        <v>-2801.2875372907542</v>
      </c>
      <c r="G133" s="106">
        <v>0</v>
      </c>
      <c r="H133" s="74">
        <f t="shared" si="1"/>
        <v>5980594.522462709</v>
      </c>
      <c r="I133" s="1"/>
      <c r="J133" s="1"/>
      <c r="K133" s="1"/>
    </row>
    <row r="134" spans="1:11" ht="12.75">
      <c r="A134" s="3" t="s">
        <v>171</v>
      </c>
      <c r="B134" t="s">
        <v>169</v>
      </c>
      <c r="C134" s="58" t="s">
        <v>430</v>
      </c>
      <c r="D134" s="39">
        <v>2126594.68</v>
      </c>
      <c r="E134" s="62">
        <v>0</v>
      </c>
      <c r="F134" s="14">
        <v>-940.0834923484781</v>
      </c>
      <c r="G134" s="106">
        <v>0</v>
      </c>
      <c r="H134" s="74">
        <f t="shared" si="1"/>
        <v>2125654.5965076517</v>
      </c>
      <c r="I134" s="1"/>
      <c r="J134" s="1"/>
      <c r="K134" s="1"/>
    </row>
    <row r="135" spans="1:11" ht="12.75">
      <c r="A135" s="3" t="s">
        <v>172</v>
      </c>
      <c r="B135" t="s">
        <v>169</v>
      </c>
      <c r="C135" s="58" t="s">
        <v>431</v>
      </c>
      <c r="D135" s="39">
        <v>2943648.71</v>
      </c>
      <c r="E135" s="62">
        <v>0</v>
      </c>
      <c r="F135" s="14">
        <v>-1478.1651979525006</v>
      </c>
      <c r="G135" s="106">
        <v>0</v>
      </c>
      <c r="H135" s="74">
        <f t="shared" si="1"/>
        <v>2942170.5448020473</v>
      </c>
      <c r="I135" s="1"/>
      <c r="J135" s="1"/>
      <c r="K135" s="1"/>
    </row>
    <row r="136" spans="1:11" ht="12.75">
      <c r="A136" s="3" t="s">
        <v>173</v>
      </c>
      <c r="B136" t="s">
        <v>169</v>
      </c>
      <c r="C136" s="58" t="s">
        <v>432</v>
      </c>
      <c r="D136" s="39">
        <v>2466566.69</v>
      </c>
      <c r="E136" s="62">
        <v>0</v>
      </c>
      <c r="F136" s="14">
        <v>-1062.9954335513519</v>
      </c>
      <c r="G136" s="106">
        <v>0</v>
      </c>
      <c r="H136" s="74">
        <f t="shared" si="1"/>
        <v>2465503.6945664487</v>
      </c>
      <c r="I136" s="1"/>
      <c r="J136" s="1"/>
      <c r="K136" s="1"/>
    </row>
    <row r="137" spans="1:11" ht="12.75">
      <c r="A137" s="3" t="s">
        <v>174</v>
      </c>
      <c r="B137" t="s">
        <v>169</v>
      </c>
      <c r="C137" s="58" t="s">
        <v>433</v>
      </c>
      <c r="D137" s="39">
        <v>2994532.85</v>
      </c>
      <c r="E137" s="62">
        <v>0</v>
      </c>
      <c r="F137" s="14">
        <v>-1371.0167026130578</v>
      </c>
      <c r="G137" s="106">
        <v>0</v>
      </c>
      <c r="H137" s="74">
        <f t="shared" si="1"/>
        <v>2993161.833297387</v>
      </c>
      <c r="I137" s="1"/>
      <c r="J137" s="1"/>
      <c r="K137" s="1"/>
    </row>
    <row r="138" spans="1:11" ht="12.75">
      <c r="A138" s="3" t="s">
        <v>175</v>
      </c>
      <c r="B138" t="s">
        <v>176</v>
      </c>
      <c r="C138" s="58" t="s">
        <v>434</v>
      </c>
      <c r="D138" s="39">
        <v>1416032.75</v>
      </c>
      <c r="E138" s="62">
        <v>0</v>
      </c>
      <c r="F138" s="14">
        <v>-1060.5975252392868</v>
      </c>
      <c r="G138" s="106">
        <v>0</v>
      </c>
      <c r="H138" s="74">
        <f t="shared" si="1"/>
        <v>1414972.1524747608</v>
      </c>
      <c r="I138" s="1"/>
      <c r="J138" s="1"/>
      <c r="K138" s="1"/>
    </row>
    <row r="139" spans="1:11" ht="12.75">
      <c r="A139" s="3" t="s">
        <v>177</v>
      </c>
      <c r="B139" t="s">
        <v>176</v>
      </c>
      <c r="C139" s="58" t="s">
        <v>435</v>
      </c>
      <c r="D139" s="39">
        <v>2168944.33</v>
      </c>
      <c r="E139" s="62">
        <v>0</v>
      </c>
      <c r="F139" s="14">
        <v>-1460.8350514330427</v>
      </c>
      <c r="G139" s="106">
        <v>0</v>
      </c>
      <c r="H139" s="74">
        <f t="shared" si="1"/>
        <v>2167483.494948567</v>
      </c>
      <c r="I139" s="1"/>
      <c r="J139" s="1"/>
      <c r="K139" s="1"/>
    </row>
    <row r="140" spans="1:11" ht="12.75">
      <c r="A140" s="3" t="s">
        <v>178</v>
      </c>
      <c r="B140" t="s">
        <v>179</v>
      </c>
      <c r="C140" s="58" t="s">
        <v>436</v>
      </c>
      <c r="D140" s="39">
        <v>4239454.04</v>
      </c>
      <c r="E140" s="62">
        <v>0</v>
      </c>
      <c r="F140" s="14">
        <v>-2859.3543401719817</v>
      </c>
      <c r="G140" s="106">
        <v>0</v>
      </c>
      <c r="H140" s="74">
        <f t="shared" si="1"/>
        <v>4236594.685659828</v>
      </c>
      <c r="I140" s="1"/>
      <c r="J140" s="1"/>
      <c r="K140" s="1"/>
    </row>
    <row r="141" spans="1:11" ht="12.75">
      <c r="A141" s="3" t="s">
        <v>180</v>
      </c>
      <c r="B141" t="s">
        <v>179</v>
      </c>
      <c r="C141" s="58" t="s">
        <v>437</v>
      </c>
      <c r="D141" s="39">
        <v>1242253.99</v>
      </c>
      <c r="E141" s="62">
        <v>0</v>
      </c>
      <c r="F141" s="14">
        <v>-2234.6718107644474</v>
      </c>
      <c r="G141" s="106">
        <v>0</v>
      </c>
      <c r="H141" s="74">
        <f t="shared" si="1"/>
        <v>1240019.3181892356</v>
      </c>
      <c r="I141" s="1"/>
      <c r="J141" s="1"/>
      <c r="K141" s="1"/>
    </row>
    <row r="142" spans="1:11" ht="12.75">
      <c r="A142" s="3" t="s">
        <v>181</v>
      </c>
      <c r="B142" t="s">
        <v>182</v>
      </c>
      <c r="C142" s="58" t="s">
        <v>438</v>
      </c>
      <c r="D142" s="39">
        <v>2903502.45</v>
      </c>
      <c r="E142" s="62">
        <v>0</v>
      </c>
      <c r="F142" s="14">
        <v>-2059.6902937760588</v>
      </c>
      <c r="G142" s="106">
        <v>0</v>
      </c>
      <c r="H142" s="74">
        <f aca="true" t="shared" si="2" ref="H142:H208">SUM(D142:G142)</f>
        <v>2901442.7597062243</v>
      </c>
      <c r="I142" s="1"/>
      <c r="J142" s="1"/>
      <c r="K142" s="1"/>
    </row>
    <row r="143" spans="1:11" ht="12.75">
      <c r="A143" s="3" t="s">
        <v>183</v>
      </c>
      <c r="B143" t="s">
        <v>182</v>
      </c>
      <c r="C143" s="58" t="s">
        <v>439</v>
      </c>
      <c r="D143" s="39">
        <v>2168066.49</v>
      </c>
      <c r="E143" s="62">
        <v>0</v>
      </c>
      <c r="F143" s="14">
        <v>-1241.3511932512038</v>
      </c>
      <c r="G143" s="106">
        <v>0</v>
      </c>
      <c r="H143" s="74">
        <f t="shared" si="2"/>
        <v>2166825.138806749</v>
      </c>
      <c r="I143" s="1"/>
      <c r="J143" s="1"/>
      <c r="K143" s="1"/>
    </row>
    <row r="144" spans="1:11" ht="12.75">
      <c r="A144" s="3" t="s">
        <v>184</v>
      </c>
      <c r="B144" t="s">
        <v>185</v>
      </c>
      <c r="C144" s="58" t="s">
        <v>440</v>
      </c>
      <c r="D144" s="39">
        <v>2839959</v>
      </c>
      <c r="E144" s="62">
        <v>0</v>
      </c>
      <c r="F144" s="14">
        <v>-6798.9718829277945</v>
      </c>
      <c r="G144" s="106">
        <v>0</v>
      </c>
      <c r="H144" s="74">
        <f t="shared" si="2"/>
        <v>2833160.0281170723</v>
      </c>
      <c r="I144" s="1"/>
      <c r="J144" s="1"/>
      <c r="K144" s="1"/>
    </row>
    <row r="145" spans="1:11" ht="12.75">
      <c r="A145" s="3" t="s">
        <v>186</v>
      </c>
      <c r="B145" t="s">
        <v>187</v>
      </c>
      <c r="C145" s="58" t="s">
        <v>441</v>
      </c>
      <c r="D145" s="39">
        <v>1936760.04</v>
      </c>
      <c r="E145" s="62">
        <v>0</v>
      </c>
      <c r="F145" s="14">
        <v>-958.7257400357997</v>
      </c>
      <c r="G145" s="106">
        <v>0</v>
      </c>
      <c r="H145" s="74">
        <f t="shared" si="2"/>
        <v>1935801.3142599643</v>
      </c>
      <c r="I145" s="1"/>
      <c r="J145" s="1"/>
      <c r="K145" s="1"/>
    </row>
    <row r="146" spans="1:11" ht="12.75">
      <c r="A146" s="3" t="s">
        <v>188</v>
      </c>
      <c r="B146" t="s">
        <v>187</v>
      </c>
      <c r="C146" s="58" t="s">
        <v>442</v>
      </c>
      <c r="D146" s="39">
        <v>10312292.4</v>
      </c>
      <c r="E146" s="62">
        <v>0</v>
      </c>
      <c r="F146" s="14">
        <v>-4825.327585025806</v>
      </c>
      <c r="G146" s="106">
        <v>0</v>
      </c>
      <c r="H146" s="74">
        <f t="shared" si="2"/>
        <v>10307467.072414974</v>
      </c>
      <c r="I146" s="1"/>
      <c r="J146" s="1"/>
      <c r="K146" s="1"/>
    </row>
    <row r="147" spans="1:11" ht="12.75">
      <c r="A147" s="3" t="s">
        <v>189</v>
      </c>
      <c r="B147" t="s">
        <v>187</v>
      </c>
      <c r="C147" s="58" t="s">
        <v>443</v>
      </c>
      <c r="D147" s="39">
        <v>2112697.78</v>
      </c>
      <c r="E147" s="62">
        <v>0</v>
      </c>
      <c r="F147" s="14">
        <v>-1152.7056670640732</v>
      </c>
      <c r="G147" s="106">
        <v>0</v>
      </c>
      <c r="H147" s="74">
        <f t="shared" si="2"/>
        <v>2111545.0743329357</v>
      </c>
      <c r="I147" s="1"/>
      <c r="J147" s="1"/>
      <c r="K147" s="1"/>
    </row>
    <row r="148" spans="1:11" ht="12.75">
      <c r="A148" s="3" t="s">
        <v>190</v>
      </c>
      <c r="B148" t="s">
        <v>187</v>
      </c>
      <c r="C148" s="58" t="s">
        <v>444</v>
      </c>
      <c r="D148" s="39">
        <v>2429040.3</v>
      </c>
      <c r="E148" s="62">
        <v>0</v>
      </c>
      <c r="F148" s="14">
        <v>-1097.5427360749968</v>
      </c>
      <c r="G148" s="106">
        <v>0</v>
      </c>
      <c r="H148" s="74">
        <f t="shared" si="2"/>
        <v>2427942.757263925</v>
      </c>
      <c r="I148" s="1"/>
      <c r="J148" s="1"/>
      <c r="K148" s="1"/>
    </row>
    <row r="149" spans="1:11" ht="12.75">
      <c r="A149" s="3" t="s">
        <v>191</v>
      </c>
      <c r="B149" t="s">
        <v>192</v>
      </c>
      <c r="C149" s="58" t="s">
        <v>445</v>
      </c>
      <c r="D149" s="39">
        <v>102506910.68</v>
      </c>
      <c r="E149" s="62">
        <v>0</v>
      </c>
      <c r="F149" s="14">
        <v>-52106.131353940356</v>
      </c>
      <c r="G149" s="106">
        <v>0</v>
      </c>
      <c r="H149" s="74">
        <f t="shared" si="2"/>
        <v>102454804.54864606</v>
      </c>
      <c r="I149" s="1"/>
      <c r="J149" s="1"/>
      <c r="K149" s="1"/>
    </row>
    <row r="150" spans="1:11" ht="12.75">
      <c r="A150" s="3" t="s">
        <v>193</v>
      </c>
      <c r="B150" t="s">
        <v>192</v>
      </c>
      <c r="C150" s="58" t="s">
        <v>446</v>
      </c>
      <c r="D150" s="39">
        <v>56032112.66</v>
      </c>
      <c r="E150" s="62">
        <v>0</v>
      </c>
      <c r="F150" s="14">
        <v>-30571.479039383154</v>
      </c>
      <c r="G150" s="106">
        <v>0</v>
      </c>
      <c r="H150" s="74">
        <f t="shared" si="2"/>
        <v>56001541.18096061</v>
      </c>
      <c r="I150" s="1"/>
      <c r="J150" s="1"/>
      <c r="K150" s="1"/>
    </row>
    <row r="151" spans="1:11" ht="12.75">
      <c r="A151" s="3" t="s">
        <v>194</v>
      </c>
      <c r="B151" t="s">
        <v>195</v>
      </c>
      <c r="C151" s="58" t="s">
        <v>447</v>
      </c>
      <c r="D151" s="14">
        <v>2709325.88</v>
      </c>
      <c r="E151" s="62">
        <v>0</v>
      </c>
      <c r="F151" s="14">
        <v>-2294.963589858444</v>
      </c>
      <c r="G151" s="106">
        <v>0</v>
      </c>
      <c r="H151" s="74">
        <f t="shared" si="2"/>
        <v>2707030.9164101416</v>
      </c>
      <c r="I151" s="1"/>
      <c r="J151" s="1"/>
      <c r="K151" s="1"/>
    </row>
    <row r="152" spans="1:11" ht="12.75">
      <c r="A152" s="3" t="s">
        <v>196</v>
      </c>
      <c r="B152" t="s">
        <v>195</v>
      </c>
      <c r="C152" s="58" t="s">
        <v>448</v>
      </c>
      <c r="D152" s="39">
        <v>3607238.33</v>
      </c>
      <c r="E152" s="62">
        <v>0</v>
      </c>
      <c r="F152" s="14">
        <v>-1627.8490666640857</v>
      </c>
      <c r="G152" s="106">
        <v>0</v>
      </c>
      <c r="H152" s="74">
        <f t="shared" si="2"/>
        <v>3605610.480933336</v>
      </c>
      <c r="I152" s="1"/>
      <c r="J152" s="1"/>
      <c r="K152" s="1"/>
    </row>
    <row r="153" spans="1:11" ht="12.75">
      <c r="A153" s="3" t="s">
        <v>197</v>
      </c>
      <c r="B153" t="s">
        <v>198</v>
      </c>
      <c r="C153" s="58" t="s">
        <v>449</v>
      </c>
      <c r="D153" s="39">
        <v>2226027.64</v>
      </c>
      <c r="E153" s="62">
        <v>0</v>
      </c>
      <c r="F153" s="14">
        <v>-1544.2424132670071</v>
      </c>
      <c r="G153" s="106">
        <v>0</v>
      </c>
      <c r="H153" s="74">
        <f t="shared" si="2"/>
        <v>2224483.397586733</v>
      </c>
      <c r="I153" s="1"/>
      <c r="J153" s="1"/>
      <c r="K153" s="1"/>
    </row>
    <row r="154" spans="1:11" ht="12.75">
      <c r="A154" s="3" t="s">
        <v>199</v>
      </c>
      <c r="B154" t="s">
        <v>198</v>
      </c>
      <c r="C154" s="58" t="s">
        <v>450</v>
      </c>
      <c r="D154" s="39">
        <v>7595519.86</v>
      </c>
      <c r="E154" s="62">
        <v>0</v>
      </c>
      <c r="F154" s="14">
        <v>-3700.6233266616896</v>
      </c>
      <c r="G154" s="106">
        <v>0</v>
      </c>
      <c r="H154" s="74">
        <f t="shared" si="2"/>
        <v>7591819.236673338</v>
      </c>
      <c r="I154" s="1"/>
      <c r="J154" s="1"/>
      <c r="K154" s="1"/>
    </row>
    <row r="155" spans="1:11" ht="12.75">
      <c r="A155" s="3" t="s">
        <v>200</v>
      </c>
      <c r="B155" t="s">
        <v>198</v>
      </c>
      <c r="C155" s="58" t="s">
        <v>451</v>
      </c>
      <c r="D155" s="39">
        <v>2277912.6</v>
      </c>
      <c r="E155" s="62">
        <v>0</v>
      </c>
      <c r="F155" s="14">
        <v>-1409.2358770857327</v>
      </c>
      <c r="G155" s="106">
        <v>0</v>
      </c>
      <c r="H155" s="74">
        <f t="shared" si="2"/>
        <v>2276503.364122914</v>
      </c>
      <c r="I155" s="1"/>
      <c r="J155" s="1"/>
      <c r="K155" s="1"/>
    </row>
    <row r="156" spans="1:11" ht="12.75">
      <c r="A156" s="3" t="s">
        <v>201</v>
      </c>
      <c r="B156" t="s">
        <v>202</v>
      </c>
      <c r="C156" s="58" t="s">
        <v>452</v>
      </c>
      <c r="D156" s="39">
        <v>1278252.74</v>
      </c>
      <c r="E156" s="62">
        <v>0</v>
      </c>
      <c r="F156" s="14">
        <v>-1576.43853530971</v>
      </c>
      <c r="G156" s="106">
        <v>0</v>
      </c>
      <c r="H156" s="74">
        <f t="shared" si="2"/>
        <v>1276676.3014646904</v>
      </c>
      <c r="I156" s="1"/>
      <c r="J156" s="1"/>
      <c r="K156" s="1"/>
    </row>
    <row r="157" spans="1:11" ht="12.75">
      <c r="A157" s="3" t="s">
        <v>203</v>
      </c>
      <c r="B157" t="s">
        <v>202</v>
      </c>
      <c r="C157" s="58" t="s">
        <v>453</v>
      </c>
      <c r="D157" s="39">
        <v>11472327.09</v>
      </c>
      <c r="E157" s="62">
        <v>14995.3774449757</v>
      </c>
      <c r="F157" s="14">
        <v>-8345.992811015838</v>
      </c>
      <c r="G157" s="106">
        <v>0</v>
      </c>
      <c r="H157" s="74">
        <f t="shared" si="2"/>
        <v>11478976.474633958</v>
      </c>
      <c r="I157" s="1"/>
      <c r="J157" s="1"/>
      <c r="K157" s="1"/>
    </row>
    <row r="158" spans="1:11" ht="12.75">
      <c r="A158" s="3" t="s">
        <v>204</v>
      </c>
      <c r="B158" t="s">
        <v>202</v>
      </c>
      <c r="C158" s="58" t="s">
        <v>454</v>
      </c>
      <c r="D158" s="39">
        <v>1516061.42</v>
      </c>
      <c r="E158" s="62">
        <v>0</v>
      </c>
      <c r="F158" s="14">
        <v>-1383.1075859013415</v>
      </c>
      <c r="G158" s="106">
        <v>0</v>
      </c>
      <c r="H158" s="74">
        <f t="shared" si="2"/>
        <v>1514678.3124140985</v>
      </c>
      <c r="I158" s="1"/>
      <c r="J158" s="1"/>
      <c r="K158" s="1"/>
    </row>
    <row r="159" spans="1:11" ht="12.75">
      <c r="A159" s="3" t="s">
        <v>205</v>
      </c>
      <c r="B159" t="s">
        <v>206</v>
      </c>
      <c r="C159" s="58" t="s">
        <v>455</v>
      </c>
      <c r="D159" s="39">
        <v>1516758.34</v>
      </c>
      <c r="E159" s="62">
        <v>0</v>
      </c>
      <c r="F159" s="14">
        <v>-838.931792038162</v>
      </c>
      <c r="G159" s="106">
        <v>0</v>
      </c>
      <c r="H159" s="74">
        <f t="shared" si="2"/>
        <v>1515919.4082079618</v>
      </c>
      <c r="I159" s="1"/>
      <c r="J159" s="1"/>
      <c r="K159" s="1"/>
    </row>
    <row r="160" spans="1:11" ht="12.75">
      <c r="A160" s="3" t="s">
        <v>207</v>
      </c>
      <c r="B160" t="s">
        <v>206</v>
      </c>
      <c r="C160" s="58" t="s">
        <v>456</v>
      </c>
      <c r="D160" s="39">
        <v>2331365.84</v>
      </c>
      <c r="E160" s="62">
        <v>0</v>
      </c>
      <c r="F160" s="14">
        <v>-1220.7082901572962</v>
      </c>
      <c r="G160" s="106">
        <v>0</v>
      </c>
      <c r="H160" s="74">
        <f t="shared" si="2"/>
        <v>2330145.1317098425</v>
      </c>
      <c r="I160" s="1"/>
      <c r="J160" s="1"/>
      <c r="K160" s="1"/>
    </row>
    <row r="161" spans="1:11" ht="12.75">
      <c r="A161" s="3" t="s">
        <v>208</v>
      </c>
      <c r="B161" t="s">
        <v>206</v>
      </c>
      <c r="C161" s="58" t="s">
        <v>457</v>
      </c>
      <c r="D161" s="39">
        <v>4674303.58</v>
      </c>
      <c r="E161" s="62">
        <v>0</v>
      </c>
      <c r="F161" s="14">
        <v>-2262.986542585115</v>
      </c>
      <c r="G161" s="106">
        <v>0</v>
      </c>
      <c r="H161" s="74">
        <f t="shared" si="2"/>
        <v>4672040.593457415</v>
      </c>
      <c r="I161" s="1"/>
      <c r="J161" s="1"/>
      <c r="K161" s="1"/>
    </row>
    <row r="162" spans="1:11" ht="12.75">
      <c r="A162" s="3" t="s">
        <v>209</v>
      </c>
      <c r="B162" t="s">
        <v>210</v>
      </c>
      <c r="C162" s="58" t="s">
        <v>458</v>
      </c>
      <c r="D162" s="39">
        <v>847993.28</v>
      </c>
      <c r="E162" s="62">
        <v>0</v>
      </c>
      <c r="F162" s="14">
        <v>-546.109553795184</v>
      </c>
      <c r="G162" s="106">
        <v>0</v>
      </c>
      <c r="H162" s="74">
        <f t="shared" si="2"/>
        <v>847447.1704462048</v>
      </c>
      <c r="I162" s="1"/>
      <c r="J162" s="1"/>
      <c r="K162" s="1"/>
    </row>
    <row r="163" spans="1:11" ht="12.75">
      <c r="A163" s="3" t="s">
        <v>211</v>
      </c>
      <c r="B163" t="s">
        <v>212</v>
      </c>
      <c r="C163" s="58" t="s">
        <v>459</v>
      </c>
      <c r="D163" s="39">
        <v>4568580.59</v>
      </c>
      <c r="E163" s="62">
        <v>0</v>
      </c>
      <c r="F163" s="14">
        <v>-3817.9566792692663</v>
      </c>
      <c r="G163" s="106">
        <v>0</v>
      </c>
      <c r="H163" s="74">
        <f t="shared" si="2"/>
        <v>4564762.63332073</v>
      </c>
      <c r="I163" s="1"/>
      <c r="J163" s="1"/>
      <c r="K163" s="1"/>
    </row>
    <row r="164" spans="1:11" ht="12.75">
      <c r="A164" s="3" t="s">
        <v>213</v>
      </c>
      <c r="B164" t="s">
        <v>212</v>
      </c>
      <c r="C164" s="58" t="s">
        <v>460</v>
      </c>
      <c r="D164" s="39">
        <v>2565724.91</v>
      </c>
      <c r="E164" s="62">
        <v>0</v>
      </c>
      <c r="F164" s="14">
        <v>-1076.5517370054895</v>
      </c>
      <c r="G164" s="106">
        <v>0</v>
      </c>
      <c r="H164" s="74">
        <f t="shared" si="2"/>
        <v>2564648.358262995</v>
      </c>
      <c r="I164" s="1"/>
      <c r="J164" s="1"/>
      <c r="K164" s="1"/>
    </row>
    <row r="165" spans="1:11" ht="12.75">
      <c r="A165" s="3" t="s">
        <v>214</v>
      </c>
      <c r="B165" t="s">
        <v>215</v>
      </c>
      <c r="C165" s="58" t="s">
        <v>461</v>
      </c>
      <c r="D165" s="39">
        <v>7108319.17</v>
      </c>
      <c r="E165" s="62">
        <v>0</v>
      </c>
      <c r="F165" s="14">
        <v>-3175.7547003421146</v>
      </c>
      <c r="G165" s="106">
        <v>0</v>
      </c>
      <c r="H165" s="74">
        <f t="shared" si="2"/>
        <v>7105143.415299658</v>
      </c>
      <c r="I165" s="1"/>
      <c r="J165" s="1"/>
      <c r="K165" s="1"/>
    </row>
    <row r="166" spans="1:11" ht="12.75">
      <c r="A166" s="3" t="s">
        <v>216</v>
      </c>
      <c r="B166" t="s">
        <v>215</v>
      </c>
      <c r="C166" s="58" t="s">
        <v>462</v>
      </c>
      <c r="D166" s="39">
        <v>1313591.51</v>
      </c>
      <c r="E166" s="62">
        <v>0</v>
      </c>
      <c r="F166" s="14">
        <v>-781.8457394809635</v>
      </c>
      <c r="G166" s="106">
        <v>0</v>
      </c>
      <c r="H166" s="74">
        <f t="shared" si="2"/>
        <v>1312809.664260519</v>
      </c>
      <c r="I166" s="1"/>
      <c r="J166" s="1"/>
      <c r="K166" s="1"/>
    </row>
    <row r="167" spans="1:11" ht="12.75">
      <c r="A167" s="3" t="s">
        <v>217</v>
      </c>
      <c r="B167" t="s">
        <v>218</v>
      </c>
      <c r="C167" s="58" t="s">
        <v>463</v>
      </c>
      <c r="D167" s="39">
        <v>3936494.97</v>
      </c>
      <c r="E167" s="62">
        <v>0</v>
      </c>
      <c r="F167" s="14">
        <v>-11410.931784458267</v>
      </c>
      <c r="G167" s="106">
        <v>0</v>
      </c>
      <c r="H167" s="74">
        <f t="shared" si="2"/>
        <v>3925084.0382155417</v>
      </c>
      <c r="I167" s="1"/>
      <c r="J167" s="1"/>
      <c r="K167" s="1"/>
    </row>
    <row r="168" spans="1:11" ht="12.75">
      <c r="A168" s="3" t="s">
        <v>219</v>
      </c>
      <c r="B168" t="s">
        <v>220</v>
      </c>
      <c r="C168" s="58" t="s">
        <v>464</v>
      </c>
      <c r="D168" s="39">
        <v>0</v>
      </c>
      <c r="E168" s="62">
        <v>0</v>
      </c>
      <c r="F168" s="14">
        <v>0</v>
      </c>
      <c r="G168" s="106">
        <v>0</v>
      </c>
      <c r="H168" s="74">
        <f t="shared" si="2"/>
        <v>0</v>
      </c>
      <c r="I168" s="1"/>
      <c r="J168" s="1"/>
      <c r="K168" s="1"/>
    </row>
    <row r="169" spans="1:11" ht="12.75">
      <c r="A169" s="3" t="s">
        <v>221</v>
      </c>
      <c r="B169" t="s">
        <v>220</v>
      </c>
      <c r="C169" s="58" t="s">
        <v>465</v>
      </c>
      <c r="D169" s="39">
        <v>9849668.25</v>
      </c>
      <c r="E169" s="62">
        <v>0</v>
      </c>
      <c r="F169" s="14">
        <v>-6834.469330491974</v>
      </c>
      <c r="G169" s="106">
        <v>0</v>
      </c>
      <c r="H169" s="74">
        <f t="shared" si="2"/>
        <v>9842833.780669509</v>
      </c>
      <c r="I169" s="1"/>
      <c r="J169" s="1"/>
      <c r="K169" s="1"/>
    </row>
    <row r="170" spans="1:11" ht="12.75">
      <c r="A170" s="3" t="s">
        <v>222</v>
      </c>
      <c r="B170" t="s">
        <v>223</v>
      </c>
      <c r="C170" s="58" t="s">
        <v>466</v>
      </c>
      <c r="D170" s="39">
        <v>2717050.83</v>
      </c>
      <c r="E170" s="62">
        <v>0</v>
      </c>
      <c r="F170" s="14">
        <v>-1522.0344051015497</v>
      </c>
      <c r="G170" s="106">
        <v>0</v>
      </c>
      <c r="H170" s="74">
        <f t="shared" si="2"/>
        <v>2715528.7955948985</v>
      </c>
      <c r="I170" s="1"/>
      <c r="J170" s="1"/>
      <c r="K170" s="1"/>
    </row>
    <row r="171" spans="1:11" ht="12.75">
      <c r="A171" s="3" t="s">
        <v>224</v>
      </c>
      <c r="B171" t="s">
        <v>223</v>
      </c>
      <c r="C171" s="58" t="s">
        <v>467</v>
      </c>
      <c r="D171" s="39">
        <v>1083010.59</v>
      </c>
      <c r="E171" s="62">
        <v>0</v>
      </c>
      <c r="F171" s="14">
        <v>-625.5575084705783</v>
      </c>
      <c r="G171" s="106">
        <v>0</v>
      </c>
      <c r="H171" s="74">
        <f t="shared" si="2"/>
        <v>1082385.0324915296</v>
      </c>
      <c r="I171" s="1"/>
      <c r="J171" s="1"/>
      <c r="K171" s="1"/>
    </row>
    <row r="172" spans="1:11" ht="12.75">
      <c r="A172" s="3" t="s">
        <v>225</v>
      </c>
      <c r="B172" t="s">
        <v>223</v>
      </c>
      <c r="C172" s="58" t="s">
        <v>468</v>
      </c>
      <c r="D172" s="39">
        <v>2201367.23</v>
      </c>
      <c r="E172" s="62">
        <v>0</v>
      </c>
      <c r="F172" s="14">
        <v>-1091.7003385092746</v>
      </c>
      <c r="G172" s="106">
        <v>0</v>
      </c>
      <c r="H172" s="74">
        <f t="shared" si="2"/>
        <v>2200275.5296614906</v>
      </c>
      <c r="I172" s="1"/>
      <c r="J172" s="1"/>
      <c r="K172" s="1"/>
    </row>
    <row r="173" spans="1:11" ht="12.75">
      <c r="A173" s="3" t="s">
        <v>226</v>
      </c>
      <c r="B173" t="s">
        <v>223</v>
      </c>
      <c r="C173" s="58" t="s">
        <v>469</v>
      </c>
      <c r="D173" s="39">
        <v>1582856.01</v>
      </c>
      <c r="E173" s="62">
        <v>0</v>
      </c>
      <c r="F173" s="14">
        <v>-805.3277521085752</v>
      </c>
      <c r="G173" s="106">
        <v>0</v>
      </c>
      <c r="H173" s="74">
        <f t="shared" si="2"/>
        <v>1582050.6822478913</v>
      </c>
      <c r="I173" s="1"/>
      <c r="J173" s="1"/>
      <c r="K173" s="1"/>
    </row>
    <row r="174" spans="1:11" ht="12.75">
      <c r="A174" s="3" t="s">
        <v>227</v>
      </c>
      <c r="B174" t="s">
        <v>223</v>
      </c>
      <c r="C174" s="58" t="s">
        <v>470</v>
      </c>
      <c r="D174" s="39">
        <v>467401.65</v>
      </c>
      <c r="E174" s="62">
        <v>0</v>
      </c>
      <c r="F174" s="14">
        <v>-560.9189217915218</v>
      </c>
      <c r="G174" s="106">
        <v>0</v>
      </c>
      <c r="H174" s="74">
        <f t="shared" si="2"/>
        <v>466840.7310782085</v>
      </c>
      <c r="I174" s="1"/>
      <c r="J174" s="1"/>
      <c r="K174" s="1"/>
    </row>
    <row r="175" spans="1:11" ht="12.75">
      <c r="A175" s="3" t="s">
        <v>228</v>
      </c>
      <c r="B175" t="s">
        <v>229</v>
      </c>
      <c r="C175" s="69" t="s">
        <v>495</v>
      </c>
      <c r="D175" s="39">
        <v>7424416.88</v>
      </c>
      <c r="E175" s="62">
        <v>0</v>
      </c>
      <c r="F175" s="14">
        <v>-5954.358360855956</v>
      </c>
      <c r="G175" s="106">
        <v>0</v>
      </c>
      <c r="H175" s="74">
        <f t="shared" si="2"/>
        <v>7418462.521639144</v>
      </c>
      <c r="I175" s="1"/>
      <c r="J175" s="1"/>
      <c r="K175" s="1"/>
    </row>
    <row r="176" spans="1:11" ht="12.75">
      <c r="A176" s="3" t="s">
        <v>230</v>
      </c>
      <c r="B176" t="s">
        <v>229</v>
      </c>
      <c r="C176" s="58" t="s">
        <v>471</v>
      </c>
      <c r="D176" s="39">
        <v>1340512.37</v>
      </c>
      <c r="E176" s="62">
        <v>0</v>
      </c>
      <c r="F176" s="14">
        <v>-6092.428602947145</v>
      </c>
      <c r="G176" s="106">
        <v>0</v>
      </c>
      <c r="H176" s="74">
        <f t="shared" si="2"/>
        <v>1334419.941397053</v>
      </c>
      <c r="I176" s="1"/>
      <c r="J176" s="1"/>
      <c r="K176" s="1"/>
    </row>
    <row r="177" spans="1:11" ht="12.75">
      <c r="A177" s="3" t="s">
        <v>231</v>
      </c>
      <c r="B177" t="s">
        <v>229</v>
      </c>
      <c r="C177" s="58" t="s">
        <v>472</v>
      </c>
      <c r="D177" s="39">
        <v>0</v>
      </c>
      <c r="E177" s="62">
        <v>0</v>
      </c>
      <c r="F177" s="14">
        <v>0</v>
      </c>
      <c r="G177" s="107">
        <v>0</v>
      </c>
      <c r="H177" s="74">
        <f t="shared" si="2"/>
        <v>0</v>
      </c>
      <c r="I177" s="1"/>
      <c r="J177" s="1"/>
      <c r="K177" s="1"/>
    </row>
    <row r="178" spans="1:11" ht="12.75">
      <c r="A178" s="3" t="s">
        <v>232</v>
      </c>
      <c r="B178" t="s">
        <v>229</v>
      </c>
      <c r="C178" s="58" t="s">
        <v>473</v>
      </c>
      <c r="D178" s="39">
        <v>18434618.58</v>
      </c>
      <c r="E178" s="62">
        <v>0</v>
      </c>
      <c r="F178" s="14">
        <v>-22102.883633305686</v>
      </c>
      <c r="G178" s="106">
        <v>0</v>
      </c>
      <c r="H178" s="74">
        <f t="shared" si="2"/>
        <v>18412515.696366694</v>
      </c>
      <c r="I178" s="1"/>
      <c r="J178" s="1"/>
      <c r="K178" s="1"/>
    </row>
    <row r="179" spans="1:11" ht="12.75">
      <c r="A179" s="3" t="s">
        <v>233</v>
      </c>
      <c r="B179" t="s">
        <v>229</v>
      </c>
      <c r="C179" s="58" t="s">
        <v>474</v>
      </c>
      <c r="D179" s="39">
        <v>19180178.54</v>
      </c>
      <c r="E179" s="62">
        <v>0</v>
      </c>
      <c r="F179" s="14">
        <v>-11375.77155635887</v>
      </c>
      <c r="G179" s="106">
        <v>0</v>
      </c>
      <c r="H179" s="74">
        <f t="shared" si="2"/>
        <v>19168802.76844364</v>
      </c>
      <c r="I179" s="1"/>
      <c r="J179" s="1"/>
      <c r="K179" s="1"/>
    </row>
    <row r="180" spans="1:11" ht="12.75">
      <c r="A180" s="3" t="s">
        <v>234</v>
      </c>
      <c r="B180" t="s">
        <v>229</v>
      </c>
      <c r="C180" s="58" t="s">
        <v>475</v>
      </c>
      <c r="D180" s="39">
        <v>114113405.4</v>
      </c>
      <c r="E180" s="62">
        <v>0</v>
      </c>
      <c r="F180" s="14">
        <v>-69516.8010410818</v>
      </c>
      <c r="G180" s="106">
        <v>0</v>
      </c>
      <c r="H180" s="74">
        <f t="shared" si="2"/>
        <v>114043888.59895892</v>
      </c>
      <c r="I180" s="1"/>
      <c r="J180" s="1"/>
      <c r="K180" s="1"/>
    </row>
    <row r="181" spans="1:11" ht="12.75">
      <c r="A181" s="3" t="s">
        <v>235</v>
      </c>
      <c r="B181" t="s">
        <v>229</v>
      </c>
      <c r="C181" s="58" t="s">
        <v>476</v>
      </c>
      <c r="D181" s="39">
        <v>0</v>
      </c>
      <c r="E181" s="62">
        <v>0</v>
      </c>
      <c r="F181" s="14">
        <v>0</v>
      </c>
      <c r="G181" s="107">
        <v>0</v>
      </c>
      <c r="H181" s="74">
        <f t="shared" si="2"/>
        <v>0</v>
      </c>
      <c r="I181" s="1"/>
      <c r="J181" s="1"/>
      <c r="K181" s="1"/>
    </row>
    <row r="182" spans="1:11" ht="12.75">
      <c r="A182" s="3" t="s">
        <v>236</v>
      </c>
      <c r="B182" t="s">
        <v>229</v>
      </c>
      <c r="C182" s="58" t="s">
        <v>477</v>
      </c>
      <c r="D182" s="39">
        <v>0</v>
      </c>
      <c r="E182" s="62">
        <v>0</v>
      </c>
      <c r="F182" s="14">
        <v>0</v>
      </c>
      <c r="G182" s="106">
        <v>0</v>
      </c>
      <c r="H182" s="74">
        <f t="shared" si="2"/>
        <v>0</v>
      </c>
      <c r="I182" s="1"/>
      <c r="J182" s="1"/>
      <c r="K182" s="1"/>
    </row>
    <row r="183" spans="1:11" ht="12.75">
      <c r="A183" s="3" t="s">
        <v>237</v>
      </c>
      <c r="B183" t="s">
        <v>229</v>
      </c>
      <c r="C183" s="58" t="s">
        <v>478</v>
      </c>
      <c r="D183" s="39">
        <v>2700396.01</v>
      </c>
      <c r="E183" s="62">
        <v>0</v>
      </c>
      <c r="F183" s="14">
        <v>-3098.847392448578</v>
      </c>
      <c r="G183" s="106">
        <v>0</v>
      </c>
      <c r="H183" s="74">
        <f t="shared" si="2"/>
        <v>2697297.162607551</v>
      </c>
      <c r="I183" s="1"/>
      <c r="J183" s="1"/>
      <c r="K183" s="1"/>
    </row>
    <row r="184" spans="1:11" ht="12.75">
      <c r="A184" s="3" t="s">
        <v>238</v>
      </c>
      <c r="B184" t="s">
        <v>229</v>
      </c>
      <c r="C184" s="58" t="s">
        <v>479</v>
      </c>
      <c r="D184" s="39">
        <v>639209.59</v>
      </c>
      <c r="E184" s="62">
        <v>0</v>
      </c>
      <c r="F184" s="14">
        <v>-922.4289760925355</v>
      </c>
      <c r="G184" s="106">
        <v>0</v>
      </c>
      <c r="H184" s="74">
        <f t="shared" si="2"/>
        <v>638287.1610239075</v>
      </c>
      <c r="I184" s="1"/>
      <c r="J184" s="1"/>
      <c r="K184" s="1"/>
    </row>
    <row r="185" spans="1:11" ht="12.75">
      <c r="A185" s="3" t="s">
        <v>239</v>
      </c>
      <c r="B185" t="s">
        <v>229</v>
      </c>
      <c r="C185" s="58" t="s">
        <v>480</v>
      </c>
      <c r="D185" s="39">
        <v>1063927.06</v>
      </c>
      <c r="E185" s="62">
        <v>0</v>
      </c>
      <c r="F185" s="14">
        <v>-1037.2441834016943</v>
      </c>
      <c r="G185" s="107">
        <v>0</v>
      </c>
      <c r="H185" s="74">
        <f t="shared" si="2"/>
        <v>1062889.8158165982</v>
      </c>
      <c r="I185" s="1"/>
      <c r="J185" s="1"/>
      <c r="K185" s="1"/>
    </row>
    <row r="186" spans="1:11" ht="12.75">
      <c r="A186" s="3" t="s">
        <v>240</v>
      </c>
      <c r="B186" t="s">
        <v>229</v>
      </c>
      <c r="C186" s="58" t="s">
        <v>481</v>
      </c>
      <c r="D186" s="39">
        <v>0</v>
      </c>
      <c r="E186" s="62">
        <v>0</v>
      </c>
      <c r="F186" s="14">
        <v>0</v>
      </c>
      <c r="G186" s="106">
        <v>0</v>
      </c>
      <c r="H186" s="74">
        <f t="shared" si="2"/>
        <v>0</v>
      </c>
      <c r="I186" s="1"/>
      <c r="J186" s="1"/>
      <c r="K186" s="1"/>
    </row>
    <row r="187" spans="1:11" ht="12.75">
      <c r="A187" s="3">
        <v>3200</v>
      </c>
      <c r="B187" t="s">
        <v>241</v>
      </c>
      <c r="C187" s="58" t="s">
        <v>242</v>
      </c>
      <c r="D187" s="39">
        <v>5420284.92</v>
      </c>
      <c r="E187" s="62">
        <v>0</v>
      </c>
      <c r="F187" s="14">
        <v>-3012.135299591939</v>
      </c>
      <c r="G187" s="106">
        <v>0</v>
      </c>
      <c r="H187" s="74">
        <f t="shared" si="2"/>
        <v>5417272.784700408</v>
      </c>
      <c r="I187" s="1"/>
      <c r="J187" s="1"/>
      <c r="K187" s="1"/>
    </row>
    <row r="188" spans="1:11" ht="12.75">
      <c r="A188" s="3">
        <v>3210</v>
      </c>
      <c r="B188" t="s">
        <v>241</v>
      </c>
      <c r="C188" s="58" t="s">
        <v>243</v>
      </c>
      <c r="D188" s="39">
        <v>4426559.99</v>
      </c>
      <c r="E188" s="62">
        <v>0</v>
      </c>
      <c r="F188" s="14">
        <v>-2412.792447993476</v>
      </c>
      <c r="G188" s="106">
        <v>0</v>
      </c>
      <c r="H188" s="74">
        <f t="shared" si="2"/>
        <v>4424147.197552007</v>
      </c>
      <c r="I188" s="1"/>
      <c r="J188" s="1"/>
      <c r="K188" s="1"/>
    </row>
    <row r="189" spans="1:11" ht="12.75">
      <c r="A189" s="3">
        <v>3220</v>
      </c>
      <c r="B189" t="s">
        <v>241</v>
      </c>
      <c r="C189" s="58" t="s">
        <v>244</v>
      </c>
      <c r="D189" s="39">
        <v>2170271.53</v>
      </c>
      <c r="E189" s="62">
        <v>0</v>
      </c>
      <c r="F189" s="14">
        <v>-1021.4942642842805</v>
      </c>
      <c r="G189" s="106">
        <v>0</v>
      </c>
      <c r="H189" s="74">
        <f t="shared" si="2"/>
        <v>2169250.0357357156</v>
      </c>
      <c r="I189" s="1"/>
      <c r="J189" s="1"/>
      <c r="K189" s="1"/>
    </row>
    <row r="190" spans="1:11" ht="12.75">
      <c r="A190" s="3">
        <v>3230</v>
      </c>
      <c r="B190" t="s">
        <v>241</v>
      </c>
      <c r="C190" s="58" t="s">
        <v>245</v>
      </c>
      <c r="D190" s="39">
        <v>663995.91</v>
      </c>
      <c r="E190" s="62">
        <v>0</v>
      </c>
      <c r="F190" s="14">
        <v>-415.2521428287292</v>
      </c>
      <c r="G190" s="106">
        <v>0</v>
      </c>
      <c r="H190" s="74">
        <f t="shared" si="2"/>
        <v>663580.6578571713</v>
      </c>
      <c r="I190" s="1"/>
      <c r="J190" s="1"/>
      <c r="K190" s="1"/>
    </row>
    <row r="191" spans="1:11" ht="12.75">
      <c r="A191" s="3">
        <v>8001</v>
      </c>
      <c r="B191" t="s">
        <v>303</v>
      </c>
      <c r="C191" t="s">
        <v>304</v>
      </c>
      <c r="D191" s="39">
        <v>154908839.74</v>
      </c>
      <c r="E191" s="62">
        <v>0</v>
      </c>
      <c r="F191" s="14">
        <v>-48195.17</v>
      </c>
      <c r="G191" s="106">
        <v>0</v>
      </c>
      <c r="H191" s="74">
        <f t="shared" si="2"/>
        <v>154860644.57000002</v>
      </c>
      <c r="I191" s="1"/>
      <c r="J191" s="1"/>
      <c r="K191" s="1"/>
    </row>
    <row r="192" spans="1:11" ht="12.75">
      <c r="A192" s="102">
        <v>8041</v>
      </c>
      <c r="B192" s="3">
        <v>8041</v>
      </c>
      <c r="C192" s="102" t="s">
        <v>523</v>
      </c>
      <c r="D192" s="48">
        <v>0</v>
      </c>
      <c r="E192" s="62">
        <v>0</v>
      </c>
      <c r="F192" s="48">
        <v>0</v>
      </c>
      <c r="G192" s="106">
        <v>0</v>
      </c>
      <c r="H192" s="74">
        <v>0</v>
      </c>
      <c r="I192" s="104"/>
      <c r="J192" s="1"/>
      <c r="K192" s="1"/>
    </row>
    <row r="193" spans="1:11" ht="12.75">
      <c r="A193" s="102">
        <v>8042</v>
      </c>
      <c r="B193" s="3">
        <v>8042</v>
      </c>
      <c r="C193" s="102" t="s">
        <v>524</v>
      </c>
      <c r="D193" s="48">
        <v>0</v>
      </c>
      <c r="E193" s="62">
        <v>0</v>
      </c>
      <c r="F193" s="48">
        <v>0</v>
      </c>
      <c r="G193" s="106">
        <v>0</v>
      </c>
      <c r="H193" s="74">
        <v>0</v>
      </c>
      <c r="I193" s="104"/>
      <c r="J193" s="1"/>
      <c r="K193" s="1"/>
    </row>
    <row r="194" spans="1:11" ht="12.75">
      <c r="A194" s="102">
        <v>9025</v>
      </c>
      <c r="B194" s="3">
        <v>9025</v>
      </c>
      <c r="C194" s="102" t="s">
        <v>247</v>
      </c>
      <c r="D194" s="48">
        <v>0</v>
      </c>
      <c r="E194" s="62">
        <v>0</v>
      </c>
      <c r="F194" s="48">
        <v>0</v>
      </c>
      <c r="G194" s="106">
        <v>0</v>
      </c>
      <c r="H194" s="74">
        <v>0</v>
      </c>
      <c r="I194" s="104"/>
      <c r="J194" s="1"/>
      <c r="K194" s="1"/>
    </row>
    <row r="195" spans="1:11" ht="12.75">
      <c r="A195" s="3">
        <v>9030</v>
      </c>
      <c r="B195" s="3">
        <v>9030</v>
      </c>
      <c r="C195" s="3" t="s">
        <v>248</v>
      </c>
      <c r="D195" s="1">
        <v>0</v>
      </c>
      <c r="E195" s="62">
        <v>0</v>
      </c>
      <c r="F195" s="1">
        <v>0</v>
      </c>
      <c r="G195" s="106">
        <v>0</v>
      </c>
      <c r="H195" s="74">
        <f t="shared" si="2"/>
        <v>0</v>
      </c>
      <c r="I195" s="11"/>
      <c r="J195" s="1"/>
      <c r="K195" s="1"/>
    </row>
    <row r="196" spans="1:11" ht="12.75">
      <c r="A196" s="3">
        <v>9035</v>
      </c>
      <c r="B196" s="3">
        <v>9035</v>
      </c>
      <c r="C196" s="3" t="s">
        <v>249</v>
      </c>
      <c r="D196" s="1">
        <v>0</v>
      </c>
      <c r="E196" s="62">
        <v>0</v>
      </c>
      <c r="F196" s="1">
        <v>0</v>
      </c>
      <c r="G196" s="106">
        <v>0</v>
      </c>
      <c r="H196" s="74">
        <f t="shared" si="2"/>
        <v>0</v>
      </c>
      <c r="I196" s="1"/>
      <c r="J196" s="1"/>
      <c r="K196" s="1"/>
    </row>
    <row r="197" spans="1:11" ht="12.75">
      <c r="A197" s="3">
        <v>9040</v>
      </c>
      <c r="B197" s="3">
        <v>9040</v>
      </c>
      <c r="C197" s="3" t="s">
        <v>250</v>
      </c>
      <c r="D197" s="1">
        <v>0</v>
      </c>
      <c r="E197" s="62">
        <v>0</v>
      </c>
      <c r="F197" s="1">
        <v>0</v>
      </c>
      <c r="G197" s="106">
        <v>0</v>
      </c>
      <c r="H197" s="74">
        <f t="shared" si="2"/>
        <v>0</v>
      </c>
      <c r="I197" s="1"/>
      <c r="J197" s="1"/>
      <c r="K197" s="1"/>
    </row>
    <row r="198" spans="1:11" ht="12.75">
      <c r="A198" s="3">
        <v>9045</v>
      </c>
      <c r="B198" s="3">
        <v>9045</v>
      </c>
      <c r="C198" s="3" t="s">
        <v>251</v>
      </c>
      <c r="D198" s="1">
        <v>0</v>
      </c>
      <c r="E198" s="62">
        <v>0</v>
      </c>
      <c r="F198" s="1">
        <v>0</v>
      </c>
      <c r="G198" s="106">
        <v>0</v>
      </c>
      <c r="H198" s="74">
        <f t="shared" si="2"/>
        <v>0</v>
      </c>
      <c r="I198" s="1"/>
      <c r="J198" s="1"/>
      <c r="K198" s="1"/>
    </row>
    <row r="199" spans="1:10" ht="12.75">
      <c r="A199" s="3">
        <v>9050</v>
      </c>
      <c r="B199" s="3">
        <v>9050</v>
      </c>
      <c r="C199" s="3" t="s">
        <v>252</v>
      </c>
      <c r="D199" s="1">
        <v>0</v>
      </c>
      <c r="E199" s="62">
        <v>0</v>
      </c>
      <c r="F199" s="1">
        <v>0</v>
      </c>
      <c r="G199" s="106">
        <v>0</v>
      </c>
      <c r="H199" s="74">
        <f t="shared" si="2"/>
        <v>0</v>
      </c>
      <c r="I199" s="1"/>
      <c r="J199" s="1"/>
    </row>
    <row r="200" spans="1:10" ht="12.75">
      <c r="A200" s="3">
        <v>9055</v>
      </c>
      <c r="B200" s="3">
        <v>9055</v>
      </c>
      <c r="C200" s="3" t="s">
        <v>253</v>
      </c>
      <c r="D200" s="1">
        <v>0</v>
      </c>
      <c r="E200" s="62">
        <v>0</v>
      </c>
      <c r="F200" s="1">
        <v>0</v>
      </c>
      <c r="G200" s="106">
        <v>0</v>
      </c>
      <c r="H200" s="74">
        <f t="shared" si="2"/>
        <v>0</v>
      </c>
      <c r="I200" s="1"/>
      <c r="J200" s="1"/>
    </row>
    <row r="201" spans="1:10" ht="12.75">
      <c r="A201" s="3">
        <v>9060</v>
      </c>
      <c r="B201" s="3">
        <v>9060</v>
      </c>
      <c r="C201" s="3" t="s">
        <v>254</v>
      </c>
      <c r="D201" s="1">
        <v>0</v>
      </c>
      <c r="E201" s="62">
        <v>0</v>
      </c>
      <c r="F201" s="1">
        <v>0</v>
      </c>
      <c r="G201" s="106">
        <v>0</v>
      </c>
      <c r="H201" s="74">
        <f t="shared" si="2"/>
        <v>0</v>
      </c>
      <c r="I201" s="1"/>
      <c r="J201" s="1"/>
    </row>
    <row r="202" spans="1:10" ht="12.75">
      <c r="A202" s="3">
        <v>9075</v>
      </c>
      <c r="B202" s="3">
        <v>9075</v>
      </c>
      <c r="C202" s="3" t="s">
        <v>255</v>
      </c>
      <c r="D202" s="1">
        <v>0</v>
      </c>
      <c r="E202" s="62">
        <v>0</v>
      </c>
      <c r="F202" s="1">
        <v>0</v>
      </c>
      <c r="G202" s="106">
        <v>0</v>
      </c>
      <c r="H202" s="74">
        <f t="shared" si="2"/>
        <v>0</v>
      </c>
      <c r="I202" s="1"/>
      <c r="J202" s="1"/>
    </row>
    <row r="203" spans="1:10" ht="12.75">
      <c r="A203" s="3">
        <v>9095</v>
      </c>
      <c r="B203" s="3">
        <v>9095</v>
      </c>
      <c r="C203" s="3" t="s">
        <v>256</v>
      </c>
      <c r="D203" s="1">
        <v>0</v>
      </c>
      <c r="E203" s="62">
        <v>0</v>
      </c>
      <c r="F203" s="1">
        <v>0</v>
      </c>
      <c r="G203" s="106">
        <v>0</v>
      </c>
      <c r="H203" s="74">
        <f t="shared" si="2"/>
        <v>0</v>
      </c>
      <c r="I203" s="1"/>
      <c r="J203" s="1"/>
    </row>
    <row r="204" spans="1:10" ht="12.75">
      <c r="A204" s="3">
        <v>9120</v>
      </c>
      <c r="B204" s="3">
        <v>9120</v>
      </c>
      <c r="C204" s="3" t="s">
        <v>257</v>
      </c>
      <c r="D204" s="1">
        <v>0</v>
      </c>
      <c r="E204" s="62">
        <v>0</v>
      </c>
      <c r="F204" s="1">
        <v>0</v>
      </c>
      <c r="G204" s="106">
        <v>0</v>
      </c>
      <c r="H204" s="74">
        <f t="shared" si="2"/>
        <v>0</v>
      </c>
      <c r="I204" s="1"/>
      <c r="J204" s="1"/>
    </row>
    <row r="205" spans="1:10" ht="12.75">
      <c r="A205" s="3">
        <v>9125</v>
      </c>
      <c r="B205" s="3">
        <v>9125</v>
      </c>
      <c r="C205" s="3" t="s">
        <v>258</v>
      </c>
      <c r="D205" s="1">
        <v>0</v>
      </c>
      <c r="E205" s="62">
        <v>0</v>
      </c>
      <c r="F205" s="1">
        <v>0</v>
      </c>
      <c r="G205" s="106">
        <v>0</v>
      </c>
      <c r="H205" s="74">
        <f t="shared" si="2"/>
        <v>0</v>
      </c>
      <c r="I205" s="1"/>
      <c r="J205" s="1"/>
    </row>
    <row r="206" spans="1:10" ht="12.75">
      <c r="A206" s="3">
        <v>9130</v>
      </c>
      <c r="B206" s="3">
        <v>9130</v>
      </c>
      <c r="C206" s="3" t="s">
        <v>482</v>
      </c>
      <c r="D206" s="1">
        <v>0</v>
      </c>
      <c r="E206" s="62">
        <v>0</v>
      </c>
      <c r="F206" s="1">
        <v>0</v>
      </c>
      <c r="G206" s="106">
        <v>0</v>
      </c>
      <c r="H206" s="74">
        <f t="shared" si="2"/>
        <v>0</v>
      </c>
      <c r="I206" s="1"/>
      <c r="J206" s="1"/>
    </row>
    <row r="207" spans="1:10" ht="12.75">
      <c r="A207" s="3">
        <v>9135</v>
      </c>
      <c r="B207" s="3">
        <v>9135</v>
      </c>
      <c r="C207" s="3" t="s">
        <v>483</v>
      </c>
      <c r="D207" s="1">
        <v>0</v>
      </c>
      <c r="E207" s="62">
        <v>0</v>
      </c>
      <c r="F207" s="1">
        <v>0</v>
      </c>
      <c r="G207" s="106">
        <v>0</v>
      </c>
      <c r="H207" s="74">
        <f t="shared" si="2"/>
        <v>0</v>
      </c>
      <c r="I207" s="1"/>
      <c r="J207" s="1"/>
    </row>
    <row r="208" spans="1:10" ht="12.75">
      <c r="A208" s="3">
        <v>9140</v>
      </c>
      <c r="B208" s="3">
        <v>9140</v>
      </c>
      <c r="C208" s="3" t="s">
        <v>259</v>
      </c>
      <c r="D208" s="1">
        <v>0</v>
      </c>
      <c r="E208" s="62">
        <v>0</v>
      </c>
      <c r="F208" s="1">
        <v>0</v>
      </c>
      <c r="G208" s="106">
        <v>0</v>
      </c>
      <c r="H208" s="74">
        <f t="shared" si="2"/>
        <v>0</v>
      </c>
      <c r="I208" s="1"/>
      <c r="J208" s="1"/>
    </row>
    <row r="209" spans="1:10" ht="12.75">
      <c r="A209" s="3">
        <v>9145</v>
      </c>
      <c r="B209" s="3">
        <v>9145</v>
      </c>
      <c r="C209" s="3" t="s">
        <v>260</v>
      </c>
      <c r="D209" s="1">
        <v>0</v>
      </c>
      <c r="E209" s="62">
        <v>0</v>
      </c>
      <c r="F209" s="1">
        <v>0</v>
      </c>
      <c r="G209" s="106">
        <v>0</v>
      </c>
      <c r="H209" s="74">
        <f aca="true" t="shared" si="3" ref="H209:H214">SUM(D209:G209)</f>
        <v>0</v>
      </c>
      <c r="I209" s="1"/>
      <c r="J209" s="1"/>
    </row>
    <row r="210" spans="1:10" ht="12.75">
      <c r="A210" s="3">
        <v>9150</v>
      </c>
      <c r="B210" s="3">
        <v>9150</v>
      </c>
      <c r="C210" s="3" t="s">
        <v>261</v>
      </c>
      <c r="D210" s="1">
        <v>0</v>
      </c>
      <c r="E210" s="62">
        <v>0</v>
      </c>
      <c r="F210" s="1">
        <v>0</v>
      </c>
      <c r="G210" s="106">
        <v>0</v>
      </c>
      <c r="H210" s="74">
        <f t="shared" si="3"/>
        <v>0</v>
      </c>
      <c r="I210" s="1"/>
      <c r="J210" s="1"/>
    </row>
    <row r="211" spans="1:10" ht="12.75">
      <c r="A211" s="3">
        <v>9160</v>
      </c>
      <c r="B211" s="3">
        <v>9160</v>
      </c>
      <c r="C211" s="3" t="s">
        <v>262</v>
      </c>
      <c r="D211" s="1">
        <v>0</v>
      </c>
      <c r="E211" s="62">
        <v>0</v>
      </c>
      <c r="F211" s="1">
        <v>0</v>
      </c>
      <c r="G211" s="106">
        <v>0</v>
      </c>
      <c r="H211" s="74">
        <f t="shared" si="3"/>
        <v>0</v>
      </c>
      <c r="I211" s="1"/>
      <c r="J211" s="1"/>
    </row>
    <row r="212" spans="1:10" ht="12.75">
      <c r="A212" s="3">
        <v>9165</v>
      </c>
      <c r="B212" s="3">
        <v>9165</v>
      </c>
      <c r="C212" s="3" t="s">
        <v>484</v>
      </c>
      <c r="D212" s="1">
        <v>0</v>
      </c>
      <c r="E212" s="62">
        <v>0</v>
      </c>
      <c r="F212" s="1">
        <v>0</v>
      </c>
      <c r="G212" s="106">
        <v>0</v>
      </c>
      <c r="H212" s="74">
        <f t="shared" si="3"/>
        <v>0</v>
      </c>
      <c r="I212" s="1"/>
      <c r="J212" s="1"/>
    </row>
    <row r="213" spans="1:10" ht="12.75">
      <c r="A213" s="3">
        <v>9170</v>
      </c>
      <c r="B213" s="3">
        <v>9170</v>
      </c>
      <c r="C213" s="3" t="s">
        <v>533</v>
      </c>
      <c r="D213" s="1">
        <v>0</v>
      </c>
      <c r="E213" s="62">
        <v>0</v>
      </c>
      <c r="F213" s="1">
        <v>0</v>
      </c>
      <c r="G213" s="106">
        <v>0</v>
      </c>
      <c r="H213" s="74">
        <f t="shared" si="3"/>
        <v>0</v>
      </c>
      <c r="I213" s="1"/>
      <c r="J213" s="1"/>
    </row>
    <row r="214" spans="1:10" ht="12.75">
      <c r="A214" s="3">
        <v>9175</v>
      </c>
      <c r="B214" s="3">
        <v>9175</v>
      </c>
      <c r="C214" s="3" t="s">
        <v>534</v>
      </c>
      <c r="D214" s="1">
        <v>0</v>
      </c>
      <c r="E214" s="62">
        <v>0</v>
      </c>
      <c r="F214" s="1">
        <v>0</v>
      </c>
      <c r="G214" s="106">
        <v>0</v>
      </c>
      <c r="H214" s="74">
        <f t="shared" si="3"/>
        <v>0</v>
      </c>
      <c r="I214" s="1"/>
      <c r="J214" s="1"/>
    </row>
    <row r="215" spans="2:9" ht="12.75">
      <c r="B215" s="3"/>
      <c r="H215" s="63"/>
      <c r="I215" s="1"/>
    </row>
    <row r="216" spans="2:10" ht="12.75">
      <c r="B216" t="s">
        <v>288</v>
      </c>
      <c r="D216" s="1">
        <f>SUM(D13:D214)</f>
        <v>4223168106.749999</v>
      </c>
      <c r="E216" s="14">
        <v>0</v>
      </c>
      <c r="F216" s="14">
        <f>SUM(F13:F214)</f>
        <v>-2780460.1679160427</v>
      </c>
      <c r="G216" s="14">
        <f>SUM(G13:G214)</f>
        <v>0</v>
      </c>
      <c r="H216" s="74">
        <f>SUM(H13:H214)</f>
        <v>4221617584.9655848</v>
      </c>
      <c r="I216" s="1"/>
      <c r="J216" s="1"/>
    </row>
    <row r="217" spans="6:9" ht="12.75">
      <c r="F217" s="1"/>
      <c r="G217" s="1"/>
      <c r="I217" s="1"/>
    </row>
    <row r="218" spans="5:9" ht="12.75">
      <c r="E218" s="14"/>
      <c r="F218" s="1"/>
      <c r="G218" s="1"/>
      <c r="H218" s="11"/>
      <c r="I218" s="1"/>
    </row>
    <row r="219" spans="4:9" ht="12.75">
      <c r="D219" s="39"/>
      <c r="E219" s="14"/>
      <c r="F219" s="14"/>
      <c r="G219" s="14"/>
      <c r="H219" s="11"/>
      <c r="I219" s="1"/>
    </row>
    <row r="220" spans="4:9" ht="12.75">
      <c r="D220" s="39"/>
      <c r="H220" s="75"/>
      <c r="I220" s="1"/>
    </row>
    <row r="221" spans="5:9" ht="12.75">
      <c r="E221" s="50"/>
      <c r="F221" s="51"/>
      <c r="G221" s="51"/>
      <c r="H221" s="11"/>
      <c r="I221" s="1"/>
    </row>
    <row r="222" spans="5:9" ht="12.75">
      <c r="E222" s="50"/>
      <c r="H222" s="11"/>
      <c r="I222" s="1"/>
    </row>
    <row r="223" spans="5:9" ht="12.75">
      <c r="E223" s="50"/>
      <c r="I223" s="1"/>
    </row>
    <row r="224" spans="5:9" ht="12.75">
      <c r="E224" s="50"/>
      <c r="I224" s="1"/>
    </row>
    <row r="225" spans="5:9" ht="12.75">
      <c r="E225" s="50"/>
      <c r="I225" s="1"/>
    </row>
    <row r="226" spans="5:9" ht="12.75">
      <c r="E226" s="50"/>
      <c r="I226" s="1"/>
    </row>
    <row r="227" spans="5:9" ht="12.75">
      <c r="E227" s="50"/>
      <c r="I227" s="1"/>
    </row>
    <row r="228" spans="5:9" ht="12.75">
      <c r="E228" s="50"/>
      <c r="I228" s="1"/>
    </row>
    <row r="229" spans="5:9" ht="12.75">
      <c r="E229" s="50"/>
      <c r="I229" s="1"/>
    </row>
    <row r="230" spans="5:9" ht="12.75">
      <c r="E230" s="50"/>
      <c r="I230" s="1"/>
    </row>
    <row r="231" spans="5:9" ht="12.75">
      <c r="E231" s="50"/>
      <c r="I231" s="1"/>
    </row>
    <row r="232" spans="5:9" ht="12.75">
      <c r="E232" s="50"/>
      <c r="I232" s="1"/>
    </row>
    <row r="233" spans="5:9" ht="12.75">
      <c r="E233" s="50"/>
      <c r="I233" s="1"/>
    </row>
    <row r="234" spans="5:9" ht="12.75">
      <c r="E234" s="50"/>
      <c r="I234" s="1"/>
    </row>
    <row r="235" spans="5:9" ht="12.75">
      <c r="E235" s="51"/>
      <c r="I235" s="1"/>
    </row>
    <row r="236" spans="5:9" ht="12.75">
      <c r="E236" s="51"/>
      <c r="I236" s="1"/>
    </row>
    <row r="237" spans="5:9" ht="12.75">
      <c r="E237" s="51"/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2020-21: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7" sqref="H187"/>
    </sheetView>
  </sheetViews>
  <sheetFormatPr defaultColWidth="9.140625" defaultRowHeight="12.75"/>
  <cols>
    <col min="1" max="1" width="6.421875" style="33" bestFit="1" customWidth="1"/>
    <col min="2" max="2" width="14.57421875" style="32" customWidth="1"/>
    <col min="3" max="3" width="36.8515625" style="57" customWidth="1"/>
    <col min="4" max="4" width="16.57421875" style="32" customWidth="1"/>
    <col min="5" max="5" width="14.421875" style="13" bestFit="1" customWidth="1"/>
    <col min="6" max="6" width="13.8515625" style="36" bestFit="1" customWidth="1"/>
    <col min="7" max="7" width="16.421875" style="32" customWidth="1"/>
    <col min="8" max="8" width="13.421875" style="32" bestFit="1" customWidth="1"/>
    <col min="9" max="9" width="14.421875" style="67" bestFit="1" customWidth="1"/>
    <col min="10" max="10" width="22.00390625" style="67" customWidth="1"/>
    <col min="11" max="11" width="20.00390625" style="46" customWidth="1"/>
    <col min="12" max="12" width="13.8515625" style="32" bestFit="1" customWidth="1"/>
    <col min="13" max="16384" width="9.140625" style="32" customWidth="1"/>
  </cols>
  <sheetData>
    <row r="1" spans="1:11" ht="12.75">
      <c r="A1" s="92" t="s">
        <v>0</v>
      </c>
      <c r="B1" s="93" t="s">
        <v>1</v>
      </c>
      <c r="C1" s="93" t="s">
        <v>2</v>
      </c>
      <c r="D1" s="119" t="s">
        <v>291</v>
      </c>
      <c r="E1" s="119" t="s">
        <v>292</v>
      </c>
      <c r="F1" s="120" t="s">
        <v>293</v>
      </c>
      <c r="G1" s="121" t="s">
        <v>305</v>
      </c>
      <c r="H1" s="121" t="s">
        <v>488</v>
      </c>
      <c r="I1" s="122" t="s">
        <v>299</v>
      </c>
      <c r="J1" s="119" t="s">
        <v>518</v>
      </c>
      <c r="K1" s="123" t="s">
        <v>521</v>
      </c>
    </row>
    <row r="2" spans="3:11" ht="12.75">
      <c r="C2" s="31"/>
      <c r="D2" s="119" t="s">
        <v>294</v>
      </c>
      <c r="E2" s="119" t="s">
        <v>295</v>
      </c>
      <c r="F2" s="120" t="s">
        <v>296</v>
      </c>
      <c r="G2" s="119" t="s">
        <v>306</v>
      </c>
      <c r="H2" s="119" t="s">
        <v>489</v>
      </c>
      <c r="I2" s="124" t="s">
        <v>530</v>
      </c>
      <c r="J2" s="119" t="s">
        <v>519</v>
      </c>
      <c r="K2" s="123" t="s">
        <v>3</v>
      </c>
    </row>
    <row r="3" spans="3:11" ht="12.75">
      <c r="C3" s="31"/>
      <c r="D3" s="27" t="s">
        <v>297</v>
      </c>
      <c r="E3" s="38"/>
      <c r="F3" s="41" t="s">
        <v>298</v>
      </c>
      <c r="G3" s="27" t="s">
        <v>307</v>
      </c>
      <c r="H3" s="27" t="s">
        <v>490</v>
      </c>
      <c r="I3" s="64" t="s">
        <v>503</v>
      </c>
      <c r="J3" s="27" t="s">
        <v>520</v>
      </c>
      <c r="K3" s="85"/>
    </row>
    <row r="4" spans="3:11" ht="12.75">
      <c r="C4" s="31"/>
      <c r="D4" s="34"/>
      <c r="E4" s="38"/>
      <c r="F4" s="42"/>
      <c r="G4" s="27" t="s">
        <v>308</v>
      </c>
      <c r="H4" s="27"/>
      <c r="I4" s="64" t="s">
        <v>491</v>
      </c>
      <c r="J4" s="28"/>
      <c r="K4" s="85"/>
    </row>
    <row r="5" spans="3:11" ht="12.75">
      <c r="C5" s="31"/>
      <c r="D5" s="109" t="s">
        <v>246</v>
      </c>
      <c r="E5" s="110"/>
      <c r="F5" s="111"/>
      <c r="G5" s="112"/>
      <c r="H5" s="112"/>
      <c r="I5" s="113"/>
      <c r="J5" s="76"/>
      <c r="K5" s="114"/>
    </row>
    <row r="6" spans="3:11" ht="12.75">
      <c r="C6" s="56"/>
      <c r="D6" s="29"/>
      <c r="E6" s="30"/>
      <c r="F6" s="43"/>
      <c r="G6" s="45"/>
      <c r="H6" s="45"/>
      <c r="I6" s="65"/>
      <c r="J6" s="65"/>
      <c r="K6" s="86"/>
    </row>
    <row r="7" spans="4:11" ht="12.75">
      <c r="D7" s="35"/>
      <c r="E7" s="30"/>
      <c r="F7" s="44"/>
      <c r="G7" s="35"/>
      <c r="H7" s="35"/>
      <c r="I7" s="66"/>
      <c r="J7" s="66"/>
      <c r="K7" s="87"/>
    </row>
    <row r="8" spans="3:11" ht="12.75">
      <c r="C8" s="56" t="s">
        <v>264</v>
      </c>
      <c r="D8" s="30" t="s">
        <v>535</v>
      </c>
      <c r="E8" s="30"/>
      <c r="F8" s="44"/>
      <c r="G8" s="35"/>
      <c r="H8" s="35"/>
      <c r="I8" s="66"/>
      <c r="J8" s="66"/>
      <c r="K8" s="87"/>
    </row>
    <row r="9" spans="4:11" ht="12.75">
      <c r="D9" s="35"/>
      <c r="E9" s="30"/>
      <c r="F9" s="44"/>
      <c r="G9" s="35"/>
      <c r="H9" s="35"/>
      <c r="I9" s="66"/>
      <c r="J9" s="66"/>
      <c r="K9" s="87"/>
    </row>
    <row r="10" spans="4:11" ht="12.75">
      <c r="D10" s="30"/>
      <c r="E10" s="30"/>
      <c r="F10" s="43"/>
      <c r="G10" s="43"/>
      <c r="H10" s="43"/>
      <c r="I10" s="66"/>
      <c r="J10" s="66"/>
      <c r="K10" s="87"/>
    </row>
    <row r="11" spans="1:11" ht="12.75">
      <c r="A11" s="3" t="s">
        <v>5</v>
      </c>
      <c r="B11" t="s">
        <v>6</v>
      </c>
      <c r="C11" s="58" t="s">
        <v>309</v>
      </c>
      <c r="D11" s="48">
        <v>49281965.58126599</v>
      </c>
      <c r="E11" s="48">
        <v>88789.98333333334</v>
      </c>
      <c r="F11" s="36">
        <v>0</v>
      </c>
      <c r="G11" s="36">
        <v>0</v>
      </c>
      <c r="H11" s="14">
        <v>0</v>
      </c>
      <c r="I11" s="14">
        <v>0</v>
      </c>
      <c r="J11" s="14">
        <v>0</v>
      </c>
      <c r="K11" s="73">
        <f>SUM(D11:J11)</f>
        <v>49370755.56459933</v>
      </c>
    </row>
    <row r="12" spans="1:11" ht="12.75">
      <c r="A12" s="3" t="s">
        <v>7</v>
      </c>
      <c r="B12" t="s">
        <v>6</v>
      </c>
      <c r="C12" s="58" t="s">
        <v>310</v>
      </c>
      <c r="D12" s="48">
        <v>201652526.4803672</v>
      </c>
      <c r="E12" s="1">
        <v>278368.6980555556</v>
      </c>
      <c r="F12" s="36">
        <v>5287923.540000001</v>
      </c>
      <c r="G12" s="36">
        <v>21159.849523107492</v>
      </c>
      <c r="H12" s="14">
        <v>0</v>
      </c>
      <c r="I12" s="14">
        <v>0</v>
      </c>
      <c r="J12" s="14">
        <v>0</v>
      </c>
      <c r="K12" s="73">
        <f aca="true" t="shared" si="0" ref="K12:K75">SUM(D12:J12)</f>
        <v>207239978.56794587</v>
      </c>
    </row>
    <row r="13" spans="1:11" ht="12.75">
      <c r="A13" s="3" t="s">
        <v>8</v>
      </c>
      <c r="B13" t="s">
        <v>6</v>
      </c>
      <c r="C13" s="58" t="s">
        <v>311</v>
      </c>
      <c r="D13" s="48">
        <v>31295417.713940576</v>
      </c>
      <c r="E13" s="1">
        <v>130533.94031241797</v>
      </c>
      <c r="F13" s="36">
        <v>0</v>
      </c>
      <c r="G13" s="36">
        <v>-51950.51738662361</v>
      </c>
      <c r="H13" s="14">
        <v>0</v>
      </c>
      <c r="I13" s="14">
        <v>0</v>
      </c>
      <c r="J13" s="14">
        <v>0</v>
      </c>
      <c r="K13" s="73">
        <f t="shared" si="0"/>
        <v>31374001.136866372</v>
      </c>
    </row>
    <row r="14" spans="1:11" ht="12.75">
      <c r="A14" s="3" t="s">
        <v>9</v>
      </c>
      <c r="B14" t="s">
        <v>6</v>
      </c>
      <c r="C14" s="58" t="s">
        <v>312</v>
      </c>
      <c r="D14" s="48">
        <v>87996011.61396392</v>
      </c>
      <c r="E14" s="48">
        <v>0</v>
      </c>
      <c r="F14" s="36">
        <v>2469349.6899999995</v>
      </c>
      <c r="G14" s="36">
        <v>123398.79867196598</v>
      </c>
      <c r="H14" s="14">
        <v>0</v>
      </c>
      <c r="I14" s="14">
        <v>0</v>
      </c>
      <c r="J14" s="14">
        <v>0</v>
      </c>
      <c r="K14" s="73">
        <f t="shared" si="0"/>
        <v>90588760.10263588</v>
      </c>
    </row>
    <row r="15" spans="1:11" ht="12.75">
      <c r="A15" s="3" t="s">
        <v>10</v>
      </c>
      <c r="B15" t="s">
        <v>6</v>
      </c>
      <c r="C15" s="58" t="s">
        <v>313</v>
      </c>
      <c r="D15" s="48">
        <v>3170231.57982227</v>
      </c>
      <c r="E15" s="1">
        <v>0</v>
      </c>
      <c r="F15" s="36">
        <v>0</v>
      </c>
      <c r="G15" s="36">
        <v>0</v>
      </c>
      <c r="H15" s="14">
        <v>0</v>
      </c>
      <c r="I15" s="14">
        <v>0</v>
      </c>
      <c r="J15" s="14">
        <v>0</v>
      </c>
      <c r="K15" s="73">
        <f t="shared" si="0"/>
        <v>3170231.57982227</v>
      </c>
    </row>
    <row r="16" spans="1:11" ht="12.75">
      <c r="A16" s="3" t="s">
        <v>11</v>
      </c>
      <c r="B16" t="s">
        <v>6</v>
      </c>
      <c r="C16" s="58" t="s">
        <v>314</v>
      </c>
      <c r="D16" s="48">
        <v>5425419.913722082</v>
      </c>
      <c r="E16" s="1">
        <v>0</v>
      </c>
      <c r="F16" s="36">
        <v>0</v>
      </c>
      <c r="G16" s="36">
        <v>0</v>
      </c>
      <c r="H16" s="14">
        <v>0</v>
      </c>
      <c r="I16" s="14">
        <v>0</v>
      </c>
      <c r="J16" s="14">
        <v>0</v>
      </c>
      <c r="K16" s="73">
        <f t="shared" si="0"/>
        <v>5425419.913722082</v>
      </c>
    </row>
    <row r="17" spans="1:11" ht="12.75">
      <c r="A17" s="3" t="s">
        <v>12</v>
      </c>
      <c r="B17" t="s">
        <v>6</v>
      </c>
      <c r="C17" s="58" t="s">
        <v>315</v>
      </c>
      <c r="D17" s="48">
        <v>49077265.810614</v>
      </c>
      <c r="E17" s="1">
        <v>215332.01809523808</v>
      </c>
      <c r="F17" s="36">
        <v>0</v>
      </c>
      <c r="G17" s="36">
        <v>-185845.61530952697</v>
      </c>
      <c r="H17" s="14">
        <v>0</v>
      </c>
      <c r="I17" s="14">
        <v>0</v>
      </c>
      <c r="J17" s="14">
        <v>0</v>
      </c>
      <c r="K17" s="73">
        <f t="shared" si="0"/>
        <v>49106752.21339971</v>
      </c>
    </row>
    <row r="18" spans="1:11" ht="12.75">
      <c r="A18" s="3" t="s">
        <v>13</v>
      </c>
      <c r="B18" t="s">
        <v>14</v>
      </c>
      <c r="C18" s="58" t="s">
        <v>316</v>
      </c>
      <c r="D18" s="48">
        <v>14563163.266769912</v>
      </c>
      <c r="E18" s="1">
        <v>116181.65666666666</v>
      </c>
      <c r="F18" s="36">
        <v>0</v>
      </c>
      <c r="G18" s="36">
        <v>0</v>
      </c>
      <c r="H18" s="14">
        <v>0</v>
      </c>
      <c r="I18" s="14">
        <v>0</v>
      </c>
      <c r="J18" s="14">
        <v>0</v>
      </c>
      <c r="K18" s="73">
        <f t="shared" si="0"/>
        <v>14679344.923436578</v>
      </c>
    </row>
    <row r="19" spans="1:11" ht="12.75">
      <c r="A19" s="3" t="s">
        <v>15</v>
      </c>
      <c r="B19" t="s">
        <v>14</v>
      </c>
      <c r="C19" s="58" t="s">
        <v>317</v>
      </c>
      <c r="D19" s="48">
        <v>1751092.0170311441</v>
      </c>
      <c r="E19" s="48">
        <v>0</v>
      </c>
      <c r="F19" s="36">
        <v>0</v>
      </c>
      <c r="G19" s="36">
        <v>0</v>
      </c>
      <c r="H19" s="14">
        <v>0</v>
      </c>
      <c r="I19" s="14">
        <v>0</v>
      </c>
      <c r="J19" s="14">
        <v>0</v>
      </c>
      <c r="K19" s="73">
        <f t="shared" si="0"/>
        <v>1751092.0170311441</v>
      </c>
    </row>
    <row r="20" spans="1:11" ht="12.75">
      <c r="A20" s="3" t="s">
        <v>16</v>
      </c>
      <c r="B20" t="s">
        <v>17</v>
      </c>
      <c r="C20" s="58" t="s">
        <v>318</v>
      </c>
      <c r="D20" s="48">
        <v>6095600.146998075</v>
      </c>
      <c r="E20" s="48">
        <v>92788.98260416668</v>
      </c>
      <c r="F20" s="36">
        <v>0</v>
      </c>
      <c r="G20" s="36">
        <v>0</v>
      </c>
      <c r="H20" s="14">
        <v>0</v>
      </c>
      <c r="I20" s="14">
        <v>0</v>
      </c>
      <c r="J20" s="14">
        <v>0</v>
      </c>
      <c r="K20" s="73">
        <f t="shared" si="0"/>
        <v>6188389.129602241</v>
      </c>
    </row>
    <row r="21" spans="1:11" ht="12.75">
      <c r="A21" s="3" t="s">
        <v>18</v>
      </c>
      <c r="B21" t="s">
        <v>17</v>
      </c>
      <c r="C21" s="58" t="s">
        <v>319</v>
      </c>
      <c r="D21" s="48">
        <v>6718316.244690288</v>
      </c>
      <c r="E21" s="1">
        <v>0</v>
      </c>
      <c r="F21" s="36">
        <v>0</v>
      </c>
      <c r="G21" s="36">
        <v>0</v>
      </c>
      <c r="H21" s="14">
        <v>0</v>
      </c>
      <c r="I21" s="14">
        <v>0</v>
      </c>
      <c r="J21" s="14">
        <v>0</v>
      </c>
      <c r="K21" s="73">
        <f t="shared" si="0"/>
        <v>6718316.244690288</v>
      </c>
    </row>
    <row r="22" spans="1:11" ht="12.75">
      <c r="A22" s="3" t="s">
        <v>19</v>
      </c>
      <c r="B22" t="s">
        <v>17</v>
      </c>
      <c r="C22" s="58" t="s">
        <v>320</v>
      </c>
      <c r="D22" s="48">
        <v>293741660.6273485</v>
      </c>
      <c r="E22" s="1">
        <v>204859.62659722223</v>
      </c>
      <c r="F22" s="36">
        <v>719067.1399999999</v>
      </c>
      <c r="G22" s="36">
        <v>0</v>
      </c>
      <c r="H22" s="14">
        <v>0</v>
      </c>
      <c r="I22" s="14">
        <v>0</v>
      </c>
      <c r="J22" s="14">
        <v>0</v>
      </c>
      <c r="K22" s="73">
        <f t="shared" si="0"/>
        <v>294665587.3939457</v>
      </c>
    </row>
    <row r="23" spans="1:11" ht="12.75">
      <c r="A23" s="3" t="s">
        <v>20</v>
      </c>
      <c r="B23" t="s">
        <v>17</v>
      </c>
      <c r="C23" s="58" t="s">
        <v>321</v>
      </c>
      <c r="D23" s="48">
        <v>59257426.48996738</v>
      </c>
      <c r="E23" s="1">
        <v>289822.98581845243</v>
      </c>
      <c r="F23" s="36">
        <v>813133.15</v>
      </c>
      <c r="G23" s="36">
        <v>0</v>
      </c>
      <c r="H23" s="14">
        <v>0</v>
      </c>
      <c r="I23" s="14">
        <v>0</v>
      </c>
      <c r="J23" s="14">
        <v>0</v>
      </c>
      <c r="K23" s="73">
        <f t="shared" si="0"/>
        <v>60360382.625785835</v>
      </c>
    </row>
    <row r="24" spans="1:11" ht="12.75">
      <c r="A24" s="3" t="s">
        <v>21</v>
      </c>
      <c r="B24" t="s">
        <v>17</v>
      </c>
      <c r="C24" s="58" t="s">
        <v>322</v>
      </c>
      <c r="D24" s="48">
        <v>1661348.10457513</v>
      </c>
      <c r="E24" s="1">
        <v>0</v>
      </c>
      <c r="F24" s="36">
        <v>0</v>
      </c>
      <c r="G24" s="36">
        <v>0</v>
      </c>
      <c r="H24" s="14">
        <v>0</v>
      </c>
      <c r="I24" s="14">
        <v>0</v>
      </c>
      <c r="J24" s="14">
        <v>0</v>
      </c>
      <c r="K24" s="73">
        <f t="shared" si="0"/>
        <v>1661348.10457513</v>
      </c>
    </row>
    <row r="25" spans="1:11" ht="12.75">
      <c r="A25" s="3" t="s">
        <v>22</v>
      </c>
      <c r="B25" t="s">
        <v>17</v>
      </c>
      <c r="C25" s="58" t="s">
        <v>323</v>
      </c>
      <c r="D25" s="48">
        <v>234766054.7067682</v>
      </c>
      <c r="E25" s="1">
        <v>159499.24354166666</v>
      </c>
      <c r="F25" s="36">
        <v>4378057.36</v>
      </c>
      <c r="G25" s="36">
        <v>-126887.86400542199</v>
      </c>
      <c r="H25" s="14">
        <v>0</v>
      </c>
      <c r="I25" s="14">
        <v>0</v>
      </c>
      <c r="J25" s="14">
        <v>0</v>
      </c>
      <c r="K25" s="73">
        <f t="shared" si="0"/>
        <v>239176723.44630447</v>
      </c>
    </row>
    <row r="26" spans="1:11" ht="12.75">
      <c r="A26" s="3" t="s">
        <v>23</v>
      </c>
      <c r="B26" t="s">
        <v>17</v>
      </c>
      <c r="C26" s="58" t="s">
        <v>324</v>
      </c>
      <c r="D26" s="48">
        <v>36914189.55102387</v>
      </c>
      <c r="E26" s="1">
        <v>0</v>
      </c>
      <c r="F26" s="36">
        <v>0</v>
      </c>
      <c r="G26" s="36">
        <v>0</v>
      </c>
      <c r="H26" s="14">
        <v>0</v>
      </c>
      <c r="I26" s="14">
        <v>0</v>
      </c>
      <c r="J26" s="14">
        <v>0</v>
      </c>
      <c r="K26" s="73">
        <f t="shared" si="0"/>
        <v>36914189.55102387</v>
      </c>
    </row>
    <row r="27" spans="1:11" ht="12.75">
      <c r="A27" s="3" t="s">
        <v>24</v>
      </c>
      <c r="B27" t="s">
        <v>25</v>
      </c>
      <c r="C27" s="58" t="s">
        <v>325</v>
      </c>
      <c r="D27" s="48">
        <v>6109403.8489608755</v>
      </c>
      <c r="E27" s="1">
        <v>0</v>
      </c>
      <c r="F27" s="36">
        <v>0</v>
      </c>
      <c r="G27" s="36">
        <v>0</v>
      </c>
      <c r="H27" s="14">
        <v>0</v>
      </c>
      <c r="I27" s="14">
        <v>0</v>
      </c>
      <c r="J27" s="14">
        <v>0</v>
      </c>
      <c r="K27" s="73">
        <f t="shared" si="0"/>
        <v>6109403.8489608755</v>
      </c>
    </row>
    <row r="28" spans="1:11" ht="12.75">
      <c r="A28" s="3" t="s">
        <v>26</v>
      </c>
      <c r="B28" t="s">
        <v>27</v>
      </c>
      <c r="C28" s="58" t="s">
        <v>326</v>
      </c>
      <c r="D28" s="48">
        <v>1400058.3251329318</v>
      </c>
      <c r="E28" s="1">
        <v>0</v>
      </c>
      <c r="F28" s="36">
        <v>0</v>
      </c>
      <c r="G28" s="36">
        <v>0</v>
      </c>
      <c r="H28" s="14">
        <v>0</v>
      </c>
      <c r="I28" s="14">
        <v>0</v>
      </c>
      <c r="J28" s="14">
        <v>0</v>
      </c>
      <c r="K28" s="73">
        <f t="shared" si="0"/>
        <v>1400058.3251329318</v>
      </c>
    </row>
    <row r="29" spans="1:11" ht="12.75">
      <c r="A29" s="3" t="s">
        <v>28</v>
      </c>
      <c r="B29" t="s">
        <v>27</v>
      </c>
      <c r="C29" s="58" t="s">
        <v>327</v>
      </c>
      <c r="D29" s="48">
        <v>452363.4032999297</v>
      </c>
      <c r="E29" s="1">
        <v>0</v>
      </c>
      <c r="F29" s="36">
        <v>0</v>
      </c>
      <c r="G29" s="36">
        <v>0</v>
      </c>
      <c r="H29" s="14">
        <v>4271.5199999999995</v>
      </c>
      <c r="I29" s="14">
        <v>0</v>
      </c>
      <c r="J29" s="14">
        <v>0</v>
      </c>
      <c r="K29" s="73">
        <f t="shared" si="0"/>
        <v>456634.9232999297</v>
      </c>
    </row>
    <row r="30" spans="1:11" ht="12.75">
      <c r="A30" s="3" t="s">
        <v>29</v>
      </c>
      <c r="B30" t="s">
        <v>27</v>
      </c>
      <c r="C30" s="58" t="s">
        <v>328</v>
      </c>
      <c r="D30" s="48">
        <v>2098471.7475746837</v>
      </c>
      <c r="E30" s="1">
        <v>0</v>
      </c>
      <c r="F30" s="36">
        <v>0</v>
      </c>
      <c r="G30" s="36">
        <v>0</v>
      </c>
      <c r="H30" s="14">
        <v>0</v>
      </c>
      <c r="I30" s="14">
        <v>0</v>
      </c>
      <c r="J30" s="14">
        <v>0</v>
      </c>
      <c r="K30" s="73">
        <f t="shared" si="0"/>
        <v>2098471.7475746837</v>
      </c>
    </row>
    <row r="31" spans="1:11" ht="12.75">
      <c r="A31" s="3" t="s">
        <v>30</v>
      </c>
      <c r="B31" t="s">
        <v>27</v>
      </c>
      <c r="C31" s="58" t="s">
        <v>329</v>
      </c>
      <c r="D31" s="48">
        <v>1696250.6178122323</v>
      </c>
      <c r="E31" s="1">
        <v>0</v>
      </c>
      <c r="F31" s="36">
        <v>0</v>
      </c>
      <c r="G31" s="36">
        <v>0</v>
      </c>
      <c r="H31" s="14">
        <v>0</v>
      </c>
      <c r="I31" s="14">
        <v>0</v>
      </c>
      <c r="J31" s="14">
        <v>0</v>
      </c>
      <c r="K31" s="73">
        <f t="shared" si="0"/>
        <v>1696250.6178122323</v>
      </c>
    </row>
    <row r="32" spans="1:11" ht="12.75">
      <c r="A32" s="3" t="s">
        <v>31</v>
      </c>
      <c r="B32" t="s">
        <v>27</v>
      </c>
      <c r="C32" s="58" t="s">
        <v>330</v>
      </c>
      <c r="D32" s="48">
        <v>618681.8456164305</v>
      </c>
      <c r="E32" s="1">
        <v>0</v>
      </c>
      <c r="F32" s="36">
        <v>0</v>
      </c>
      <c r="G32" s="36">
        <v>0</v>
      </c>
      <c r="H32" s="14">
        <v>0</v>
      </c>
      <c r="I32" s="14">
        <v>0</v>
      </c>
      <c r="J32" s="14">
        <v>0</v>
      </c>
      <c r="K32" s="73">
        <f t="shared" si="0"/>
        <v>618681.8456164305</v>
      </c>
    </row>
    <row r="33" spans="1:11" ht="12.75">
      <c r="A33" s="3" t="s">
        <v>32</v>
      </c>
      <c r="B33" t="s">
        <v>33</v>
      </c>
      <c r="C33" s="58" t="s">
        <v>331</v>
      </c>
      <c r="D33" s="48">
        <v>17160254.739989985</v>
      </c>
      <c r="E33" s="1">
        <v>0</v>
      </c>
      <c r="F33" s="36">
        <v>0</v>
      </c>
      <c r="G33" s="36">
        <v>0</v>
      </c>
      <c r="H33" s="14">
        <v>0</v>
      </c>
      <c r="I33" s="14">
        <v>0</v>
      </c>
      <c r="J33" s="14">
        <v>0</v>
      </c>
      <c r="K33" s="73">
        <f t="shared" si="0"/>
        <v>17160254.739989985</v>
      </c>
    </row>
    <row r="34" spans="1:11" ht="12.75">
      <c r="A34" s="3" t="s">
        <v>35</v>
      </c>
      <c r="B34" t="s">
        <v>33</v>
      </c>
      <c r="C34" s="58" t="s">
        <v>332</v>
      </c>
      <c r="D34" s="48">
        <v>2143793.599317227</v>
      </c>
      <c r="E34" s="1">
        <v>0</v>
      </c>
      <c r="F34" s="36">
        <v>0</v>
      </c>
      <c r="G34" s="36">
        <v>0</v>
      </c>
      <c r="H34" s="14">
        <v>0</v>
      </c>
      <c r="I34" s="14">
        <v>0</v>
      </c>
      <c r="J34" s="14">
        <v>0</v>
      </c>
      <c r="K34" s="73">
        <f t="shared" si="0"/>
        <v>2143793.599317227</v>
      </c>
    </row>
    <row r="35" spans="1:11" ht="12.75">
      <c r="A35" s="3" t="s">
        <v>36</v>
      </c>
      <c r="B35" t="s">
        <v>37</v>
      </c>
      <c r="C35" s="58" t="s">
        <v>333</v>
      </c>
      <c r="D35" s="48">
        <v>130512541.40358733</v>
      </c>
      <c r="E35" s="1">
        <v>231262.7575000001</v>
      </c>
      <c r="F35" s="36">
        <v>4278848.79</v>
      </c>
      <c r="G35" s="36">
        <v>0</v>
      </c>
      <c r="H35" s="14">
        <v>0</v>
      </c>
      <c r="I35" s="14">
        <v>0</v>
      </c>
      <c r="J35" s="14">
        <v>0</v>
      </c>
      <c r="K35" s="73">
        <f t="shared" si="0"/>
        <v>135022652.95108733</v>
      </c>
    </row>
    <row r="36" spans="1:11" ht="12.75">
      <c r="A36" s="3" t="s">
        <v>38</v>
      </c>
      <c r="B36" t="s">
        <v>37</v>
      </c>
      <c r="C36" s="58" t="s">
        <v>334</v>
      </c>
      <c r="D36" s="48">
        <v>47484378.96255816</v>
      </c>
      <c r="E36" s="1">
        <v>238904.80119882504</v>
      </c>
      <c r="F36" s="36">
        <v>1436301.6300000001</v>
      </c>
      <c r="G36" s="36">
        <v>0</v>
      </c>
      <c r="H36" s="14">
        <v>0</v>
      </c>
      <c r="I36" s="14">
        <v>0</v>
      </c>
      <c r="J36" s="14">
        <v>0</v>
      </c>
      <c r="K36" s="73">
        <f t="shared" si="0"/>
        <v>49159585.393756986</v>
      </c>
    </row>
    <row r="37" spans="1:11" ht="12.75">
      <c r="A37" s="3" t="s">
        <v>39</v>
      </c>
      <c r="B37" t="s">
        <v>40</v>
      </c>
      <c r="C37" s="58" t="s">
        <v>335</v>
      </c>
      <c r="D37" s="48">
        <v>4018697.0890459847</v>
      </c>
      <c r="E37" s="1">
        <v>57464.994999999995</v>
      </c>
      <c r="F37" s="36">
        <v>0</v>
      </c>
      <c r="G37" s="36">
        <v>0</v>
      </c>
      <c r="H37" s="14">
        <v>0</v>
      </c>
      <c r="I37" s="14">
        <v>0</v>
      </c>
      <c r="J37" s="14">
        <v>0</v>
      </c>
      <c r="K37" s="73">
        <f t="shared" si="0"/>
        <v>4076162.084045985</v>
      </c>
    </row>
    <row r="38" spans="1:11" ht="12.75">
      <c r="A38" s="3" t="s">
        <v>41</v>
      </c>
      <c r="B38" t="s">
        <v>40</v>
      </c>
      <c r="C38" s="58" t="s">
        <v>336</v>
      </c>
      <c r="D38" s="48">
        <v>5362828.601257039</v>
      </c>
      <c r="E38" s="1">
        <v>58947.243041666654</v>
      </c>
      <c r="F38" s="36">
        <v>0</v>
      </c>
      <c r="G38" s="36">
        <v>-18639.3708813514</v>
      </c>
      <c r="H38" s="14">
        <v>0</v>
      </c>
      <c r="I38" s="14">
        <v>0</v>
      </c>
      <c r="J38" s="14">
        <v>0</v>
      </c>
      <c r="K38" s="73">
        <f t="shared" si="0"/>
        <v>5403136.473417354</v>
      </c>
    </row>
    <row r="39" spans="1:11" ht="12.75">
      <c r="A39" s="3" t="s">
        <v>42</v>
      </c>
      <c r="B39" t="s">
        <v>43</v>
      </c>
      <c r="C39" s="58" t="s">
        <v>337</v>
      </c>
      <c r="D39" s="48">
        <v>1145808.999104641</v>
      </c>
      <c r="E39" s="1">
        <v>0</v>
      </c>
      <c r="F39" s="36">
        <v>0</v>
      </c>
      <c r="G39" s="36">
        <v>0</v>
      </c>
      <c r="H39" s="14">
        <v>0</v>
      </c>
      <c r="I39" s="14">
        <v>0</v>
      </c>
      <c r="J39" s="14">
        <v>0</v>
      </c>
      <c r="K39" s="73">
        <f t="shared" si="0"/>
        <v>1145808.999104641</v>
      </c>
    </row>
    <row r="40" spans="1:11" ht="12.75">
      <c r="A40" s="3" t="s">
        <v>45</v>
      </c>
      <c r="B40" t="s">
        <v>43</v>
      </c>
      <c r="C40" s="58" t="s">
        <v>338</v>
      </c>
      <c r="D40" s="48">
        <v>1798212.3473434618</v>
      </c>
      <c r="E40" s="1">
        <v>0</v>
      </c>
      <c r="F40" s="36">
        <v>0</v>
      </c>
      <c r="G40" s="36">
        <v>0</v>
      </c>
      <c r="H40" s="14">
        <v>0</v>
      </c>
      <c r="I40" s="14">
        <v>0</v>
      </c>
      <c r="J40" s="14">
        <v>0</v>
      </c>
      <c r="K40" s="73">
        <f t="shared" si="0"/>
        <v>1798212.3473434618</v>
      </c>
    </row>
    <row r="41" spans="1:11" ht="12.75">
      <c r="A41" s="3" t="s">
        <v>46</v>
      </c>
      <c r="B41" t="s">
        <v>47</v>
      </c>
      <c r="C41" s="58" t="s">
        <v>339</v>
      </c>
      <c r="D41" s="48">
        <v>1624028.866760555</v>
      </c>
      <c r="E41" s="1">
        <v>0</v>
      </c>
      <c r="F41" s="36">
        <v>0</v>
      </c>
      <c r="G41" s="36">
        <v>0</v>
      </c>
      <c r="H41" s="14">
        <v>0</v>
      </c>
      <c r="I41" s="14">
        <v>0</v>
      </c>
      <c r="J41" s="14">
        <v>0</v>
      </c>
      <c r="K41" s="73">
        <f t="shared" si="0"/>
        <v>1624028.866760555</v>
      </c>
    </row>
    <row r="42" spans="1:11" ht="12.75">
      <c r="A42" s="3" t="s">
        <v>48</v>
      </c>
      <c r="B42" t="s">
        <v>49</v>
      </c>
      <c r="C42" s="58" t="s">
        <v>340</v>
      </c>
      <c r="D42" s="48">
        <v>7797278.480267618</v>
      </c>
      <c r="E42" s="1">
        <v>0</v>
      </c>
      <c r="F42" s="36">
        <v>0</v>
      </c>
      <c r="G42" s="36">
        <v>0</v>
      </c>
      <c r="H42" s="14">
        <v>0</v>
      </c>
      <c r="I42" s="14">
        <v>0</v>
      </c>
      <c r="J42" s="14">
        <v>0</v>
      </c>
      <c r="K42" s="73">
        <f t="shared" si="0"/>
        <v>7797278.480267618</v>
      </c>
    </row>
    <row r="43" spans="1:11" ht="12.75">
      <c r="A43" s="3" t="s">
        <v>50</v>
      </c>
      <c r="B43" t="s">
        <v>49</v>
      </c>
      <c r="C43" s="58" t="s">
        <v>341</v>
      </c>
      <c r="D43" s="48">
        <v>3193252.991084209</v>
      </c>
      <c r="E43" s="1">
        <v>0</v>
      </c>
      <c r="F43" s="36">
        <v>0</v>
      </c>
      <c r="G43" s="36">
        <v>0</v>
      </c>
      <c r="H43" s="14">
        <v>0</v>
      </c>
      <c r="I43" s="14">
        <v>0</v>
      </c>
      <c r="J43" s="14">
        <v>0</v>
      </c>
      <c r="K43" s="73">
        <f t="shared" si="0"/>
        <v>3193252.991084209</v>
      </c>
    </row>
    <row r="44" spans="1:11" ht="12.75">
      <c r="A44" s="3" t="s">
        <v>51</v>
      </c>
      <c r="B44" t="s">
        <v>49</v>
      </c>
      <c r="C44" s="58" t="s">
        <v>342</v>
      </c>
      <c r="D44" s="48">
        <v>1743184.0052905476</v>
      </c>
      <c r="E44" s="1">
        <v>0</v>
      </c>
      <c r="F44" s="36">
        <v>0</v>
      </c>
      <c r="G44" s="36">
        <v>0</v>
      </c>
      <c r="H44" s="14">
        <v>0</v>
      </c>
      <c r="I44" s="14">
        <v>0</v>
      </c>
      <c r="J44" s="14">
        <v>0</v>
      </c>
      <c r="K44" s="73">
        <f t="shared" si="0"/>
        <v>1743184.0052905476</v>
      </c>
    </row>
    <row r="45" spans="1:11" ht="12.75">
      <c r="A45" s="3" t="s">
        <v>52</v>
      </c>
      <c r="B45" t="s">
        <v>53</v>
      </c>
      <c r="C45" s="58" t="s">
        <v>343</v>
      </c>
      <c r="D45" s="48">
        <v>1758891.1556952025</v>
      </c>
      <c r="E45" s="1">
        <v>0</v>
      </c>
      <c r="F45" s="36">
        <v>0</v>
      </c>
      <c r="G45" s="36">
        <v>0</v>
      </c>
      <c r="H45" s="14">
        <v>0</v>
      </c>
      <c r="I45" s="14">
        <v>0</v>
      </c>
      <c r="J45" s="14">
        <v>0</v>
      </c>
      <c r="K45" s="73">
        <f t="shared" si="0"/>
        <v>1758891.1556952025</v>
      </c>
    </row>
    <row r="46" spans="1:11" ht="12.75">
      <c r="A46" s="3" t="s">
        <v>54</v>
      </c>
      <c r="B46" t="s">
        <v>53</v>
      </c>
      <c r="C46" s="58" t="s">
        <v>344</v>
      </c>
      <c r="D46" s="48">
        <v>1180809.6693560185</v>
      </c>
      <c r="E46" s="1">
        <v>0</v>
      </c>
      <c r="F46" s="36">
        <v>0</v>
      </c>
      <c r="G46" s="36">
        <v>0</v>
      </c>
      <c r="H46" s="14">
        <v>0</v>
      </c>
      <c r="I46" s="14">
        <v>0</v>
      </c>
      <c r="J46" s="14">
        <v>0</v>
      </c>
      <c r="K46" s="73">
        <f t="shared" si="0"/>
        <v>1180809.6693560185</v>
      </c>
    </row>
    <row r="47" spans="1:11" ht="12.75">
      <c r="A47" s="3" t="s">
        <v>55</v>
      </c>
      <c r="B47" t="s">
        <v>56</v>
      </c>
      <c r="C47" s="58" t="s">
        <v>345</v>
      </c>
      <c r="D47" s="48">
        <v>3125585.2010841593</v>
      </c>
      <c r="E47" s="1">
        <v>0</v>
      </c>
      <c r="F47" s="36">
        <v>0</v>
      </c>
      <c r="G47" s="36">
        <v>0</v>
      </c>
      <c r="H47" s="14">
        <v>0</v>
      </c>
      <c r="I47" s="14">
        <v>0</v>
      </c>
      <c r="J47" s="14">
        <v>0</v>
      </c>
      <c r="K47" s="73">
        <f t="shared" si="0"/>
        <v>3125585.2010841593</v>
      </c>
    </row>
    <row r="48" spans="1:11" ht="12.75">
      <c r="A48" s="3" t="s">
        <v>57</v>
      </c>
      <c r="B48" t="s">
        <v>58</v>
      </c>
      <c r="C48" s="58" t="s">
        <v>346</v>
      </c>
      <c r="D48" s="48">
        <v>798929.1330400078</v>
      </c>
      <c r="E48" s="1">
        <v>0</v>
      </c>
      <c r="F48" s="36">
        <v>0</v>
      </c>
      <c r="G48" s="36">
        <v>0</v>
      </c>
      <c r="H48" s="14">
        <v>0</v>
      </c>
      <c r="I48" s="14">
        <v>-2.49</v>
      </c>
      <c r="J48" s="14">
        <v>0</v>
      </c>
      <c r="K48" s="73">
        <f t="shared" si="0"/>
        <v>798926.6430400078</v>
      </c>
    </row>
    <row r="49" spans="1:11" ht="12.75">
      <c r="A49" s="3" t="s">
        <v>59</v>
      </c>
      <c r="B49" t="s">
        <v>60</v>
      </c>
      <c r="C49" s="58" t="s">
        <v>347</v>
      </c>
      <c r="D49" s="48">
        <v>27120661.57430536</v>
      </c>
      <c r="E49" s="1">
        <v>101638.72429027778</v>
      </c>
      <c r="F49" s="36">
        <v>0</v>
      </c>
      <c r="G49" s="36">
        <v>0</v>
      </c>
      <c r="H49" s="14">
        <v>0</v>
      </c>
      <c r="I49" s="14">
        <v>0</v>
      </c>
      <c r="J49" s="14">
        <v>0</v>
      </c>
      <c r="K49" s="73">
        <f t="shared" si="0"/>
        <v>27222300.298595637</v>
      </c>
    </row>
    <row r="50" spans="1:11" ht="12.75">
      <c r="A50" s="3" t="s">
        <v>61</v>
      </c>
      <c r="B50" t="s">
        <v>62</v>
      </c>
      <c r="C50" s="58" t="s">
        <v>348</v>
      </c>
      <c r="D50" s="48">
        <v>181081480.84520584</v>
      </c>
      <c r="E50" s="1">
        <v>444086.7276835572</v>
      </c>
      <c r="F50" s="36">
        <v>951989.0799999997</v>
      </c>
      <c r="G50" s="36">
        <v>0</v>
      </c>
      <c r="H50" s="14">
        <v>0</v>
      </c>
      <c r="I50" s="14">
        <v>0</v>
      </c>
      <c r="J50" s="14">
        <v>0</v>
      </c>
      <c r="K50" s="73">
        <f t="shared" si="0"/>
        <v>182477556.6528894</v>
      </c>
    </row>
    <row r="51" spans="1:11" ht="12.75">
      <c r="A51" s="3" t="s">
        <v>63</v>
      </c>
      <c r="B51" t="s">
        <v>64</v>
      </c>
      <c r="C51" s="58" t="s">
        <v>349</v>
      </c>
      <c r="D51" s="48">
        <v>926242.360765095</v>
      </c>
      <c r="E51" s="1">
        <v>0</v>
      </c>
      <c r="F51" s="36">
        <v>0</v>
      </c>
      <c r="G51" s="36">
        <v>0</v>
      </c>
      <c r="H51" s="14">
        <v>0</v>
      </c>
      <c r="I51" s="14">
        <v>0</v>
      </c>
      <c r="J51" s="14">
        <v>0</v>
      </c>
      <c r="K51" s="73">
        <f t="shared" si="0"/>
        <v>926242.360765095</v>
      </c>
    </row>
    <row r="52" spans="1:11" ht="12.75">
      <c r="A52" s="3" t="s">
        <v>65</v>
      </c>
      <c r="B52" t="s">
        <v>66</v>
      </c>
      <c r="C52" s="58" t="s">
        <v>350</v>
      </c>
      <c r="D52" s="48">
        <v>278603856.8607271</v>
      </c>
      <c r="E52" s="1">
        <v>187011.9875048761</v>
      </c>
      <c r="F52" s="36">
        <v>15230914.009999998</v>
      </c>
      <c r="G52" s="36">
        <v>-47932.35826330395</v>
      </c>
      <c r="H52" s="14">
        <v>0</v>
      </c>
      <c r="I52" s="14">
        <v>0</v>
      </c>
      <c r="J52" s="14">
        <v>0</v>
      </c>
      <c r="K52" s="73">
        <f t="shared" si="0"/>
        <v>293973850.49996865</v>
      </c>
    </row>
    <row r="53" spans="1:11" ht="12.75">
      <c r="A53" s="3" t="s">
        <v>67</v>
      </c>
      <c r="B53" t="s">
        <v>68</v>
      </c>
      <c r="C53" s="58" t="s">
        <v>351</v>
      </c>
      <c r="D53" s="48">
        <v>17678748.309999257</v>
      </c>
      <c r="E53" s="48">
        <v>0</v>
      </c>
      <c r="F53" s="36">
        <v>0</v>
      </c>
      <c r="G53" s="36">
        <v>-55573.948488515</v>
      </c>
      <c r="H53" s="14">
        <v>0</v>
      </c>
      <c r="I53" s="14">
        <v>0</v>
      </c>
      <c r="J53" s="14">
        <v>0</v>
      </c>
      <c r="K53" s="73">
        <f t="shared" si="0"/>
        <v>17623174.361510742</v>
      </c>
    </row>
    <row r="54" spans="1:11" ht="12.75">
      <c r="A54" s="3" t="s">
        <v>69</v>
      </c>
      <c r="B54" t="s">
        <v>70</v>
      </c>
      <c r="C54" s="58" t="s">
        <v>352</v>
      </c>
      <c r="D54" s="48">
        <v>9635721.9474011</v>
      </c>
      <c r="E54" s="1">
        <v>0</v>
      </c>
      <c r="F54" s="36">
        <v>634035.52</v>
      </c>
      <c r="G54" s="36">
        <v>0</v>
      </c>
      <c r="H54" s="14">
        <v>0</v>
      </c>
      <c r="I54" s="14">
        <v>0</v>
      </c>
      <c r="J54" s="14">
        <v>0</v>
      </c>
      <c r="K54" s="73">
        <f t="shared" si="0"/>
        <v>10269757.4674011</v>
      </c>
    </row>
    <row r="55" spans="1:11" ht="12.75">
      <c r="A55" s="3" t="s">
        <v>71</v>
      </c>
      <c r="B55" t="s">
        <v>70</v>
      </c>
      <c r="C55" s="58" t="s">
        <v>353</v>
      </c>
      <c r="D55" s="48">
        <v>1991909.664068197</v>
      </c>
      <c r="E55" s="1">
        <v>0</v>
      </c>
      <c r="F55" s="36">
        <v>0</v>
      </c>
      <c r="G55" s="36">
        <v>0</v>
      </c>
      <c r="H55" s="14">
        <v>0</v>
      </c>
      <c r="I55" s="14">
        <v>0</v>
      </c>
      <c r="J55" s="14">
        <v>0</v>
      </c>
      <c r="K55" s="73">
        <f t="shared" si="0"/>
        <v>1991909.664068197</v>
      </c>
    </row>
    <row r="56" spans="1:11" ht="12.75">
      <c r="A56" s="3" t="s">
        <v>73</v>
      </c>
      <c r="B56" t="s">
        <v>70</v>
      </c>
      <c r="C56" s="58" t="s">
        <v>354</v>
      </c>
      <c r="D56" s="48">
        <v>2490759.7681926824</v>
      </c>
      <c r="E56" s="1">
        <v>0</v>
      </c>
      <c r="F56" s="36">
        <v>0</v>
      </c>
      <c r="G56" s="36">
        <v>0</v>
      </c>
      <c r="H56" s="14">
        <v>0</v>
      </c>
      <c r="I56" s="14">
        <v>0</v>
      </c>
      <c r="J56" s="14">
        <v>0</v>
      </c>
      <c r="K56" s="73">
        <f t="shared" si="0"/>
        <v>2490759.7681926824</v>
      </c>
    </row>
    <row r="57" spans="1:11" ht="12.75">
      <c r="A57" s="3" t="s">
        <v>74</v>
      </c>
      <c r="B57" t="s">
        <v>70</v>
      </c>
      <c r="C57" s="58" t="s">
        <v>355</v>
      </c>
      <c r="D57" s="48">
        <v>2451385.160585291</v>
      </c>
      <c r="E57" s="1">
        <v>0</v>
      </c>
      <c r="F57" s="36">
        <v>0</v>
      </c>
      <c r="G57" s="36">
        <v>0</v>
      </c>
      <c r="H57" s="14">
        <v>0</v>
      </c>
      <c r="I57" s="14">
        <v>0</v>
      </c>
      <c r="J57" s="14">
        <v>0</v>
      </c>
      <c r="K57" s="73">
        <f t="shared" si="0"/>
        <v>2451385.160585291</v>
      </c>
    </row>
    <row r="58" spans="1:11" ht="12.75">
      <c r="A58" s="3" t="s">
        <v>75</v>
      </c>
      <c r="B58" t="s">
        <v>70</v>
      </c>
      <c r="C58" s="58" t="s">
        <v>356</v>
      </c>
      <c r="D58" s="48">
        <v>768250.7422178208</v>
      </c>
      <c r="E58" s="1">
        <v>0</v>
      </c>
      <c r="F58" s="36">
        <v>0</v>
      </c>
      <c r="G58" s="36">
        <v>0</v>
      </c>
      <c r="H58" s="14">
        <v>0</v>
      </c>
      <c r="I58" s="14">
        <v>0</v>
      </c>
      <c r="J58" s="14">
        <v>0</v>
      </c>
      <c r="K58" s="73">
        <f t="shared" si="0"/>
        <v>768250.7422178208</v>
      </c>
    </row>
    <row r="59" spans="1:11" ht="12.75">
      <c r="A59" s="3" t="s">
        <v>76</v>
      </c>
      <c r="B59" t="s">
        <v>77</v>
      </c>
      <c r="C59" s="58" t="s">
        <v>357</v>
      </c>
      <c r="D59" s="48">
        <v>2912224.213173605</v>
      </c>
      <c r="E59" s="1">
        <v>0</v>
      </c>
      <c r="F59" s="36">
        <v>0</v>
      </c>
      <c r="G59" s="36">
        <v>0</v>
      </c>
      <c r="H59" s="14">
        <v>0</v>
      </c>
      <c r="I59" s="14">
        <v>0</v>
      </c>
      <c r="J59" s="14">
        <v>0</v>
      </c>
      <c r="K59" s="73">
        <f t="shared" si="0"/>
        <v>2912224.213173605</v>
      </c>
    </row>
    <row r="60" spans="1:11" ht="12.75">
      <c r="A60" s="3" t="s">
        <v>78</v>
      </c>
      <c r="B60" t="s">
        <v>77</v>
      </c>
      <c r="C60" s="58" t="s">
        <v>358</v>
      </c>
      <c r="D60" s="48">
        <v>83679160.89924203</v>
      </c>
      <c r="E60" s="1">
        <v>73943.58555000002</v>
      </c>
      <c r="F60" s="36">
        <v>1844121.35</v>
      </c>
      <c r="G60" s="36">
        <v>0</v>
      </c>
      <c r="H60" s="14">
        <v>0</v>
      </c>
      <c r="I60" s="14">
        <v>0</v>
      </c>
      <c r="J60" s="14">
        <v>0</v>
      </c>
      <c r="K60" s="73">
        <f t="shared" si="0"/>
        <v>85597225.83479202</v>
      </c>
    </row>
    <row r="61" spans="1:11" ht="12.75">
      <c r="A61" s="3" t="s">
        <v>79</v>
      </c>
      <c r="B61" t="s">
        <v>77</v>
      </c>
      <c r="C61" s="58" t="s">
        <v>359</v>
      </c>
      <c r="D61" s="48">
        <v>59608775.967194684</v>
      </c>
      <c r="E61" s="1">
        <v>58098.52195000003</v>
      </c>
      <c r="F61" s="36">
        <v>168145.84000000003</v>
      </c>
      <c r="G61" s="36">
        <v>0</v>
      </c>
      <c r="H61" s="14">
        <v>2409.81</v>
      </c>
      <c r="I61" s="14">
        <v>0</v>
      </c>
      <c r="J61" s="14">
        <v>0</v>
      </c>
      <c r="K61" s="73">
        <f t="shared" si="0"/>
        <v>59837430.13914469</v>
      </c>
    </row>
    <row r="62" spans="1:11" ht="12.75">
      <c r="A62" s="3" t="s">
        <v>80</v>
      </c>
      <c r="B62" t="s">
        <v>77</v>
      </c>
      <c r="C62" s="58" t="s">
        <v>360</v>
      </c>
      <c r="D62" s="48">
        <v>59298572.48195187</v>
      </c>
      <c r="E62" s="1">
        <v>49515.80703125001</v>
      </c>
      <c r="F62" s="36">
        <v>0</v>
      </c>
      <c r="G62" s="36">
        <v>0</v>
      </c>
      <c r="H62" s="14">
        <v>0</v>
      </c>
      <c r="I62" s="14">
        <v>0</v>
      </c>
      <c r="J62" s="14">
        <v>0</v>
      </c>
      <c r="K62" s="73">
        <f t="shared" si="0"/>
        <v>59348088.28898312</v>
      </c>
    </row>
    <row r="63" spans="1:11" ht="12.75">
      <c r="A63" s="3" t="s">
        <v>81</v>
      </c>
      <c r="B63" t="s">
        <v>77</v>
      </c>
      <c r="C63" s="58" t="s">
        <v>361</v>
      </c>
      <c r="D63" s="48">
        <v>139667955.8696869</v>
      </c>
      <c r="E63" s="1">
        <v>0</v>
      </c>
      <c r="F63" s="36">
        <v>0</v>
      </c>
      <c r="G63" s="36">
        <v>-744280.5160172</v>
      </c>
      <c r="H63" s="14">
        <v>0</v>
      </c>
      <c r="I63" s="14">
        <v>0</v>
      </c>
      <c r="J63" s="14">
        <v>0</v>
      </c>
      <c r="K63" s="73">
        <f t="shared" si="0"/>
        <v>138923675.3536697</v>
      </c>
    </row>
    <row r="64" spans="1:11" ht="12.75">
      <c r="A64" s="3" t="s">
        <v>82</v>
      </c>
      <c r="B64" t="s">
        <v>77</v>
      </c>
      <c r="C64" s="58" t="s">
        <v>362</v>
      </c>
      <c r="D64" s="48">
        <v>25977655.73544279</v>
      </c>
      <c r="E64" s="1">
        <v>31910.17803125001</v>
      </c>
      <c r="F64" s="36">
        <v>1447273.3</v>
      </c>
      <c r="G64" s="36">
        <v>0</v>
      </c>
      <c r="H64" s="14">
        <v>0</v>
      </c>
      <c r="I64" s="14">
        <v>0</v>
      </c>
      <c r="J64" s="14">
        <v>0</v>
      </c>
      <c r="K64" s="73">
        <f t="shared" si="0"/>
        <v>27456839.213474043</v>
      </c>
    </row>
    <row r="65" spans="1:11" ht="12.75">
      <c r="A65" s="3" t="s">
        <v>83</v>
      </c>
      <c r="B65" t="s">
        <v>77</v>
      </c>
      <c r="C65" s="58" t="s">
        <v>363</v>
      </c>
      <c r="D65" s="48">
        <v>8215867.496589707</v>
      </c>
      <c r="E65" s="1">
        <v>0</v>
      </c>
      <c r="F65" s="36">
        <v>0</v>
      </c>
      <c r="G65" s="36">
        <v>0</v>
      </c>
      <c r="H65" s="14">
        <v>0</v>
      </c>
      <c r="I65" s="14">
        <v>0</v>
      </c>
      <c r="J65" s="14">
        <v>0</v>
      </c>
      <c r="K65" s="73">
        <f t="shared" si="0"/>
        <v>8215867.496589707</v>
      </c>
    </row>
    <row r="66" spans="1:11" ht="12.75">
      <c r="A66" s="3" t="s">
        <v>84</v>
      </c>
      <c r="B66" t="s">
        <v>77</v>
      </c>
      <c r="C66" s="58" t="s">
        <v>364</v>
      </c>
      <c r="D66" s="48">
        <v>135678365.8907117</v>
      </c>
      <c r="E66" s="1">
        <v>191068.84970486115</v>
      </c>
      <c r="F66" s="36">
        <v>4386180.550000001</v>
      </c>
      <c r="G66" s="36">
        <v>0</v>
      </c>
      <c r="H66" s="14">
        <v>0</v>
      </c>
      <c r="I66" s="14">
        <v>0</v>
      </c>
      <c r="J66" s="14">
        <v>0</v>
      </c>
      <c r="K66" s="73">
        <f t="shared" si="0"/>
        <v>140255615.29041657</v>
      </c>
    </row>
    <row r="67" spans="1:11" ht="12.75">
      <c r="A67" s="3" t="s">
        <v>85</v>
      </c>
      <c r="B67" t="s">
        <v>77</v>
      </c>
      <c r="C67" s="58" t="s">
        <v>365</v>
      </c>
      <c r="D67" s="48">
        <v>7719507.869076571</v>
      </c>
      <c r="E67" s="1">
        <v>6602.1049375</v>
      </c>
      <c r="F67" s="36">
        <v>0</v>
      </c>
      <c r="G67" s="36">
        <v>0</v>
      </c>
      <c r="H67" s="14">
        <v>0</v>
      </c>
      <c r="I67" s="14">
        <v>0</v>
      </c>
      <c r="J67" s="14">
        <v>0</v>
      </c>
      <c r="K67" s="73">
        <f t="shared" si="0"/>
        <v>7726109.974014072</v>
      </c>
    </row>
    <row r="68" spans="1:11" ht="12.75">
      <c r="A68" s="3" t="s">
        <v>86</v>
      </c>
      <c r="B68" t="s">
        <v>77</v>
      </c>
      <c r="C68" s="58" t="s">
        <v>366</v>
      </c>
      <c r="D68" s="48">
        <v>4223882.574701051</v>
      </c>
      <c r="E68" s="1">
        <v>0</v>
      </c>
      <c r="F68" s="36">
        <v>0</v>
      </c>
      <c r="G68" s="36">
        <v>0</v>
      </c>
      <c r="H68" s="14">
        <v>0</v>
      </c>
      <c r="I68" s="14">
        <v>0</v>
      </c>
      <c r="J68" s="14">
        <v>0</v>
      </c>
      <c r="K68" s="73">
        <f t="shared" si="0"/>
        <v>4223882.574701051</v>
      </c>
    </row>
    <row r="69" spans="1:11" ht="12.75">
      <c r="A69" s="3" t="s">
        <v>87</v>
      </c>
      <c r="B69" t="s">
        <v>77</v>
      </c>
      <c r="C69" s="58" t="s">
        <v>367</v>
      </c>
      <c r="D69" s="48">
        <v>2729306.030262145</v>
      </c>
      <c r="E69" s="1">
        <v>0</v>
      </c>
      <c r="F69" s="36">
        <v>0</v>
      </c>
      <c r="G69" s="36">
        <v>0</v>
      </c>
      <c r="H69" s="14">
        <v>0</v>
      </c>
      <c r="I69" s="14">
        <v>0</v>
      </c>
      <c r="J69" s="14">
        <v>0</v>
      </c>
      <c r="K69" s="73">
        <f t="shared" si="0"/>
        <v>2729306.030262145</v>
      </c>
    </row>
    <row r="70" spans="1:11" ht="12.75">
      <c r="A70" s="3" t="s">
        <v>88</v>
      </c>
      <c r="B70" t="s">
        <v>77</v>
      </c>
      <c r="C70" s="58" t="s">
        <v>368</v>
      </c>
      <c r="D70" s="48">
        <v>33288587.43398529</v>
      </c>
      <c r="E70" s="1">
        <v>0</v>
      </c>
      <c r="F70" s="36">
        <v>943290.0599999999</v>
      </c>
      <c r="G70" s="36">
        <v>0</v>
      </c>
      <c r="H70" s="14">
        <v>0</v>
      </c>
      <c r="I70" s="14">
        <v>0</v>
      </c>
      <c r="J70" s="14">
        <v>0</v>
      </c>
      <c r="K70" s="73">
        <f t="shared" si="0"/>
        <v>34231877.49398529</v>
      </c>
    </row>
    <row r="71" spans="1:11" ht="12.75">
      <c r="A71" s="3" t="s">
        <v>89</v>
      </c>
      <c r="B71" t="s">
        <v>77</v>
      </c>
      <c r="C71" s="58" t="s">
        <v>369</v>
      </c>
      <c r="D71" s="48">
        <v>184705275.64521182</v>
      </c>
      <c r="E71" s="1">
        <v>0</v>
      </c>
      <c r="F71" s="36">
        <v>7220020.449999999</v>
      </c>
      <c r="G71" s="36">
        <v>0</v>
      </c>
      <c r="H71" s="14">
        <v>0</v>
      </c>
      <c r="I71" s="14">
        <v>0</v>
      </c>
      <c r="J71" s="14">
        <v>0</v>
      </c>
      <c r="K71" s="73">
        <f t="shared" si="0"/>
        <v>191925296.0952118</v>
      </c>
    </row>
    <row r="72" spans="1:11" ht="12.75">
      <c r="A72" s="3" t="s">
        <v>90</v>
      </c>
      <c r="B72" t="s">
        <v>77</v>
      </c>
      <c r="C72" s="58" t="s">
        <v>370</v>
      </c>
      <c r="D72" s="48">
        <v>2392169.533876971</v>
      </c>
      <c r="E72" s="1">
        <v>0</v>
      </c>
      <c r="F72" s="36">
        <v>0</v>
      </c>
      <c r="G72" s="36">
        <v>0</v>
      </c>
      <c r="H72" s="14">
        <v>0</v>
      </c>
      <c r="I72" s="14">
        <v>0</v>
      </c>
      <c r="J72" s="14">
        <v>0</v>
      </c>
      <c r="K72" s="73">
        <f t="shared" si="0"/>
        <v>2392169.533876971</v>
      </c>
    </row>
    <row r="73" spans="1:11" ht="12.75">
      <c r="A73" s="3" t="s">
        <v>91</v>
      </c>
      <c r="B73" t="s">
        <v>77</v>
      </c>
      <c r="C73" s="58" t="s">
        <v>371</v>
      </c>
      <c r="D73" s="48">
        <v>2431313.9721109527</v>
      </c>
      <c r="E73" s="1">
        <v>0</v>
      </c>
      <c r="F73" s="36">
        <v>0</v>
      </c>
      <c r="G73" s="36">
        <v>0</v>
      </c>
      <c r="H73" s="14">
        <v>0</v>
      </c>
      <c r="I73" s="14">
        <v>0</v>
      </c>
      <c r="J73" s="14">
        <v>0</v>
      </c>
      <c r="K73" s="73">
        <f t="shared" si="0"/>
        <v>2431313.9721109527</v>
      </c>
    </row>
    <row r="74" spans="1:11" ht="12.75">
      <c r="A74" s="3" t="s">
        <v>92</v>
      </c>
      <c r="B74" t="s">
        <v>93</v>
      </c>
      <c r="C74" s="58" t="s">
        <v>372</v>
      </c>
      <c r="D74" s="48">
        <v>19774507.30669577</v>
      </c>
      <c r="E74" s="1">
        <v>0</v>
      </c>
      <c r="F74" s="36">
        <v>0</v>
      </c>
      <c r="G74" s="36">
        <v>0</v>
      </c>
      <c r="H74" s="14">
        <v>0</v>
      </c>
      <c r="I74" s="14">
        <v>0</v>
      </c>
      <c r="J74" s="14">
        <v>0</v>
      </c>
      <c r="K74" s="73">
        <f t="shared" si="0"/>
        <v>19774507.30669577</v>
      </c>
    </row>
    <row r="75" spans="1:11" ht="12.75">
      <c r="A75" s="3" t="s">
        <v>94</v>
      </c>
      <c r="B75" t="s">
        <v>93</v>
      </c>
      <c r="C75" s="58" t="s">
        <v>373</v>
      </c>
      <c r="D75" s="48">
        <v>8267408.545153767</v>
      </c>
      <c r="E75" s="1">
        <v>0</v>
      </c>
      <c r="F75" s="36">
        <v>0</v>
      </c>
      <c r="G75" s="36">
        <v>0</v>
      </c>
      <c r="H75" s="14">
        <v>0</v>
      </c>
      <c r="I75" s="14">
        <v>0</v>
      </c>
      <c r="J75" s="14">
        <v>0</v>
      </c>
      <c r="K75" s="73">
        <f t="shared" si="0"/>
        <v>8267408.545153767</v>
      </c>
    </row>
    <row r="76" spans="1:11" ht="12.75">
      <c r="A76" s="3" t="s">
        <v>95</v>
      </c>
      <c r="B76" t="s">
        <v>93</v>
      </c>
      <c r="C76" s="58" t="s">
        <v>374</v>
      </c>
      <c r="D76" s="48">
        <v>936303.2714922135</v>
      </c>
      <c r="E76" s="1">
        <v>0</v>
      </c>
      <c r="F76" s="36">
        <v>0</v>
      </c>
      <c r="G76" s="36">
        <v>0</v>
      </c>
      <c r="H76" s="14">
        <v>0</v>
      </c>
      <c r="I76" s="14">
        <v>0</v>
      </c>
      <c r="J76" s="14">
        <v>0</v>
      </c>
      <c r="K76" s="73">
        <f aca="true" t="shared" si="1" ref="K76:K139">SUM(D76:J76)</f>
        <v>936303.2714922135</v>
      </c>
    </row>
    <row r="77" spans="1:11" ht="12.75">
      <c r="A77" s="3" t="s">
        <v>96</v>
      </c>
      <c r="B77" t="s">
        <v>97</v>
      </c>
      <c r="C77" s="58" t="s">
        <v>375</v>
      </c>
      <c r="D77" s="48">
        <v>19406550.413087275</v>
      </c>
      <c r="E77" s="1">
        <v>0</v>
      </c>
      <c r="F77" s="36">
        <v>0</v>
      </c>
      <c r="G77" s="36">
        <v>-116479.018821546</v>
      </c>
      <c r="H77" s="14">
        <v>0</v>
      </c>
      <c r="I77" s="14">
        <v>0</v>
      </c>
      <c r="J77" s="14">
        <v>0</v>
      </c>
      <c r="K77" s="73">
        <f t="shared" si="1"/>
        <v>19290071.39426573</v>
      </c>
    </row>
    <row r="78" spans="1:11" ht="12.75">
      <c r="A78" s="3" t="s">
        <v>98</v>
      </c>
      <c r="B78" t="s">
        <v>97</v>
      </c>
      <c r="C78" s="58" t="s">
        <v>376</v>
      </c>
      <c r="D78" s="48">
        <v>33547841.403799873</v>
      </c>
      <c r="E78" s="1">
        <v>0</v>
      </c>
      <c r="F78" s="36">
        <v>0</v>
      </c>
      <c r="G78" s="36">
        <v>0</v>
      </c>
      <c r="H78" s="14">
        <v>0</v>
      </c>
      <c r="I78" s="14">
        <v>0</v>
      </c>
      <c r="J78" s="14">
        <v>0</v>
      </c>
      <c r="K78" s="73">
        <f t="shared" si="1"/>
        <v>33547841.403799873</v>
      </c>
    </row>
    <row r="79" spans="1:11" ht="12.75">
      <c r="A79" s="3" t="s">
        <v>99</v>
      </c>
      <c r="B79" t="s">
        <v>97</v>
      </c>
      <c r="C79" s="58" t="s">
        <v>377</v>
      </c>
      <c r="D79" s="48">
        <v>9045446.714123148</v>
      </c>
      <c r="E79" s="1">
        <v>0</v>
      </c>
      <c r="F79" s="36">
        <v>0</v>
      </c>
      <c r="G79" s="36">
        <v>0</v>
      </c>
      <c r="H79" s="14">
        <v>0</v>
      </c>
      <c r="I79" s="14">
        <v>0</v>
      </c>
      <c r="J79" s="14">
        <v>0</v>
      </c>
      <c r="K79" s="73">
        <f t="shared" si="1"/>
        <v>9045446.714123148</v>
      </c>
    </row>
    <row r="80" spans="1:11" ht="12.75">
      <c r="A80" s="3" t="s">
        <v>100</v>
      </c>
      <c r="B80" t="s">
        <v>101</v>
      </c>
      <c r="C80" s="58" t="s">
        <v>378</v>
      </c>
      <c r="D80" s="48">
        <v>2534214.0172273503</v>
      </c>
      <c r="E80" s="1">
        <v>0</v>
      </c>
      <c r="F80" s="36">
        <v>0</v>
      </c>
      <c r="G80" s="36">
        <v>0</v>
      </c>
      <c r="H80" s="14">
        <v>0</v>
      </c>
      <c r="I80" s="14">
        <v>0</v>
      </c>
      <c r="J80" s="14">
        <v>0</v>
      </c>
      <c r="K80" s="73">
        <f t="shared" si="1"/>
        <v>2534214.0172273503</v>
      </c>
    </row>
    <row r="81" spans="1:11" ht="12.75">
      <c r="A81" s="3" t="s">
        <v>102</v>
      </c>
      <c r="B81" t="s">
        <v>103</v>
      </c>
      <c r="C81" s="58" t="s">
        <v>379</v>
      </c>
      <c r="D81" s="48">
        <v>2392654.1118822983</v>
      </c>
      <c r="E81" s="1">
        <v>0</v>
      </c>
      <c r="F81" s="36">
        <v>0</v>
      </c>
      <c r="G81" s="36">
        <v>0</v>
      </c>
      <c r="H81" s="14">
        <v>0</v>
      </c>
      <c r="I81" s="14">
        <v>0</v>
      </c>
      <c r="J81" s="14">
        <v>0</v>
      </c>
      <c r="K81" s="73">
        <f t="shared" si="1"/>
        <v>2392654.1118822983</v>
      </c>
    </row>
    <row r="82" spans="1:11" ht="12.75">
      <c r="A82" s="3" t="s">
        <v>104</v>
      </c>
      <c r="B82" t="s">
        <v>103</v>
      </c>
      <c r="C82" s="58" t="s">
        <v>380</v>
      </c>
      <c r="D82" s="48">
        <v>1735126.7679388598</v>
      </c>
      <c r="E82" s="1">
        <v>0</v>
      </c>
      <c r="F82" s="36">
        <v>0</v>
      </c>
      <c r="G82" s="36">
        <v>0</v>
      </c>
      <c r="H82" s="14">
        <v>0</v>
      </c>
      <c r="I82" s="14">
        <v>0</v>
      </c>
      <c r="J82" s="14">
        <v>0</v>
      </c>
      <c r="K82" s="73">
        <f t="shared" si="1"/>
        <v>1735126.7679388598</v>
      </c>
    </row>
    <row r="83" spans="1:11" ht="12.75">
      <c r="A83" s="3" t="s">
        <v>105</v>
      </c>
      <c r="B83" t="s">
        <v>106</v>
      </c>
      <c r="C83" s="58" t="s">
        <v>381</v>
      </c>
      <c r="D83" s="48">
        <v>5399581.8408675175</v>
      </c>
      <c r="E83" s="1">
        <v>0</v>
      </c>
      <c r="F83" s="36">
        <v>0</v>
      </c>
      <c r="G83" s="36">
        <v>0</v>
      </c>
      <c r="H83" s="14">
        <v>0</v>
      </c>
      <c r="I83" s="14">
        <v>0</v>
      </c>
      <c r="J83" s="14">
        <v>0</v>
      </c>
      <c r="K83" s="73">
        <f t="shared" si="1"/>
        <v>5399581.8408675175</v>
      </c>
    </row>
    <row r="84" spans="1:11" ht="12.75">
      <c r="A84" s="3" t="s">
        <v>107</v>
      </c>
      <c r="B84" t="s">
        <v>108</v>
      </c>
      <c r="C84" s="58" t="s">
        <v>382</v>
      </c>
      <c r="D84" s="48">
        <v>353106.4558912111</v>
      </c>
      <c r="E84" s="1">
        <v>0</v>
      </c>
      <c r="F84" s="36">
        <v>0</v>
      </c>
      <c r="G84" s="36">
        <v>0</v>
      </c>
      <c r="H84" s="14">
        <v>0</v>
      </c>
      <c r="I84" s="14">
        <v>0</v>
      </c>
      <c r="J84" s="14">
        <v>0</v>
      </c>
      <c r="K84" s="73">
        <f t="shared" si="1"/>
        <v>353106.4558912111</v>
      </c>
    </row>
    <row r="85" spans="1:11" ht="12.75">
      <c r="A85" s="3" t="s">
        <v>109</v>
      </c>
      <c r="B85" t="s">
        <v>110</v>
      </c>
      <c r="C85" s="58" t="s">
        <v>383</v>
      </c>
      <c r="D85" s="48">
        <v>2095530.9581075152</v>
      </c>
      <c r="E85" s="1">
        <v>0</v>
      </c>
      <c r="F85" s="36">
        <v>0</v>
      </c>
      <c r="G85" s="36">
        <v>0</v>
      </c>
      <c r="H85" s="14">
        <v>0</v>
      </c>
      <c r="I85" s="14">
        <v>0</v>
      </c>
      <c r="J85" s="14">
        <v>0</v>
      </c>
      <c r="K85" s="73">
        <f t="shared" si="1"/>
        <v>2095530.9581075152</v>
      </c>
    </row>
    <row r="86" spans="1:11" ht="12.75">
      <c r="A86" s="3" t="s">
        <v>111</v>
      </c>
      <c r="B86" t="s">
        <v>110</v>
      </c>
      <c r="C86" s="58" t="s">
        <v>384</v>
      </c>
      <c r="D86" s="48">
        <v>1670407.4442331616</v>
      </c>
      <c r="E86" s="1">
        <v>0</v>
      </c>
      <c r="F86" s="36">
        <v>0</v>
      </c>
      <c r="G86" s="36">
        <v>0</v>
      </c>
      <c r="H86" s="14">
        <v>0</v>
      </c>
      <c r="I86" s="14">
        <v>0</v>
      </c>
      <c r="J86" s="14">
        <v>0</v>
      </c>
      <c r="K86" s="73">
        <f t="shared" si="1"/>
        <v>1670407.4442331616</v>
      </c>
    </row>
    <row r="87" spans="1:11" ht="12.75">
      <c r="A87" s="3" t="s">
        <v>112</v>
      </c>
      <c r="B87" t="s">
        <v>113</v>
      </c>
      <c r="C87" s="58" t="s">
        <v>385</v>
      </c>
      <c r="D87" s="48">
        <v>314842.85</v>
      </c>
      <c r="E87" s="1">
        <v>0</v>
      </c>
      <c r="F87" s="36">
        <v>0</v>
      </c>
      <c r="G87" s="36">
        <v>0</v>
      </c>
      <c r="H87" s="14">
        <v>0</v>
      </c>
      <c r="I87" s="14">
        <v>-314842.85</v>
      </c>
      <c r="J87" s="14">
        <v>0</v>
      </c>
      <c r="K87" s="73">
        <f t="shared" si="1"/>
        <v>0</v>
      </c>
    </row>
    <row r="88" spans="1:11" ht="12.75">
      <c r="A88" s="3" t="s">
        <v>114</v>
      </c>
      <c r="B88" t="s">
        <v>115</v>
      </c>
      <c r="C88" s="58" t="s">
        <v>386</v>
      </c>
      <c r="D88" s="48">
        <v>334415479.72377855</v>
      </c>
      <c r="E88" s="1">
        <v>315520.02638888883</v>
      </c>
      <c r="F88" s="36">
        <v>5600917.299999999</v>
      </c>
      <c r="G88" s="36">
        <v>0</v>
      </c>
      <c r="H88" s="14">
        <v>0</v>
      </c>
      <c r="I88" s="14">
        <v>0</v>
      </c>
      <c r="J88" s="14">
        <v>0</v>
      </c>
      <c r="K88" s="73">
        <f t="shared" si="1"/>
        <v>340331917.05016744</v>
      </c>
    </row>
    <row r="89" spans="1:11" ht="12.75">
      <c r="A89" s="3" t="s">
        <v>116</v>
      </c>
      <c r="B89" t="s">
        <v>72</v>
      </c>
      <c r="C89" s="58" t="s">
        <v>387</v>
      </c>
      <c r="D89" s="48">
        <v>1892956.733775186</v>
      </c>
      <c r="E89" s="1">
        <v>0</v>
      </c>
      <c r="F89" s="36">
        <v>0</v>
      </c>
      <c r="G89" s="36">
        <v>0</v>
      </c>
      <c r="H89" s="14">
        <v>0</v>
      </c>
      <c r="I89" s="14">
        <v>0</v>
      </c>
      <c r="J89" s="14">
        <v>0</v>
      </c>
      <c r="K89" s="73">
        <f t="shared" si="1"/>
        <v>1892956.733775186</v>
      </c>
    </row>
    <row r="90" spans="1:11" ht="12.75">
      <c r="A90" s="3" t="s">
        <v>117</v>
      </c>
      <c r="B90" t="s">
        <v>72</v>
      </c>
      <c r="C90" s="58" t="s">
        <v>388</v>
      </c>
      <c r="D90" s="48">
        <v>465489.06310394057</v>
      </c>
      <c r="E90" s="1">
        <v>0</v>
      </c>
      <c r="F90" s="36">
        <v>0</v>
      </c>
      <c r="G90" s="36">
        <v>0</v>
      </c>
      <c r="H90" s="14">
        <v>0</v>
      </c>
      <c r="I90" s="14">
        <v>0</v>
      </c>
      <c r="J90" s="14">
        <v>0</v>
      </c>
      <c r="K90" s="73">
        <f t="shared" si="1"/>
        <v>465489.06310394057</v>
      </c>
    </row>
    <row r="91" spans="1:11" ht="12.75">
      <c r="A91" s="3" t="s">
        <v>118</v>
      </c>
      <c r="B91" t="s">
        <v>44</v>
      </c>
      <c r="C91" s="58" t="s">
        <v>389</v>
      </c>
      <c r="D91" s="48">
        <v>1069791.69662393</v>
      </c>
      <c r="E91" s="1">
        <v>0</v>
      </c>
      <c r="F91" s="36">
        <v>0</v>
      </c>
      <c r="G91" s="36">
        <v>0</v>
      </c>
      <c r="H91" s="14">
        <v>0</v>
      </c>
      <c r="I91" s="14">
        <v>0</v>
      </c>
      <c r="J91" s="14">
        <v>0</v>
      </c>
      <c r="K91" s="73">
        <f t="shared" si="1"/>
        <v>1069791.69662393</v>
      </c>
    </row>
    <row r="92" spans="1:11" ht="12.75">
      <c r="A92" s="3" t="s">
        <v>119</v>
      </c>
      <c r="B92" t="s">
        <v>44</v>
      </c>
      <c r="C92" s="58" t="s">
        <v>390</v>
      </c>
      <c r="D92" s="48">
        <v>1124593.7990266318</v>
      </c>
      <c r="E92" s="1">
        <v>0</v>
      </c>
      <c r="F92" s="36">
        <v>0</v>
      </c>
      <c r="G92" s="36">
        <v>0</v>
      </c>
      <c r="H92" s="14">
        <v>0</v>
      </c>
      <c r="I92" s="14">
        <v>0</v>
      </c>
      <c r="J92" s="14">
        <v>0</v>
      </c>
      <c r="K92" s="73">
        <f t="shared" si="1"/>
        <v>1124593.7990266318</v>
      </c>
    </row>
    <row r="93" spans="1:11" ht="12.75">
      <c r="A93" s="3" t="s">
        <v>120</v>
      </c>
      <c r="B93" t="s">
        <v>44</v>
      </c>
      <c r="C93" s="58" t="s">
        <v>391</v>
      </c>
      <c r="D93" s="48">
        <v>1858688.016426755</v>
      </c>
      <c r="E93" s="1">
        <v>0</v>
      </c>
      <c r="F93" s="36">
        <v>0</v>
      </c>
      <c r="G93" s="36">
        <v>0</v>
      </c>
      <c r="H93" s="14">
        <v>0</v>
      </c>
      <c r="I93" s="14">
        <v>0</v>
      </c>
      <c r="J93" s="14">
        <v>0</v>
      </c>
      <c r="K93" s="73">
        <f t="shared" si="1"/>
        <v>1858688.016426755</v>
      </c>
    </row>
    <row r="94" spans="1:11" ht="12.75">
      <c r="A94" s="3" t="s">
        <v>121</v>
      </c>
      <c r="B94" t="s">
        <v>44</v>
      </c>
      <c r="C94" s="58" t="s">
        <v>392</v>
      </c>
      <c r="D94" s="48">
        <v>1211277.393107452</v>
      </c>
      <c r="E94" s="1">
        <v>0</v>
      </c>
      <c r="F94" s="36">
        <v>0</v>
      </c>
      <c r="G94" s="36">
        <v>0</v>
      </c>
      <c r="H94" s="14">
        <v>0</v>
      </c>
      <c r="I94" s="14">
        <v>0</v>
      </c>
      <c r="J94" s="14">
        <v>0</v>
      </c>
      <c r="K94" s="73">
        <f t="shared" si="1"/>
        <v>1211277.393107452</v>
      </c>
    </row>
    <row r="95" spans="1:11" ht="12.75">
      <c r="A95" s="3" t="s">
        <v>122</v>
      </c>
      <c r="B95" t="s">
        <v>44</v>
      </c>
      <c r="C95" s="58" t="s">
        <v>393</v>
      </c>
      <c r="D95" s="48">
        <v>3188784.6159640085</v>
      </c>
      <c r="E95" s="1">
        <v>0</v>
      </c>
      <c r="F95" s="36">
        <v>0</v>
      </c>
      <c r="G95" s="36">
        <v>0</v>
      </c>
      <c r="H95" s="14">
        <v>0</v>
      </c>
      <c r="I95" s="14">
        <v>0</v>
      </c>
      <c r="J95" s="14">
        <v>0</v>
      </c>
      <c r="K95" s="73">
        <f t="shared" si="1"/>
        <v>3188784.6159640085</v>
      </c>
    </row>
    <row r="96" spans="1:11" ht="12.75">
      <c r="A96" s="3" t="s">
        <v>123</v>
      </c>
      <c r="B96" t="s">
        <v>124</v>
      </c>
      <c r="C96" s="58" t="s">
        <v>394</v>
      </c>
      <c r="D96" s="48">
        <v>2845403.096488986</v>
      </c>
      <c r="E96" s="1">
        <v>100486.01666666666</v>
      </c>
      <c r="F96" s="36">
        <v>0</v>
      </c>
      <c r="G96" s="36">
        <v>0</v>
      </c>
      <c r="H96" s="14">
        <v>0</v>
      </c>
      <c r="I96" s="14">
        <v>0</v>
      </c>
      <c r="J96" s="14">
        <v>0</v>
      </c>
      <c r="K96" s="73">
        <f t="shared" si="1"/>
        <v>2945889.113155653</v>
      </c>
    </row>
    <row r="97" spans="1:11" ht="12.75">
      <c r="A97" s="3" t="s">
        <v>125</v>
      </c>
      <c r="B97" t="s">
        <v>126</v>
      </c>
      <c r="C97" s="58" t="s">
        <v>395</v>
      </c>
      <c r="D97" s="48">
        <v>44267377.58547256</v>
      </c>
      <c r="E97" s="1">
        <v>0</v>
      </c>
      <c r="F97" s="36">
        <v>224678.56000000003</v>
      </c>
      <c r="G97" s="36">
        <v>-11912.445076212001</v>
      </c>
      <c r="H97" s="14">
        <v>0</v>
      </c>
      <c r="I97" s="14">
        <v>0</v>
      </c>
      <c r="J97" s="14">
        <v>0</v>
      </c>
      <c r="K97" s="73">
        <f t="shared" si="1"/>
        <v>44480143.70039635</v>
      </c>
    </row>
    <row r="98" spans="1:11" ht="12.75">
      <c r="A98" s="3" t="s">
        <v>127</v>
      </c>
      <c r="B98" t="s">
        <v>126</v>
      </c>
      <c r="C98" s="58" t="s">
        <v>396</v>
      </c>
      <c r="D98" s="48">
        <v>9734774.628914585</v>
      </c>
      <c r="E98" s="1">
        <v>0</v>
      </c>
      <c r="F98" s="36">
        <v>0</v>
      </c>
      <c r="G98" s="36">
        <v>0</v>
      </c>
      <c r="H98" s="14">
        <v>0</v>
      </c>
      <c r="I98" s="14">
        <v>0</v>
      </c>
      <c r="J98" s="14">
        <v>0</v>
      </c>
      <c r="K98" s="73">
        <f t="shared" si="1"/>
        <v>9734774.628914585</v>
      </c>
    </row>
    <row r="99" spans="1:11" ht="12.75">
      <c r="A99" s="3" t="s">
        <v>128</v>
      </c>
      <c r="B99" t="s">
        <v>126</v>
      </c>
      <c r="C99" s="58" t="s">
        <v>397</v>
      </c>
      <c r="D99" s="48">
        <v>7077106.4133109115</v>
      </c>
      <c r="E99" s="1">
        <v>0</v>
      </c>
      <c r="F99" s="36">
        <v>0</v>
      </c>
      <c r="G99" s="36">
        <v>0</v>
      </c>
      <c r="H99" s="14">
        <v>0</v>
      </c>
      <c r="I99" s="14">
        <v>0</v>
      </c>
      <c r="J99" s="14">
        <v>0</v>
      </c>
      <c r="K99" s="73">
        <f t="shared" si="1"/>
        <v>7077106.4133109115</v>
      </c>
    </row>
    <row r="100" spans="1:11" ht="12.75">
      <c r="A100" s="3" t="s">
        <v>129</v>
      </c>
      <c r="B100" t="s">
        <v>130</v>
      </c>
      <c r="C100" s="58" t="s">
        <v>398</v>
      </c>
      <c r="D100" s="48">
        <v>116196039.76408918</v>
      </c>
      <c r="E100" s="1">
        <v>296941.9850000001</v>
      </c>
      <c r="F100" s="36">
        <v>2014731.52</v>
      </c>
      <c r="G100" s="36">
        <v>0</v>
      </c>
      <c r="H100" s="14">
        <v>0</v>
      </c>
      <c r="I100" s="14">
        <v>0</v>
      </c>
      <c r="J100" s="14">
        <v>0</v>
      </c>
      <c r="K100" s="73">
        <f t="shared" si="1"/>
        <v>118507713.26908918</v>
      </c>
    </row>
    <row r="101" spans="1:11" ht="12.75">
      <c r="A101" s="3" t="s">
        <v>131</v>
      </c>
      <c r="B101" t="s">
        <v>130</v>
      </c>
      <c r="C101" s="58" t="s">
        <v>399</v>
      </c>
      <c r="D101" s="48">
        <v>59094398.73547981</v>
      </c>
      <c r="E101" s="1">
        <v>193653.02247222228</v>
      </c>
      <c r="F101" s="36">
        <v>2632505.21</v>
      </c>
      <c r="G101" s="36">
        <v>0</v>
      </c>
      <c r="H101" s="14">
        <v>0</v>
      </c>
      <c r="I101" s="14">
        <v>0</v>
      </c>
      <c r="J101" s="14">
        <v>0</v>
      </c>
      <c r="K101" s="73">
        <f t="shared" si="1"/>
        <v>61920556.967952035</v>
      </c>
    </row>
    <row r="102" spans="1:11" ht="12.75">
      <c r="A102" s="3" t="s">
        <v>132</v>
      </c>
      <c r="B102" t="s">
        <v>130</v>
      </c>
      <c r="C102" s="58" t="s">
        <v>400</v>
      </c>
      <c r="D102" s="48">
        <v>0</v>
      </c>
      <c r="E102" s="1">
        <v>0</v>
      </c>
      <c r="F102" s="36">
        <v>0</v>
      </c>
      <c r="G102" s="36">
        <v>0</v>
      </c>
      <c r="H102" s="14">
        <v>0</v>
      </c>
      <c r="I102" s="14">
        <v>0</v>
      </c>
      <c r="J102" s="14">
        <v>0</v>
      </c>
      <c r="K102" s="73">
        <f t="shared" si="1"/>
        <v>0</v>
      </c>
    </row>
    <row r="103" spans="1:11" ht="12.75">
      <c r="A103" s="3" t="s">
        <v>133</v>
      </c>
      <c r="B103" t="s">
        <v>34</v>
      </c>
      <c r="C103" s="58" t="s">
        <v>401</v>
      </c>
      <c r="D103" s="48">
        <v>6744347.794369674</v>
      </c>
      <c r="E103" s="1">
        <v>0</v>
      </c>
      <c r="F103" s="36">
        <v>0</v>
      </c>
      <c r="G103" s="36">
        <v>0</v>
      </c>
      <c r="H103" s="14">
        <v>0</v>
      </c>
      <c r="I103" s="14">
        <v>0</v>
      </c>
      <c r="J103" s="14">
        <v>0</v>
      </c>
      <c r="K103" s="73">
        <f t="shared" si="1"/>
        <v>6744347.794369674</v>
      </c>
    </row>
    <row r="104" spans="1:11" ht="12.75">
      <c r="A104" s="3" t="s">
        <v>134</v>
      </c>
      <c r="B104" t="s">
        <v>34</v>
      </c>
      <c r="C104" s="58" t="s">
        <v>402</v>
      </c>
      <c r="D104" s="48">
        <v>2495206.6059359093</v>
      </c>
      <c r="E104" s="1">
        <v>0</v>
      </c>
      <c r="F104" s="36">
        <v>0</v>
      </c>
      <c r="G104" s="36">
        <v>0</v>
      </c>
      <c r="H104" s="14">
        <v>0</v>
      </c>
      <c r="I104" s="14">
        <v>0</v>
      </c>
      <c r="J104" s="14">
        <v>0</v>
      </c>
      <c r="K104" s="73">
        <f t="shared" si="1"/>
        <v>2495206.6059359093</v>
      </c>
    </row>
    <row r="105" spans="1:11" ht="12.75">
      <c r="A105" s="3" t="s">
        <v>135</v>
      </c>
      <c r="B105" t="s">
        <v>34</v>
      </c>
      <c r="C105" s="58" t="s">
        <v>403</v>
      </c>
      <c r="D105" s="48">
        <v>2198340.698718033</v>
      </c>
      <c r="E105" s="1">
        <v>0</v>
      </c>
      <c r="F105" s="36">
        <v>0</v>
      </c>
      <c r="G105" s="36">
        <v>0</v>
      </c>
      <c r="H105" s="14">
        <v>0</v>
      </c>
      <c r="I105" s="14">
        <v>0</v>
      </c>
      <c r="J105" s="14">
        <v>0</v>
      </c>
      <c r="K105" s="73">
        <f t="shared" si="1"/>
        <v>2198340.698718033</v>
      </c>
    </row>
    <row r="106" spans="1:11" ht="12.75">
      <c r="A106" s="3" t="s">
        <v>136</v>
      </c>
      <c r="B106" t="s">
        <v>34</v>
      </c>
      <c r="C106" s="58" t="s">
        <v>404</v>
      </c>
      <c r="D106" s="48">
        <v>1250053.3382796496</v>
      </c>
      <c r="E106" s="1">
        <v>0</v>
      </c>
      <c r="F106" s="36">
        <v>0</v>
      </c>
      <c r="G106" s="36">
        <v>0</v>
      </c>
      <c r="H106" s="14">
        <v>0</v>
      </c>
      <c r="I106" s="14">
        <v>0</v>
      </c>
      <c r="J106" s="14">
        <v>0</v>
      </c>
      <c r="K106" s="73">
        <f t="shared" si="1"/>
        <v>1250053.3382796496</v>
      </c>
    </row>
    <row r="107" spans="1:11" ht="12.75">
      <c r="A107" s="3" t="s">
        <v>137</v>
      </c>
      <c r="B107" t="s">
        <v>34</v>
      </c>
      <c r="C107" s="58" t="s">
        <v>405</v>
      </c>
      <c r="D107" s="48">
        <v>4167471.0783234807</v>
      </c>
      <c r="E107" s="1">
        <v>0</v>
      </c>
      <c r="F107" s="36">
        <v>0</v>
      </c>
      <c r="G107" s="36">
        <v>0</v>
      </c>
      <c r="H107" s="14">
        <v>0</v>
      </c>
      <c r="I107" s="14">
        <v>0</v>
      </c>
      <c r="J107" s="14">
        <v>0</v>
      </c>
      <c r="K107" s="73">
        <f t="shared" si="1"/>
        <v>4167471.0783234807</v>
      </c>
    </row>
    <row r="108" spans="1:11" ht="12.75">
      <c r="A108" s="3" t="s">
        <v>138</v>
      </c>
      <c r="B108" t="s">
        <v>34</v>
      </c>
      <c r="C108" s="58" t="s">
        <v>406</v>
      </c>
      <c r="D108" s="48">
        <v>496622.6500577265</v>
      </c>
      <c r="E108" s="1">
        <v>0</v>
      </c>
      <c r="F108" s="36">
        <v>0</v>
      </c>
      <c r="G108" s="36">
        <v>0</v>
      </c>
      <c r="H108" s="14">
        <v>0</v>
      </c>
      <c r="I108" s="14">
        <v>0</v>
      </c>
      <c r="J108" s="14">
        <v>0</v>
      </c>
      <c r="K108" s="73">
        <f t="shared" si="1"/>
        <v>496622.6500577265</v>
      </c>
    </row>
    <row r="109" spans="1:11" ht="12.75">
      <c r="A109" s="3" t="s">
        <v>139</v>
      </c>
      <c r="B109" t="s">
        <v>140</v>
      </c>
      <c r="C109" s="58" t="s">
        <v>407</v>
      </c>
      <c r="D109" s="48">
        <v>1236116.7072986783</v>
      </c>
      <c r="E109" s="1">
        <v>0</v>
      </c>
      <c r="F109" s="36">
        <v>0</v>
      </c>
      <c r="G109" s="36">
        <v>0</v>
      </c>
      <c r="H109" s="14">
        <v>0</v>
      </c>
      <c r="I109" s="14">
        <v>0</v>
      </c>
      <c r="J109" s="14">
        <v>0</v>
      </c>
      <c r="K109" s="73">
        <f t="shared" si="1"/>
        <v>1236116.7072986783</v>
      </c>
    </row>
    <row r="110" spans="1:11" ht="12.75">
      <c r="A110" s="3" t="s">
        <v>141</v>
      </c>
      <c r="B110" t="s">
        <v>140</v>
      </c>
      <c r="C110" s="58" t="s">
        <v>408</v>
      </c>
      <c r="D110" s="48">
        <v>2287361.7054199846</v>
      </c>
      <c r="E110" s="1">
        <v>0</v>
      </c>
      <c r="F110" s="36">
        <v>0</v>
      </c>
      <c r="G110" s="36">
        <v>0</v>
      </c>
      <c r="H110" s="14">
        <v>0</v>
      </c>
      <c r="I110" s="14">
        <v>0</v>
      </c>
      <c r="J110" s="14">
        <v>0</v>
      </c>
      <c r="K110" s="73">
        <f t="shared" si="1"/>
        <v>2287361.7054199846</v>
      </c>
    </row>
    <row r="111" spans="1:11" ht="12.75">
      <c r="A111" s="3" t="s">
        <v>142</v>
      </c>
      <c r="B111" t="s">
        <v>140</v>
      </c>
      <c r="C111" s="58" t="s">
        <v>409</v>
      </c>
      <c r="D111" s="48">
        <v>625517.607279617</v>
      </c>
      <c r="E111" s="1">
        <v>0</v>
      </c>
      <c r="F111" s="36">
        <v>0</v>
      </c>
      <c r="G111" s="36">
        <v>0</v>
      </c>
      <c r="H111" s="14">
        <v>0</v>
      </c>
      <c r="I111" s="14">
        <v>0</v>
      </c>
      <c r="J111" s="14">
        <v>0</v>
      </c>
      <c r="K111" s="73">
        <f t="shared" si="1"/>
        <v>625517.607279617</v>
      </c>
    </row>
    <row r="112" spans="1:11" ht="12.75">
      <c r="A112" s="3" t="s">
        <v>143</v>
      </c>
      <c r="B112" t="s">
        <v>144</v>
      </c>
      <c r="C112" s="58" t="s">
        <v>410</v>
      </c>
      <c r="D112" s="48">
        <v>10267887.639403977</v>
      </c>
      <c r="E112" s="1">
        <v>0</v>
      </c>
      <c r="F112" s="36">
        <v>0</v>
      </c>
      <c r="G112" s="36">
        <v>0</v>
      </c>
      <c r="H112" s="14">
        <v>0</v>
      </c>
      <c r="I112" s="14">
        <v>0</v>
      </c>
      <c r="J112" s="14">
        <v>0</v>
      </c>
      <c r="K112" s="73">
        <f t="shared" si="1"/>
        <v>10267887.639403977</v>
      </c>
    </row>
    <row r="113" spans="1:11" ht="12.75">
      <c r="A113" s="3" t="s">
        <v>145</v>
      </c>
      <c r="B113" t="s">
        <v>144</v>
      </c>
      <c r="C113" s="58" t="s">
        <v>411</v>
      </c>
      <c r="D113" s="48">
        <v>1189062.049834078</v>
      </c>
      <c r="E113" s="1">
        <v>0</v>
      </c>
      <c r="F113" s="36">
        <v>0</v>
      </c>
      <c r="G113" s="36">
        <v>0</v>
      </c>
      <c r="H113" s="14">
        <v>0</v>
      </c>
      <c r="I113" s="14">
        <v>0</v>
      </c>
      <c r="J113" s="14">
        <v>0</v>
      </c>
      <c r="K113" s="73">
        <f t="shared" si="1"/>
        <v>1189062.049834078</v>
      </c>
    </row>
    <row r="114" spans="1:11" ht="12.75">
      <c r="A114" s="3" t="s">
        <v>146</v>
      </c>
      <c r="B114" t="s">
        <v>144</v>
      </c>
      <c r="C114" s="58" t="s">
        <v>412</v>
      </c>
      <c r="D114" s="48">
        <v>2477514.2387229297</v>
      </c>
      <c r="E114" s="1">
        <v>0</v>
      </c>
      <c r="F114" s="36">
        <v>0</v>
      </c>
      <c r="G114" s="36">
        <v>0</v>
      </c>
      <c r="H114" s="14">
        <v>0</v>
      </c>
      <c r="I114" s="14">
        <v>0</v>
      </c>
      <c r="J114" s="14">
        <v>0</v>
      </c>
      <c r="K114" s="73">
        <f t="shared" si="1"/>
        <v>2477514.2387229297</v>
      </c>
    </row>
    <row r="115" spans="1:11" ht="12.75">
      <c r="A115" s="3" t="s">
        <v>147</v>
      </c>
      <c r="B115" t="s">
        <v>144</v>
      </c>
      <c r="C115" s="58" t="s">
        <v>413</v>
      </c>
      <c r="D115" s="48">
        <v>931754.6380165473</v>
      </c>
      <c r="E115" s="1">
        <v>0</v>
      </c>
      <c r="F115" s="36">
        <v>0</v>
      </c>
      <c r="G115" s="36">
        <v>0</v>
      </c>
      <c r="H115" s="14">
        <v>0</v>
      </c>
      <c r="I115" s="14">
        <v>0</v>
      </c>
      <c r="J115" s="14">
        <v>0</v>
      </c>
      <c r="K115" s="73">
        <f t="shared" si="1"/>
        <v>931754.6380165473</v>
      </c>
    </row>
    <row r="116" spans="1:11" ht="12.75">
      <c r="A116" s="3" t="s">
        <v>148</v>
      </c>
      <c r="B116" t="s">
        <v>149</v>
      </c>
      <c r="C116" s="58" t="s">
        <v>414</v>
      </c>
      <c r="D116" s="48">
        <v>1143163.5729217152</v>
      </c>
      <c r="E116" s="1">
        <v>0</v>
      </c>
      <c r="F116" s="36">
        <v>0</v>
      </c>
      <c r="G116" s="36">
        <v>0</v>
      </c>
      <c r="H116" s="14">
        <v>0.4</v>
      </c>
      <c r="I116" s="14">
        <v>0</v>
      </c>
      <c r="J116" s="14">
        <v>0</v>
      </c>
      <c r="K116" s="73">
        <f t="shared" si="1"/>
        <v>1143163.9729217151</v>
      </c>
    </row>
    <row r="117" spans="1:11" ht="12.75">
      <c r="A117" s="3" t="s">
        <v>150</v>
      </c>
      <c r="B117" t="s">
        <v>149</v>
      </c>
      <c r="C117" s="58" t="s">
        <v>415</v>
      </c>
      <c r="D117" s="48">
        <v>1274237.1770398137</v>
      </c>
      <c r="E117" s="1">
        <v>0</v>
      </c>
      <c r="F117" s="36">
        <v>0</v>
      </c>
      <c r="G117" s="36">
        <v>0</v>
      </c>
      <c r="H117" s="14">
        <v>0</v>
      </c>
      <c r="I117" s="14">
        <v>0</v>
      </c>
      <c r="J117" s="14">
        <v>0</v>
      </c>
      <c r="K117" s="73">
        <f t="shared" si="1"/>
        <v>1274237.1770398137</v>
      </c>
    </row>
    <row r="118" spans="1:11" ht="12.75">
      <c r="A118" s="3" t="s">
        <v>151</v>
      </c>
      <c r="B118" t="s">
        <v>149</v>
      </c>
      <c r="C118" s="58" t="s">
        <v>416</v>
      </c>
      <c r="D118" s="48">
        <v>108983678.55982006</v>
      </c>
      <c r="E118" s="1">
        <v>276880.0110416667</v>
      </c>
      <c r="F118" s="36">
        <v>522010.30000000005</v>
      </c>
      <c r="G118" s="36">
        <v>0</v>
      </c>
      <c r="H118" s="14">
        <v>0</v>
      </c>
      <c r="I118" s="14">
        <v>0</v>
      </c>
      <c r="J118" s="14">
        <v>0</v>
      </c>
      <c r="K118" s="73">
        <f t="shared" si="1"/>
        <v>109782568.87086172</v>
      </c>
    </row>
    <row r="119" spans="1:11" ht="12.75">
      <c r="A119" s="3" t="s">
        <v>152</v>
      </c>
      <c r="B119" t="s">
        <v>153</v>
      </c>
      <c r="C119" s="58" t="s">
        <v>417</v>
      </c>
      <c r="D119" s="48">
        <v>351949.84639034735</v>
      </c>
      <c r="E119" s="1">
        <v>0</v>
      </c>
      <c r="F119" s="36">
        <v>0</v>
      </c>
      <c r="G119" s="36">
        <v>0</v>
      </c>
      <c r="H119" s="14">
        <v>6507.07</v>
      </c>
      <c r="I119" s="14">
        <v>0</v>
      </c>
      <c r="J119" s="14">
        <v>0</v>
      </c>
      <c r="K119" s="73">
        <f t="shared" si="1"/>
        <v>358456.91639034735</v>
      </c>
    </row>
    <row r="120" spans="1:11" ht="12.75">
      <c r="A120" s="3" t="s">
        <v>154</v>
      </c>
      <c r="B120" t="s">
        <v>155</v>
      </c>
      <c r="C120" s="58" t="s">
        <v>418</v>
      </c>
      <c r="D120" s="48">
        <v>6467422.544792807</v>
      </c>
      <c r="E120" s="1">
        <v>73199.99975</v>
      </c>
      <c r="F120" s="36">
        <v>0</v>
      </c>
      <c r="G120" s="36">
        <v>0</v>
      </c>
      <c r="H120" s="14">
        <v>0</v>
      </c>
      <c r="I120" s="14">
        <v>0</v>
      </c>
      <c r="J120" s="14">
        <v>0</v>
      </c>
      <c r="K120" s="73">
        <f t="shared" si="1"/>
        <v>6540622.544542807</v>
      </c>
    </row>
    <row r="121" spans="1:11" ht="12.75">
      <c r="A121" s="3" t="s">
        <v>156</v>
      </c>
      <c r="B121" t="s">
        <v>157</v>
      </c>
      <c r="C121" s="58" t="s">
        <v>419</v>
      </c>
      <c r="D121" s="48">
        <v>8877707.043218514</v>
      </c>
      <c r="E121" s="1">
        <v>0</v>
      </c>
      <c r="F121" s="36">
        <v>0</v>
      </c>
      <c r="G121" s="36">
        <v>0</v>
      </c>
      <c r="H121" s="14">
        <v>0</v>
      </c>
      <c r="I121" s="14">
        <v>0</v>
      </c>
      <c r="J121" s="14">
        <v>0</v>
      </c>
      <c r="K121" s="73">
        <f t="shared" si="1"/>
        <v>8877707.043218514</v>
      </c>
    </row>
    <row r="122" spans="1:11" ht="12.75">
      <c r="A122" s="3" t="s">
        <v>158</v>
      </c>
      <c r="B122" t="s">
        <v>157</v>
      </c>
      <c r="C122" s="58" t="s">
        <v>420</v>
      </c>
      <c r="D122" s="48">
        <v>4472307.256793445</v>
      </c>
      <c r="E122" s="1">
        <v>0</v>
      </c>
      <c r="F122" s="36">
        <v>0</v>
      </c>
      <c r="G122" s="36">
        <v>0</v>
      </c>
      <c r="H122" s="14">
        <v>0</v>
      </c>
      <c r="I122" s="14">
        <v>0</v>
      </c>
      <c r="J122" s="14">
        <v>0</v>
      </c>
      <c r="K122" s="73">
        <f t="shared" si="1"/>
        <v>4472307.256793445</v>
      </c>
    </row>
    <row r="123" spans="1:11" ht="12.75">
      <c r="A123" s="3" t="s">
        <v>159</v>
      </c>
      <c r="B123" t="s">
        <v>157</v>
      </c>
      <c r="C123" s="58" t="s">
        <v>421</v>
      </c>
      <c r="D123" s="48">
        <v>3331460.6807429134</v>
      </c>
      <c r="E123" s="1">
        <v>0</v>
      </c>
      <c r="F123" s="36">
        <v>0</v>
      </c>
      <c r="G123" s="36">
        <v>0</v>
      </c>
      <c r="H123" s="14">
        <v>0</v>
      </c>
      <c r="I123" s="14">
        <v>0</v>
      </c>
      <c r="J123" s="14">
        <v>0</v>
      </c>
      <c r="K123" s="73">
        <f t="shared" si="1"/>
        <v>3331460.6807429134</v>
      </c>
    </row>
    <row r="124" spans="1:11" ht="12.75">
      <c r="A124" s="3" t="s">
        <v>160</v>
      </c>
      <c r="B124" t="s">
        <v>161</v>
      </c>
      <c r="C124" s="58" t="s">
        <v>422</v>
      </c>
      <c r="D124" s="48">
        <v>33147989.08816607</v>
      </c>
      <c r="E124" s="1">
        <v>66741</v>
      </c>
      <c r="F124" s="36">
        <v>0</v>
      </c>
      <c r="G124" s="36">
        <v>0</v>
      </c>
      <c r="H124" s="14">
        <v>0</v>
      </c>
      <c r="I124" s="14">
        <v>0</v>
      </c>
      <c r="J124" s="14">
        <v>0</v>
      </c>
      <c r="K124" s="73">
        <f t="shared" si="1"/>
        <v>33214730.08816607</v>
      </c>
    </row>
    <row r="125" spans="1:11" ht="12.75">
      <c r="A125" s="3" t="s">
        <v>162</v>
      </c>
      <c r="B125" t="s">
        <v>161</v>
      </c>
      <c r="C125" s="58" t="s">
        <v>423</v>
      </c>
      <c r="D125" s="48">
        <v>2790506.8250043634</v>
      </c>
      <c r="E125" s="1">
        <v>0</v>
      </c>
      <c r="F125" s="36">
        <v>0</v>
      </c>
      <c r="G125" s="36">
        <v>0</v>
      </c>
      <c r="H125" s="14">
        <v>0</v>
      </c>
      <c r="I125" s="14">
        <v>0</v>
      </c>
      <c r="J125" s="14">
        <v>0</v>
      </c>
      <c r="K125" s="73">
        <f t="shared" si="1"/>
        <v>2790506.8250043634</v>
      </c>
    </row>
    <row r="126" spans="1:11" ht="12.75">
      <c r="A126" s="3" t="s">
        <v>163</v>
      </c>
      <c r="B126" t="s">
        <v>164</v>
      </c>
      <c r="C126" s="58" t="s">
        <v>424</v>
      </c>
      <c r="D126" s="48">
        <v>4215834.959873199</v>
      </c>
      <c r="E126" s="1">
        <v>0</v>
      </c>
      <c r="F126" s="36">
        <v>0</v>
      </c>
      <c r="G126" s="36">
        <v>0</v>
      </c>
      <c r="H126" s="14">
        <v>0</v>
      </c>
      <c r="I126" s="14">
        <v>0</v>
      </c>
      <c r="J126" s="14">
        <v>0</v>
      </c>
      <c r="K126" s="73">
        <f t="shared" si="1"/>
        <v>4215834.959873199</v>
      </c>
    </row>
    <row r="127" spans="1:11" ht="12.75">
      <c r="A127" s="3" t="s">
        <v>165</v>
      </c>
      <c r="B127" t="s">
        <v>164</v>
      </c>
      <c r="C127" s="58" t="s">
        <v>425</v>
      </c>
      <c r="D127" s="48">
        <v>17556721.550844464</v>
      </c>
      <c r="E127" s="1">
        <v>0</v>
      </c>
      <c r="F127" s="36">
        <v>0</v>
      </c>
      <c r="G127" s="36">
        <v>0</v>
      </c>
      <c r="H127" s="14">
        <v>0</v>
      </c>
      <c r="I127" s="14">
        <v>0</v>
      </c>
      <c r="J127" s="14">
        <v>0</v>
      </c>
      <c r="K127" s="73">
        <f t="shared" si="1"/>
        <v>17556721.550844464</v>
      </c>
    </row>
    <row r="128" spans="1:11" ht="12.75">
      <c r="A128" s="3" t="s">
        <v>166</v>
      </c>
      <c r="B128" t="s">
        <v>164</v>
      </c>
      <c r="C128" s="58" t="s">
        <v>426</v>
      </c>
      <c r="D128" s="48">
        <v>1820700.3696341105</v>
      </c>
      <c r="E128" s="1">
        <v>0</v>
      </c>
      <c r="F128" s="36">
        <v>0</v>
      </c>
      <c r="G128" s="36">
        <v>0</v>
      </c>
      <c r="H128" s="14">
        <v>0</v>
      </c>
      <c r="I128" s="14">
        <v>0</v>
      </c>
      <c r="J128" s="14">
        <v>0</v>
      </c>
      <c r="K128" s="73">
        <f t="shared" si="1"/>
        <v>1820700.3696341105</v>
      </c>
    </row>
    <row r="129" spans="1:11" ht="12.75">
      <c r="A129" s="3" t="s">
        <v>167</v>
      </c>
      <c r="B129" t="s">
        <v>164</v>
      </c>
      <c r="C129" s="58" t="s">
        <v>427</v>
      </c>
      <c r="D129" s="48">
        <v>968802.95</v>
      </c>
      <c r="E129" s="1">
        <v>0</v>
      </c>
      <c r="F129" s="36">
        <v>0</v>
      </c>
      <c r="G129" s="36">
        <v>0</v>
      </c>
      <c r="H129" s="14">
        <v>0</v>
      </c>
      <c r="I129" s="14">
        <v>0</v>
      </c>
      <c r="J129" s="14">
        <v>-968802.95</v>
      </c>
      <c r="K129" s="73">
        <f t="shared" si="1"/>
        <v>0</v>
      </c>
    </row>
    <row r="130" spans="1:11" ht="12.75">
      <c r="A130" s="3" t="s">
        <v>168</v>
      </c>
      <c r="B130" t="s">
        <v>169</v>
      </c>
      <c r="C130" s="58" t="s">
        <v>428</v>
      </c>
      <c r="D130" s="48">
        <v>10293144.281492233</v>
      </c>
      <c r="E130" s="1">
        <v>0</v>
      </c>
      <c r="F130" s="36">
        <v>0</v>
      </c>
      <c r="G130" s="36">
        <v>0</v>
      </c>
      <c r="H130" s="14">
        <v>0</v>
      </c>
      <c r="I130" s="14">
        <v>0</v>
      </c>
      <c r="J130" s="14">
        <v>0</v>
      </c>
      <c r="K130" s="73">
        <f t="shared" si="1"/>
        <v>10293144.281492233</v>
      </c>
    </row>
    <row r="131" spans="1:11" ht="12.75">
      <c r="A131" s="3" t="s">
        <v>170</v>
      </c>
      <c r="B131" t="s">
        <v>169</v>
      </c>
      <c r="C131" s="58" t="s">
        <v>429</v>
      </c>
      <c r="D131" s="48">
        <v>5980594.522462709</v>
      </c>
      <c r="E131" s="1">
        <v>0</v>
      </c>
      <c r="F131" s="36">
        <v>0</v>
      </c>
      <c r="G131" s="36">
        <v>0</v>
      </c>
      <c r="H131" s="14">
        <v>0</v>
      </c>
      <c r="I131" s="14">
        <v>0</v>
      </c>
      <c r="J131" s="14">
        <v>0</v>
      </c>
      <c r="K131" s="73">
        <f t="shared" si="1"/>
        <v>5980594.522462709</v>
      </c>
    </row>
    <row r="132" spans="1:11" ht="12.75">
      <c r="A132" s="3" t="s">
        <v>171</v>
      </c>
      <c r="B132" t="s">
        <v>169</v>
      </c>
      <c r="C132" s="58" t="s">
        <v>430</v>
      </c>
      <c r="D132" s="48">
        <v>2125654.5965076517</v>
      </c>
      <c r="E132" s="1">
        <v>0</v>
      </c>
      <c r="F132" s="36">
        <v>0</v>
      </c>
      <c r="G132" s="36">
        <v>0</v>
      </c>
      <c r="H132" s="14">
        <v>0</v>
      </c>
      <c r="I132" s="14">
        <v>0</v>
      </c>
      <c r="J132" s="14">
        <v>0</v>
      </c>
      <c r="K132" s="73">
        <f t="shared" si="1"/>
        <v>2125654.5965076517</v>
      </c>
    </row>
    <row r="133" spans="1:11" ht="12.75">
      <c r="A133" s="3" t="s">
        <v>172</v>
      </c>
      <c r="B133" t="s">
        <v>169</v>
      </c>
      <c r="C133" s="58" t="s">
        <v>431</v>
      </c>
      <c r="D133" s="48">
        <v>2942170.5448020473</v>
      </c>
      <c r="E133" s="1">
        <v>0</v>
      </c>
      <c r="F133" s="36">
        <v>0</v>
      </c>
      <c r="G133" s="36">
        <v>0</v>
      </c>
      <c r="H133" s="14">
        <v>0</v>
      </c>
      <c r="I133" s="14">
        <v>0</v>
      </c>
      <c r="J133" s="14">
        <v>0</v>
      </c>
      <c r="K133" s="73">
        <f t="shared" si="1"/>
        <v>2942170.5448020473</v>
      </c>
    </row>
    <row r="134" spans="1:11" ht="12.75">
      <c r="A134" s="3" t="s">
        <v>173</v>
      </c>
      <c r="B134" t="s">
        <v>169</v>
      </c>
      <c r="C134" s="58" t="s">
        <v>432</v>
      </c>
      <c r="D134" s="48">
        <v>2464997.434566449</v>
      </c>
      <c r="E134" s="1">
        <v>0</v>
      </c>
      <c r="F134" s="36">
        <v>0</v>
      </c>
      <c r="G134" s="36">
        <v>0</v>
      </c>
      <c r="H134" s="14">
        <v>506.2600000000002</v>
      </c>
      <c r="I134" s="14">
        <v>0</v>
      </c>
      <c r="J134" s="14">
        <v>0</v>
      </c>
      <c r="K134" s="73">
        <f t="shared" si="1"/>
        <v>2465503.6945664487</v>
      </c>
    </row>
    <row r="135" spans="1:11" ht="12.75">
      <c r="A135" s="3" t="s">
        <v>174</v>
      </c>
      <c r="B135" t="s">
        <v>169</v>
      </c>
      <c r="C135" s="58" t="s">
        <v>433</v>
      </c>
      <c r="D135" s="48">
        <v>2993161.833297387</v>
      </c>
      <c r="E135" s="1">
        <v>0</v>
      </c>
      <c r="F135" s="36">
        <v>0</v>
      </c>
      <c r="G135" s="36">
        <v>0</v>
      </c>
      <c r="H135" s="105">
        <v>0</v>
      </c>
      <c r="I135" s="14">
        <v>0</v>
      </c>
      <c r="J135" s="14">
        <v>0</v>
      </c>
      <c r="K135" s="73">
        <f t="shared" si="1"/>
        <v>2993161.833297387</v>
      </c>
    </row>
    <row r="136" spans="1:11" ht="12.75">
      <c r="A136" s="3" t="s">
        <v>175</v>
      </c>
      <c r="B136" t="s">
        <v>176</v>
      </c>
      <c r="C136" s="58" t="s">
        <v>434</v>
      </c>
      <c r="D136" s="48">
        <v>1414972.1524747608</v>
      </c>
      <c r="E136" s="1">
        <v>0</v>
      </c>
      <c r="F136" s="36">
        <v>0</v>
      </c>
      <c r="G136" s="36">
        <v>0</v>
      </c>
      <c r="H136" s="14">
        <v>0</v>
      </c>
      <c r="I136" s="14">
        <v>0</v>
      </c>
      <c r="J136" s="14">
        <v>0</v>
      </c>
      <c r="K136" s="73">
        <f t="shared" si="1"/>
        <v>1414972.1524747608</v>
      </c>
    </row>
    <row r="137" spans="1:11" ht="12.75">
      <c r="A137" s="3" t="s">
        <v>177</v>
      </c>
      <c r="B137" t="s">
        <v>176</v>
      </c>
      <c r="C137" s="58" t="s">
        <v>435</v>
      </c>
      <c r="D137" s="48">
        <v>2167483.494948567</v>
      </c>
      <c r="E137" s="1">
        <v>0</v>
      </c>
      <c r="F137" s="36">
        <v>0</v>
      </c>
      <c r="G137" s="36">
        <v>0</v>
      </c>
      <c r="H137" s="14">
        <v>0</v>
      </c>
      <c r="I137" s="14">
        <v>0</v>
      </c>
      <c r="J137" s="14">
        <v>0</v>
      </c>
      <c r="K137" s="73">
        <f t="shared" si="1"/>
        <v>2167483.494948567</v>
      </c>
    </row>
    <row r="138" spans="1:11" ht="12.75">
      <c r="A138" s="3" t="s">
        <v>178</v>
      </c>
      <c r="B138" t="s">
        <v>179</v>
      </c>
      <c r="C138" s="58" t="s">
        <v>436</v>
      </c>
      <c r="D138" s="48">
        <v>4236594.685659828</v>
      </c>
      <c r="E138" s="1">
        <v>0</v>
      </c>
      <c r="F138" s="36">
        <v>0</v>
      </c>
      <c r="G138" s="36">
        <v>0</v>
      </c>
      <c r="H138" s="14">
        <v>0</v>
      </c>
      <c r="I138" s="14">
        <v>0</v>
      </c>
      <c r="J138" s="14">
        <v>0</v>
      </c>
      <c r="K138" s="73">
        <f t="shared" si="1"/>
        <v>4236594.685659828</v>
      </c>
    </row>
    <row r="139" spans="1:11" ht="12.75">
      <c r="A139" s="3" t="s">
        <v>180</v>
      </c>
      <c r="B139" t="s">
        <v>179</v>
      </c>
      <c r="C139" s="58" t="s">
        <v>437</v>
      </c>
      <c r="D139" s="48">
        <v>1240019.3181892356</v>
      </c>
      <c r="E139" s="1">
        <v>0</v>
      </c>
      <c r="F139" s="36">
        <v>0</v>
      </c>
      <c r="G139" s="36">
        <v>0</v>
      </c>
      <c r="H139" s="14">
        <v>0</v>
      </c>
      <c r="I139" s="14">
        <v>0</v>
      </c>
      <c r="J139" s="14">
        <v>0</v>
      </c>
      <c r="K139" s="73">
        <f t="shared" si="1"/>
        <v>1240019.3181892356</v>
      </c>
    </row>
    <row r="140" spans="1:11" ht="12.75">
      <c r="A140" s="3" t="s">
        <v>181</v>
      </c>
      <c r="B140" t="s">
        <v>182</v>
      </c>
      <c r="C140" s="58" t="s">
        <v>438</v>
      </c>
      <c r="D140" s="48">
        <v>2901442.7597062243</v>
      </c>
      <c r="E140" s="1">
        <v>0</v>
      </c>
      <c r="F140" s="36">
        <v>0</v>
      </c>
      <c r="G140" s="36">
        <v>0</v>
      </c>
      <c r="H140" s="14">
        <v>0</v>
      </c>
      <c r="I140" s="14">
        <v>0</v>
      </c>
      <c r="J140" s="14">
        <v>0</v>
      </c>
      <c r="K140" s="73">
        <f aca="true" t="shared" si="2" ref="K140:K203">SUM(D140:J140)</f>
        <v>2901442.7597062243</v>
      </c>
    </row>
    <row r="141" spans="1:11" ht="12.75">
      <c r="A141" s="3" t="s">
        <v>183</v>
      </c>
      <c r="B141" t="s">
        <v>182</v>
      </c>
      <c r="C141" s="58" t="s">
        <v>439</v>
      </c>
      <c r="D141" s="48">
        <v>2166825.138806749</v>
      </c>
      <c r="E141" s="1">
        <v>0</v>
      </c>
      <c r="F141" s="36">
        <v>0</v>
      </c>
      <c r="G141" s="36">
        <v>0</v>
      </c>
      <c r="H141" s="14">
        <v>0</v>
      </c>
      <c r="I141" s="14">
        <v>0</v>
      </c>
      <c r="J141" s="14">
        <v>0</v>
      </c>
      <c r="K141" s="73">
        <f t="shared" si="2"/>
        <v>2166825.138806749</v>
      </c>
    </row>
    <row r="142" spans="1:11" ht="12.75">
      <c r="A142" s="3" t="s">
        <v>184</v>
      </c>
      <c r="B142" t="s">
        <v>185</v>
      </c>
      <c r="C142" s="58" t="s">
        <v>440</v>
      </c>
      <c r="D142" s="48">
        <v>2833160.0281170723</v>
      </c>
      <c r="E142" s="1">
        <v>0</v>
      </c>
      <c r="F142" s="36">
        <v>0</v>
      </c>
      <c r="G142" s="36">
        <v>0</v>
      </c>
      <c r="H142" s="14">
        <v>0</v>
      </c>
      <c r="I142" s="14">
        <v>0</v>
      </c>
      <c r="J142" s="14">
        <v>0</v>
      </c>
      <c r="K142" s="73">
        <f t="shared" si="2"/>
        <v>2833160.0281170723</v>
      </c>
    </row>
    <row r="143" spans="1:11" ht="12.75">
      <c r="A143" s="3" t="s">
        <v>186</v>
      </c>
      <c r="B143" t="s">
        <v>187</v>
      </c>
      <c r="C143" s="58" t="s">
        <v>441</v>
      </c>
      <c r="D143" s="48">
        <v>1933934.6142599643</v>
      </c>
      <c r="E143" s="1">
        <v>0</v>
      </c>
      <c r="F143" s="36">
        <v>0</v>
      </c>
      <c r="G143" s="36">
        <v>0</v>
      </c>
      <c r="H143" s="14">
        <v>1866.7</v>
      </c>
      <c r="I143" s="14">
        <v>0</v>
      </c>
      <c r="J143" s="14">
        <v>0</v>
      </c>
      <c r="K143" s="73">
        <f t="shared" si="2"/>
        <v>1935801.3142599643</v>
      </c>
    </row>
    <row r="144" spans="1:11" ht="12.75">
      <c r="A144" s="3" t="s">
        <v>188</v>
      </c>
      <c r="B144" t="s">
        <v>187</v>
      </c>
      <c r="C144" s="58" t="s">
        <v>442</v>
      </c>
      <c r="D144" s="48">
        <v>10307467.072414974</v>
      </c>
      <c r="E144" s="1">
        <v>0</v>
      </c>
      <c r="F144" s="36">
        <v>0</v>
      </c>
      <c r="G144" s="36">
        <v>0</v>
      </c>
      <c r="H144" s="14">
        <v>0</v>
      </c>
      <c r="I144" s="14">
        <v>0</v>
      </c>
      <c r="J144" s="14">
        <v>0</v>
      </c>
      <c r="K144" s="73">
        <f t="shared" si="2"/>
        <v>10307467.072414974</v>
      </c>
    </row>
    <row r="145" spans="1:11" ht="12.75">
      <c r="A145" s="3" t="s">
        <v>189</v>
      </c>
      <c r="B145" t="s">
        <v>187</v>
      </c>
      <c r="C145" s="58" t="s">
        <v>443</v>
      </c>
      <c r="D145" s="48">
        <v>2111545.0743329357</v>
      </c>
      <c r="E145" s="1">
        <v>0</v>
      </c>
      <c r="F145" s="36">
        <v>0</v>
      </c>
      <c r="G145" s="36">
        <v>0</v>
      </c>
      <c r="H145" s="14">
        <v>0</v>
      </c>
      <c r="I145" s="14">
        <v>0</v>
      </c>
      <c r="J145" s="14">
        <v>0</v>
      </c>
      <c r="K145" s="73">
        <f t="shared" si="2"/>
        <v>2111545.0743329357</v>
      </c>
    </row>
    <row r="146" spans="1:11" ht="12.75">
      <c r="A146" s="3" t="s">
        <v>190</v>
      </c>
      <c r="B146" t="s">
        <v>187</v>
      </c>
      <c r="C146" s="58" t="s">
        <v>444</v>
      </c>
      <c r="D146" s="48">
        <v>2427942.757263925</v>
      </c>
      <c r="E146" s="1">
        <v>0</v>
      </c>
      <c r="F146" s="36">
        <v>0</v>
      </c>
      <c r="G146" s="36">
        <v>0</v>
      </c>
      <c r="H146" s="14">
        <v>0</v>
      </c>
      <c r="I146" s="14">
        <v>0</v>
      </c>
      <c r="J146" s="14">
        <v>0</v>
      </c>
      <c r="K146" s="73">
        <f t="shared" si="2"/>
        <v>2427942.757263925</v>
      </c>
    </row>
    <row r="147" spans="1:11" ht="12.75">
      <c r="A147" s="3" t="s">
        <v>191</v>
      </c>
      <c r="B147" t="s">
        <v>192</v>
      </c>
      <c r="C147" s="58" t="s">
        <v>445</v>
      </c>
      <c r="D147" s="48">
        <v>100984630.10864606</v>
      </c>
      <c r="E147" s="1">
        <v>0</v>
      </c>
      <c r="F147" s="36">
        <v>950549.9899999999</v>
      </c>
      <c r="G147" s="36">
        <v>0</v>
      </c>
      <c r="H147" s="14">
        <v>519624.45</v>
      </c>
      <c r="I147" s="14">
        <v>0</v>
      </c>
      <c r="J147" s="14">
        <v>0</v>
      </c>
      <c r="K147" s="73">
        <f t="shared" si="2"/>
        <v>102454804.54864606</v>
      </c>
    </row>
    <row r="148" spans="1:11" ht="12.75">
      <c r="A148" s="3" t="s">
        <v>193</v>
      </c>
      <c r="B148" t="s">
        <v>192</v>
      </c>
      <c r="C148" s="58" t="s">
        <v>446</v>
      </c>
      <c r="D148" s="48">
        <v>55633810.65096061</v>
      </c>
      <c r="E148" s="1">
        <v>0</v>
      </c>
      <c r="F148" s="36">
        <v>367730.53</v>
      </c>
      <c r="G148" s="36">
        <v>0</v>
      </c>
      <c r="H148" s="14">
        <v>0</v>
      </c>
      <c r="I148" s="14">
        <v>0</v>
      </c>
      <c r="J148" s="14">
        <v>0</v>
      </c>
      <c r="K148" s="73">
        <f t="shared" si="2"/>
        <v>56001541.18096061</v>
      </c>
    </row>
    <row r="149" spans="1:11" ht="12.75">
      <c r="A149" s="3" t="s">
        <v>194</v>
      </c>
      <c r="B149" t="s">
        <v>195</v>
      </c>
      <c r="C149" s="58" t="s">
        <v>447</v>
      </c>
      <c r="D149" s="48">
        <v>2707030.9164101416</v>
      </c>
      <c r="E149" s="1">
        <v>0</v>
      </c>
      <c r="F149" s="36">
        <v>0</v>
      </c>
      <c r="G149" s="36">
        <v>0</v>
      </c>
      <c r="H149" s="14">
        <v>0</v>
      </c>
      <c r="I149" s="14">
        <v>0</v>
      </c>
      <c r="J149" s="14">
        <v>0</v>
      </c>
      <c r="K149" s="73">
        <f t="shared" si="2"/>
        <v>2707030.9164101416</v>
      </c>
    </row>
    <row r="150" spans="1:11" ht="12.75">
      <c r="A150" s="3" t="s">
        <v>196</v>
      </c>
      <c r="B150" t="s">
        <v>195</v>
      </c>
      <c r="C150" s="58" t="s">
        <v>448</v>
      </c>
      <c r="D150" s="48">
        <v>3510441.4781555585</v>
      </c>
      <c r="E150" s="1">
        <v>95169.00277777777</v>
      </c>
      <c r="F150" s="36">
        <v>0</v>
      </c>
      <c r="G150" s="36">
        <v>0</v>
      </c>
      <c r="H150" s="14">
        <v>0</v>
      </c>
      <c r="I150" s="14">
        <v>0</v>
      </c>
      <c r="J150" s="14">
        <v>0</v>
      </c>
      <c r="K150" s="73">
        <f t="shared" si="2"/>
        <v>3605610.480933336</v>
      </c>
    </row>
    <row r="151" spans="1:11" ht="12.75">
      <c r="A151" s="3" t="s">
        <v>197</v>
      </c>
      <c r="B151" t="s">
        <v>198</v>
      </c>
      <c r="C151" s="58" t="s">
        <v>449</v>
      </c>
      <c r="D151" s="48">
        <v>2224483.397586733</v>
      </c>
      <c r="E151" s="1">
        <v>0</v>
      </c>
      <c r="F151" s="36">
        <v>0</v>
      </c>
      <c r="G151" s="36">
        <v>0</v>
      </c>
      <c r="H151" s="14">
        <v>0</v>
      </c>
      <c r="I151" s="14">
        <v>0</v>
      </c>
      <c r="J151" s="14">
        <v>0</v>
      </c>
      <c r="K151" s="73">
        <f t="shared" si="2"/>
        <v>2224483.397586733</v>
      </c>
    </row>
    <row r="152" spans="1:11" ht="12.75">
      <c r="A152" s="3" t="s">
        <v>199</v>
      </c>
      <c r="B152" t="s">
        <v>198</v>
      </c>
      <c r="C152" s="58" t="s">
        <v>450</v>
      </c>
      <c r="D152" s="48">
        <v>7591819.236673338</v>
      </c>
      <c r="E152" s="1">
        <v>0</v>
      </c>
      <c r="F152" s="36">
        <v>0</v>
      </c>
      <c r="G152" s="36">
        <v>0</v>
      </c>
      <c r="H152" s="14">
        <v>0</v>
      </c>
      <c r="I152" s="14">
        <v>0</v>
      </c>
      <c r="J152" s="14">
        <v>0</v>
      </c>
      <c r="K152" s="73">
        <f t="shared" si="2"/>
        <v>7591819.236673338</v>
      </c>
    </row>
    <row r="153" spans="1:11" ht="12.75">
      <c r="A153" s="3" t="s">
        <v>200</v>
      </c>
      <c r="B153" t="s">
        <v>198</v>
      </c>
      <c r="C153" s="58" t="s">
        <v>451</v>
      </c>
      <c r="D153" s="48">
        <v>2276503.364122914</v>
      </c>
      <c r="E153" s="1">
        <v>0</v>
      </c>
      <c r="F153" s="36">
        <v>0</v>
      </c>
      <c r="G153" s="36">
        <v>0</v>
      </c>
      <c r="H153" s="14">
        <v>0</v>
      </c>
      <c r="I153" s="14">
        <v>0</v>
      </c>
      <c r="J153" s="14">
        <v>0</v>
      </c>
      <c r="K153" s="73">
        <f t="shared" si="2"/>
        <v>2276503.364122914</v>
      </c>
    </row>
    <row r="154" spans="1:11" ht="12.75">
      <c r="A154" s="3" t="s">
        <v>201</v>
      </c>
      <c r="B154" t="s">
        <v>202</v>
      </c>
      <c r="C154" s="58" t="s">
        <v>452</v>
      </c>
      <c r="D154" s="48">
        <v>1276676.3014646904</v>
      </c>
      <c r="E154" s="1">
        <v>0</v>
      </c>
      <c r="F154" s="36">
        <v>0</v>
      </c>
      <c r="G154" s="36">
        <v>0</v>
      </c>
      <c r="H154" s="14">
        <v>0</v>
      </c>
      <c r="I154" s="14">
        <v>0</v>
      </c>
      <c r="J154" s="14">
        <v>0</v>
      </c>
      <c r="K154" s="73">
        <f t="shared" si="2"/>
        <v>1276676.3014646904</v>
      </c>
    </row>
    <row r="155" spans="1:11" ht="12.75">
      <c r="A155" s="3" t="s">
        <v>203</v>
      </c>
      <c r="B155" t="s">
        <v>202</v>
      </c>
      <c r="C155" s="58" t="s">
        <v>453</v>
      </c>
      <c r="D155" s="48">
        <v>11493971.852078933</v>
      </c>
      <c r="E155" s="1">
        <v>0</v>
      </c>
      <c r="F155" s="36">
        <v>0</v>
      </c>
      <c r="G155" s="36">
        <v>-14995.3774449757</v>
      </c>
      <c r="H155" s="14">
        <v>0</v>
      </c>
      <c r="I155" s="14">
        <v>0</v>
      </c>
      <c r="J155" s="14">
        <v>0</v>
      </c>
      <c r="K155" s="73">
        <f t="shared" si="2"/>
        <v>11478976.474633958</v>
      </c>
    </row>
    <row r="156" spans="1:11" ht="12.75">
      <c r="A156" s="3" t="s">
        <v>204</v>
      </c>
      <c r="B156" t="s">
        <v>202</v>
      </c>
      <c r="C156" s="58" t="s">
        <v>454</v>
      </c>
      <c r="D156" s="48">
        <v>1514678.3124140985</v>
      </c>
      <c r="E156" s="1">
        <v>0</v>
      </c>
      <c r="F156" s="36">
        <v>0</v>
      </c>
      <c r="G156" s="36">
        <v>0</v>
      </c>
      <c r="H156" s="14">
        <v>0</v>
      </c>
      <c r="I156" s="14">
        <v>0</v>
      </c>
      <c r="J156" s="14">
        <v>0</v>
      </c>
      <c r="K156" s="73">
        <f t="shared" si="2"/>
        <v>1514678.3124140985</v>
      </c>
    </row>
    <row r="157" spans="1:11" ht="12.75">
      <c r="A157" s="3" t="s">
        <v>205</v>
      </c>
      <c r="B157" t="s">
        <v>206</v>
      </c>
      <c r="C157" s="58" t="s">
        <v>455</v>
      </c>
      <c r="D157" s="48">
        <v>1515919.4082079618</v>
      </c>
      <c r="E157" s="1">
        <v>0</v>
      </c>
      <c r="F157" s="36">
        <v>0</v>
      </c>
      <c r="G157" s="36">
        <v>0</v>
      </c>
      <c r="H157" s="14">
        <v>0</v>
      </c>
      <c r="I157" s="14">
        <v>0</v>
      </c>
      <c r="J157" s="14">
        <v>0</v>
      </c>
      <c r="K157" s="73">
        <f t="shared" si="2"/>
        <v>1515919.4082079618</v>
      </c>
    </row>
    <row r="158" spans="1:11" ht="12.75">
      <c r="A158" s="3" t="s">
        <v>207</v>
      </c>
      <c r="B158" t="s">
        <v>206</v>
      </c>
      <c r="C158" s="58" t="s">
        <v>456</v>
      </c>
      <c r="D158" s="48">
        <v>2330145.1317098425</v>
      </c>
      <c r="E158" s="1">
        <v>0</v>
      </c>
      <c r="F158" s="36">
        <v>0</v>
      </c>
      <c r="G158" s="36">
        <v>0</v>
      </c>
      <c r="H158" s="14">
        <v>0</v>
      </c>
      <c r="I158" s="14">
        <v>0</v>
      </c>
      <c r="J158" s="14">
        <v>0</v>
      </c>
      <c r="K158" s="73">
        <f t="shared" si="2"/>
        <v>2330145.1317098425</v>
      </c>
    </row>
    <row r="159" spans="1:11" ht="12.75">
      <c r="A159" s="3" t="s">
        <v>208</v>
      </c>
      <c r="B159" t="s">
        <v>206</v>
      </c>
      <c r="C159" s="58" t="s">
        <v>457</v>
      </c>
      <c r="D159" s="48">
        <v>4672040.593457415</v>
      </c>
      <c r="E159" s="1">
        <v>0</v>
      </c>
      <c r="F159" s="36">
        <v>0</v>
      </c>
      <c r="G159" s="36">
        <v>0</v>
      </c>
      <c r="H159" s="14">
        <v>0</v>
      </c>
      <c r="I159" s="14">
        <v>0</v>
      </c>
      <c r="J159" s="14">
        <v>0</v>
      </c>
      <c r="K159" s="73">
        <f t="shared" si="2"/>
        <v>4672040.593457415</v>
      </c>
    </row>
    <row r="160" spans="1:11" ht="12.75">
      <c r="A160" s="3" t="s">
        <v>209</v>
      </c>
      <c r="B160" t="s">
        <v>210</v>
      </c>
      <c r="C160" s="58" t="s">
        <v>458</v>
      </c>
      <c r="D160" s="48">
        <v>847447.1704462048</v>
      </c>
      <c r="E160" s="1">
        <v>0</v>
      </c>
      <c r="F160" s="36">
        <v>0</v>
      </c>
      <c r="G160" s="36">
        <v>0</v>
      </c>
      <c r="H160" s="14">
        <v>0</v>
      </c>
      <c r="I160" s="14">
        <v>0</v>
      </c>
      <c r="J160" s="14">
        <v>0</v>
      </c>
      <c r="K160" s="73">
        <f t="shared" si="2"/>
        <v>847447.1704462048</v>
      </c>
    </row>
    <row r="161" spans="1:11" ht="12.75">
      <c r="A161" s="3" t="s">
        <v>211</v>
      </c>
      <c r="B161" t="s">
        <v>212</v>
      </c>
      <c r="C161" s="58" t="s">
        <v>459</v>
      </c>
      <c r="D161" s="48">
        <v>4564762.63332073</v>
      </c>
      <c r="E161" s="1">
        <v>0</v>
      </c>
      <c r="F161" s="36">
        <v>0</v>
      </c>
      <c r="G161" s="36">
        <v>0</v>
      </c>
      <c r="H161" s="14">
        <v>0</v>
      </c>
      <c r="I161" s="14">
        <v>0</v>
      </c>
      <c r="J161" s="14">
        <v>0</v>
      </c>
      <c r="K161" s="73">
        <f t="shared" si="2"/>
        <v>4564762.63332073</v>
      </c>
    </row>
    <row r="162" spans="1:11" ht="12.75">
      <c r="A162" s="3" t="s">
        <v>213</v>
      </c>
      <c r="B162" t="s">
        <v>212</v>
      </c>
      <c r="C162" s="58" t="s">
        <v>460</v>
      </c>
      <c r="D162" s="48">
        <v>2564648.358262995</v>
      </c>
      <c r="E162" s="1">
        <v>0</v>
      </c>
      <c r="F162" s="36">
        <v>0</v>
      </c>
      <c r="G162" s="36">
        <v>0</v>
      </c>
      <c r="H162" s="14">
        <v>0</v>
      </c>
      <c r="I162" s="14">
        <v>0</v>
      </c>
      <c r="J162" s="14">
        <v>0</v>
      </c>
      <c r="K162" s="73">
        <f t="shared" si="2"/>
        <v>2564648.358262995</v>
      </c>
    </row>
    <row r="163" spans="1:11" ht="12.75">
      <c r="A163" s="3" t="s">
        <v>214</v>
      </c>
      <c r="B163" t="s">
        <v>215</v>
      </c>
      <c r="C163" s="58" t="s">
        <v>461</v>
      </c>
      <c r="D163" s="48">
        <v>7105143.415299658</v>
      </c>
      <c r="E163" s="1">
        <v>0</v>
      </c>
      <c r="F163" s="36">
        <v>0</v>
      </c>
      <c r="G163" s="36">
        <v>0</v>
      </c>
      <c r="H163" s="14">
        <v>0</v>
      </c>
      <c r="I163" s="14">
        <v>0</v>
      </c>
      <c r="J163" s="14">
        <v>0</v>
      </c>
      <c r="K163" s="73">
        <f t="shared" si="2"/>
        <v>7105143.415299658</v>
      </c>
    </row>
    <row r="164" spans="1:11" ht="12.75">
      <c r="A164" s="3" t="s">
        <v>216</v>
      </c>
      <c r="B164" t="s">
        <v>215</v>
      </c>
      <c r="C164" s="58" t="s">
        <v>462</v>
      </c>
      <c r="D164" s="48">
        <v>1312809.664260519</v>
      </c>
      <c r="E164" s="1">
        <v>0</v>
      </c>
      <c r="F164" s="36">
        <v>0</v>
      </c>
      <c r="G164" s="36">
        <v>0</v>
      </c>
      <c r="H164" s="14">
        <v>0</v>
      </c>
      <c r="I164" s="14">
        <v>0</v>
      </c>
      <c r="J164" s="14">
        <v>0</v>
      </c>
      <c r="K164" s="73">
        <f t="shared" si="2"/>
        <v>1312809.664260519</v>
      </c>
    </row>
    <row r="165" spans="1:11" ht="12.75">
      <c r="A165" s="3" t="s">
        <v>217</v>
      </c>
      <c r="B165" t="s">
        <v>218</v>
      </c>
      <c r="C165" s="58" t="s">
        <v>463</v>
      </c>
      <c r="D165" s="48">
        <v>3817316.0548822084</v>
      </c>
      <c r="E165" s="1">
        <v>107767.98333333334</v>
      </c>
      <c r="F165" s="36">
        <v>0</v>
      </c>
      <c r="G165" s="36">
        <v>0</v>
      </c>
      <c r="H165" s="14">
        <v>0</v>
      </c>
      <c r="I165" s="14">
        <v>0</v>
      </c>
      <c r="J165" s="14">
        <v>0</v>
      </c>
      <c r="K165" s="73">
        <f t="shared" si="2"/>
        <v>3925084.0382155417</v>
      </c>
    </row>
    <row r="166" spans="1:11" ht="12.75">
      <c r="A166" s="3" t="s">
        <v>219</v>
      </c>
      <c r="B166" t="s">
        <v>220</v>
      </c>
      <c r="C166" s="58" t="s">
        <v>464</v>
      </c>
      <c r="D166" s="48">
        <v>0</v>
      </c>
      <c r="E166" s="1">
        <v>0</v>
      </c>
      <c r="F166" s="36">
        <v>0</v>
      </c>
      <c r="G166" s="36">
        <v>0</v>
      </c>
      <c r="H166" s="14">
        <v>0</v>
      </c>
      <c r="I166" s="14">
        <v>0</v>
      </c>
      <c r="J166" s="14">
        <v>0</v>
      </c>
      <c r="K166" s="73">
        <f t="shared" si="2"/>
        <v>0</v>
      </c>
    </row>
    <row r="167" spans="1:11" ht="12.75">
      <c r="A167" s="3" t="s">
        <v>221</v>
      </c>
      <c r="B167" t="s">
        <v>220</v>
      </c>
      <c r="C167" s="58" t="s">
        <v>465</v>
      </c>
      <c r="D167" s="48">
        <v>9676959.763815342</v>
      </c>
      <c r="E167" s="1">
        <v>165874.0168541667</v>
      </c>
      <c r="F167" s="36">
        <v>0</v>
      </c>
      <c r="G167" s="36">
        <v>0</v>
      </c>
      <c r="H167" s="14">
        <v>0</v>
      </c>
      <c r="I167" s="14">
        <v>0</v>
      </c>
      <c r="J167" s="14">
        <v>0</v>
      </c>
      <c r="K167" s="73">
        <f t="shared" si="2"/>
        <v>9842833.780669509</v>
      </c>
    </row>
    <row r="168" spans="1:11" ht="12.75">
      <c r="A168" s="3" t="s">
        <v>222</v>
      </c>
      <c r="B168" t="s">
        <v>223</v>
      </c>
      <c r="C168" s="58" t="s">
        <v>466</v>
      </c>
      <c r="D168" s="48">
        <v>2715528.7955948985</v>
      </c>
      <c r="E168" s="1">
        <v>0</v>
      </c>
      <c r="F168" s="36">
        <v>0</v>
      </c>
      <c r="G168" s="36">
        <v>0</v>
      </c>
      <c r="H168" s="14">
        <v>0</v>
      </c>
      <c r="I168" s="14">
        <v>0</v>
      </c>
      <c r="J168" s="14">
        <v>0</v>
      </c>
      <c r="K168" s="73">
        <f t="shared" si="2"/>
        <v>2715528.7955948985</v>
      </c>
    </row>
    <row r="169" spans="1:11" ht="12.75">
      <c r="A169" s="3" t="s">
        <v>224</v>
      </c>
      <c r="B169" t="s">
        <v>223</v>
      </c>
      <c r="C169" s="58" t="s">
        <v>467</v>
      </c>
      <c r="D169" s="48">
        <v>1082385.0324915296</v>
      </c>
      <c r="E169" s="1">
        <v>0</v>
      </c>
      <c r="F169" s="36">
        <v>0</v>
      </c>
      <c r="G169" s="36">
        <v>0</v>
      </c>
      <c r="H169" s="14">
        <v>0</v>
      </c>
      <c r="I169" s="14">
        <v>0</v>
      </c>
      <c r="J169" s="14">
        <v>0</v>
      </c>
      <c r="K169" s="73">
        <f t="shared" si="2"/>
        <v>1082385.0324915296</v>
      </c>
    </row>
    <row r="170" spans="1:11" ht="12.75">
      <c r="A170" s="3" t="s">
        <v>225</v>
      </c>
      <c r="B170" t="s">
        <v>223</v>
      </c>
      <c r="C170" s="58" t="s">
        <v>468</v>
      </c>
      <c r="D170" s="48">
        <v>2193123.769661491</v>
      </c>
      <c r="E170" s="1">
        <v>0</v>
      </c>
      <c r="F170" s="36">
        <v>0</v>
      </c>
      <c r="G170" s="36">
        <v>0</v>
      </c>
      <c r="H170" s="14">
        <v>7151.759999999998</v>
      </c>
      <c r="I170" s="14">
        <v>0</v>
      </c>
      <c r="J170" s="14">
        <v>0</v>
      </c>
      <c r="K170" s="73">
        <f t="shared" si="2"/>
        <v>2200275.5296614906</v>
      </c>
    </row>
    <row r="171" spans="1:11" ht="12.75">
      <c r="A171" s="3" t="s">
        <v>226</v>
      </c>
      <c r="B171" t="s">
        <v>223</v>
      </c>
      <c r="C171" s="58" t="s">
        <v>469</v>
      </c>
      <c r="D171" s="48">
        <v>1582050.6822478913</v>
      </c>
      <c r="E171" s="1">
        <v>0</v>
      </c>
      <c r="F171" s="36">
        <v>0</v>
      </c>
      <c r="G171" s="36">
        <v>0</v>
      </c>
      <c r="H171" s="14">
        <v>0</v>
      </c>
      <c r="I171" s="14">
        <v>0</v>
      </c>
      <c r="J171" s="14">
        <v>0</v>
      </c>
      <c r="K171" s="73">
        <f t="shared" si="2"/>
        <v>1582050.6822478913</v>
      </c>
    </row>
    <row r="172" spans="1:11" ht="12.75">
      <c r="A172" s="3" t="s">
        <v>227</v>
      </c>
      <c r="B172" t="s">
        <v>223</v>
      </c>
      <c r="C172" s="58" t="s">
        <v>470</v>
      </c>
      <c r="D172" s="48">
        <v>466840.7310782085</v>
      </c>
      <c r="E172" s="1">
        <v>0</v>
      </c>
      <c r="F172" s="36">
        <v>0</v>
      </c>
      <c r="G172" s="36">
        <v>0</v>
      </c>
      <c r="H172" s="14">
        <v>0</v>
      </c>
      <c r="I172" s="14">
        <v>0</v>
      </c>
      <c r="J172" s="14">
        <v>0</v>
      </c>
      <c r="K172" s="73">
        <f t="shared" si="2"/>
        <v>466840.7310782085</v>
      </c>
    </row>
    <row r="173" spans="1:11" ht="12.75">
      <c r="A173" s="3" t="s">
        <v>228</v>
      </c>
      <c r="B173" t="s">
        <v>229</v>
      </c>
      <c r="C173" s="69" t="s">
        <v>495</v>
      </c>
      <c r="D173" s="48">
        <v>7418462.521639144</v>
      </c>
      <c r="E173" s="1">
        <v>0</v>
      </c>
      <c r="F173" s="36">
        <v>0</v>
      </c>
      <c r="G173" s="36">
        <v>0</v>
      </c>
      <c r="H173" s="14">
        <v>0</v>
      </c>
      <c r="I173" s="14">
        <v>0</v>
      </c>
      <c r="J173" s="14">
        <v>0</v>
      </c>
      <c r="K173" s="73">
        <f t="shared" si="2"/>
        <v>7418462.521639144</v>
      </c>
    </row>
    <row r="174" spans="1:11" ht="12.75">
      <c r="A174" s="3" t="s">
        <v>230</v>
      </c>
      <c r="B174" t="s">
        <v>229</v>
      </c>
      <c r="C174" s="58" t="s">
        <v>471</v>
      </c>
      <c r="D174" s="48">
        <v>1334419.941397053</v>
      </c>
      <c r="E174" s="1">
        <v>0</v>
      </c>
      <c r="F174" s="36">
        <v>0</v>
      </c>
      <c r="G174" s="36">
        <v>0</v>
      </c>
      <c r="H174" s="14">
        <v>0</v>
      </c>
      <c r="I174" s="14">
        <v>0</v>
      </c>
      <c r="J174" s="14">
        <v>0</v>
      </c>
      <c r="K174" s="73">
        <f t="shared" si="2"/>
        <v>1334419.941397053</v>
      </c>
    </row>
    <row r="175" spans="1:11" ht="12.75">
      <c r="A175" s="3" t="s">
        <v>231</v>
      </c>
      <c r="B175" t="s">
        <v>229</v>
      </c>
      <c r="C175" s="58" t="s">
        <v>472</v>
      </c>
      <c r="D175" s="48">
        <v>0</v>
      </c>
      <c r="E175" s="1">
        <v>0</v>
      </c>
      <c r="F175" s="36">
        <v>0</v>
      </c>
      <c r="G175" s="36">
        <v>0</v>
      </c>
      <c r="H175" s="14">
        <v>0</v>
      </c>
      <c r="I175" s="14">
        <v>0</v>
      </c>
      <c r="J175" s="14">
        <v>0</v>
      </c>
      <c r="K175" s="73">
        <f t="shared" si="2"/>
        <v>0</v>
      </c>
    </row>
    <row r="176" spans="1:11" ht="12.75">
      <c r="A176" s="3" t="s">
        <v>232</v>
      </c>
      <c r="B176" t="s">
        <v>229</v>
      </c>
      <c r="C176" s="58" t="s">
        <v>473</v>
      </c>
      <c r="D176" s="48">
        <v>16582299.384700026</v>
      </c>
      <c r="E176" s="48">
        <v>145672.35166666668</v>
      </c>
      <c r="F176" s="36">
        <v>1684543.96</v>
      </c>
      <c r="G176" s="36">
        <v>0</v>
      </c>
      <c r="H176" s="14">
        <v>0</v>
      </c>
      <c r="I176" s="14">
        <v>0</v>
      </c>
      <c r="J176" s="14">
        <v>0</v>
      </c>
      <c r="K176" s="73">
        <f t="shared" si="2"/>
        <v>18412515.696366694</v>
      </c>
    </row>
    <row r="177" spans="1:11" ht="12.75">
      <c r="A177" s="3" t="s">
        <v>233</v>
      </c>
      <c r="B177" t="s">
        <v>229</v>
      </c>
      <c r="C177" s="58" t="s">
        <v>474</v>
      </c>
      <c r="D177" s="48">
        <v>19168802.76844364</v>
      </c>
      <c r="E177" s="1">
        <v>0</v>
      </c>
      <c r="F177" s="36">
        <v>0</v>
      </c>
      <c r="G177" s="36">
        <v>0</v>
      </c>
      <c r="H177" s="14">
        <v>0</v>
      </c>
      <c r="I177" s="14">
        <v>0</v>
      </c>
      <c r="J177" s="14">
        <v>0</v>
      </c>
      <c r="K177" s="73">
        <f t="shared" si="2"/>
        <v>19168802.76844364</v>
      </c>
    </row>
    <row r="178" spans="1:11" ht="12.75">
      <c r="A178" s="3" t="s">
        <v>234</v>
      </c>
      <c r="B178" t="s">
        <v>229</v>
      </c>
      <c r="C178" s="58" t="s">
        <v>475</v>
      </c>
      <c r="D178" s="48">
        <v>108080477.05446239</v>
      </c>
      <c r="E178" s="1">
        <v>114500.84449652777</v>
      </c>
      <c r="F178" s="36">
        <v>5848910.7</v>
      </c>
      <c r="G178" s="36">
        <v>0</v>
      </c>
      <c r="H178" s="14">
        <v>0</v>
      </c>
      <c r="I178" s="14">
        <v>0</v>
      </c>
      <c r="J178" s="14">
        <v>0</v>
      </c>
      <c r="K178" s="73">
        <f t="shared" si="2"/>
        <v>114043888.59895892</v>
      </c>
    </row>
    <row r="179" spans="1:11" ht="12.75">
      <c r="A179" s="3" t="s">
        <v>235</v>
      </c>
      <c r="B179" t="s">
        <v>229</v>
      </c>
      <c r="C179" s="58" t="s">
        <v>476</v>
      </c>
      <c r="D179" s="48">
        <v>0</v>
      </c>
      <c r="E179" s="1">
        <v>0</v>
      </c>
      <c r="F179" s="36">
        <v>0</v>
      </c>
      <c r="G179" s="36">
        <v>0</v>
      </c>
      <c r="H179" s="14">
        <v>0</v>
      </c>
      <c r="I179" s="14">
        <v>0</v>
      </c>
      <c r="J179" s="14">
        <v>0</v>
      </c>
      <c r="K179" s="73">
        <f t="shared" si="2"/>
        <v>0</v>
      </c>
    </row>
    <row r="180" spans="1:11" ht="12.75">
      <c r="A180" s="3" t="s">
        <v>236</v>
      </c>
      <c r="B180" t="s">
        <v>229</v>
      </c>
      <c r="C180" s="58" t="s">
        <v>477</v>
      </c>
      <c r="D180" s="48">
        <v>0</v>
      </c>
      <c r="E180" s="1">
        <v>0</v>
      </c>
      <c r="F180" s="36">
        <v>0</v>
      </c>
      <c r="G180" s="36">
        <v>0</v>
      </c>
      <c r="H180" s="14">
        <v>0</v>
      </c>
      <c r="I180" s="14">
        <v>0</v>
      </c>
      <c r="J180" s="14">
        <v>0</v>
      </c>
      <c r="K180" s="73">
        <f t="shared" si="2"/>
        <v>0</v>
      </c>
    </row>
    <row r="181" spans="1:11" ht="12.75">
      <c r="A181" s="3" t="s">
        <v>237</v>
      </c>
      <c r="B181" t="s">
        <v>229</v>
      </c>
      <c r="C181" s="58" t="s">
        <v>478</v>
      </c>
      <c r="D181" s="48">
        <v>2697297.162607551</v>
      </c>
      <c r="E181" s="1">
        <v>0</v>
      </c>
      <c r="F181" s="36">
        <v>0</v>
      </c>
      <c r="G181" s="36">
        <v>0</v>
      </c>
      <c r="H181" s="14">
        <v>0</v>
      </c>
      <c r="I181" s="14">
        <v>0</v>
      </c>
      <c r="J181" s="14">
        <v>0</v>
      </c>
      <c r="K181" s="73">
        <f t="shared" si="2"/>
        <v>2697297.162607551</v>
      </c>
    </row>
    <row r="182" spans="1:11" ht="12.75">
      <c r="A182" s="3" t="s">
        <v>238</v>
      </c>
      <c r="B182" t="s">
        <v>229</v>
      </c>
      <c r="C182" s="58" t="s">
        <v>479</v>
      </c>
      <c r="D182" s="48">
        <v>638287.1610239075</v>
      </c>
      <c r="E182" s="1">
        <v>0</v>
      </c>
      <c r="F182" s="36">
        <v>0</v>
      </c>
      <c r="G182" s="36">
        <v>0</v>
      </c>
      <c r="H182" s="14">
        <v>0</v>
      </c>
      <c r="I182" s="14">
        <v>0</v>
      </c>
      <c r="J182" s="14">
        <v>0</v>
      </c>
      <c r="K182" s="73">
        <f t="shared" si="2"/>
        <v>638287.1610239075</v>
      </c>
    </row>
    <row r="183" spans="1:11" ht="12.75">
      <c r="A183" s="3" t="s">
        <v>239</v>
      </c>
      <c r="B183" t="s">
        <v>229</v>
      </c>
      <c r="C183" s="58" t="s">
        <v>480</v>
      </c>
      <c r="D183" s="48">
        <v>1062889.8158165982</v>
      </c>
      <c r="E183" s="1">
        <v>0</v>
      </c>
      <c r="F183" s="36">
        <v>0</v>
      </c>
      <c r="G183" s="36">
        <v>0</v>
      </c>
      <c r="H183" s="14">
        <v>0</v>
      </c>
      <c r="I183" s="14">
        <v>0</v>
      </c>
      <c r="J183" s="14">
        <v>0</v>
      </c>
      <c r="K183" s="73">
        <f t="shared" si="2"/>
        <v>1062889.8158165982</v>
      </c>
    </row>
    <row r="184" spans="1:11" ht="12.75">
      <c r="A184" s="3" t="s">
        <v>240</v>
      </c>
      <c r="B184" t="s">
        <v>229</v>
      </c>
      <c r="C184" s="58" t="s">
        <v>481</v>
      </c>
      <c r="D184" s="48">
        <v>0</v>
      </c>
      <c r="E184" s="1">
        <v>0</v>
      </c>
      <c r="F184" s="36">
        <v>0</v>
      </c>
      <c r="G184" s="36">
        <v>0</v>
      </c>
      <c r="H184" s="14">
        <v>0</v>
      </c>
      <c r="I184" s="14">
        <v>0</v>
      </c>
      <c r="J184" s="14">
        <v>0</v>
      </c>
      <c r="K184" s="73">
        <f t="shared" si="2"/>
        <v>0</v>
      </c>
    </row>
    <row r="185" spans="1:11" ht="12.75">
      <c r="A185" s="3">
        <v>3200</v>
      </c>
      <c r="B185" t="s">
        <v>241</v>
      </c>
      <c r="C185" s="58" t="s">
        <v>242</v>
      </c>
      <c r="D185" s="48">
        <v>5417272.784700408</v>
      </c>
      <c r="E185" s="1">
        <v>0</v>
      </c>
      <c r="F185" s="36">
        <v>0</v>
      </c>
      <c r="G185" s="36">
        <v>0</v>
      </c>
      <c r="H185" s="14">
        <v>0</v>
      </c>
      <c r="I185" s="14">
        <v>0</v>
      </c>
      <c r="J185" s="14">
        <v>0</v>
      </c>
      <c r="K185" s="73">
        <f t="shared" si="2"/>
        <v>5417272.784700408</v>
      </c>
    </row>
    <row r="186" spans="1:11" ht="12.75">
      <c r="A186" s="3">
        <v>3210</v>
      </c>
      <c r="B186" t="s">
        <v>241</v>
      </c>
      <c r="C186" s="58" t="s">
        <v>243</v>
      </c>
      <c r="D186" s="48">
        <v>4424147.197552007</v>
      </c>
      <c r="E186" s="1">
        <v>0</v>
      </c>
      <c r="F186" s="36">
        <v>0</v>
      </c>
      <c r="G186" s="36">
        <v>0</v>
      </c>
      <c r="H186" s="14">
        <v>0</v>
      </c>
      <c r="I186" s="14">
        <v>0</v>
      </c>
      <c r="J186" s="14">
        <v>0</v>
      </c>
      <c r="K186" s="73">
        <f t="shared" si="2"/>
        <v>4424147.197552007</v>
      </c>
    </row>
    <row r="187" spans="1:11" ht="12.75">
      <c r="A187" s="3">
        <v>3220</v>
      </c>
      <c r="B187" t="s">
        <v>241</v>
      </c>
      <c r="C187" s="58" t="s">
        <v>244</v>
      </c>
      <c r="D187" s="48">
        <v>2163807.1457357155</v>
      </c>
      <c r="E187" s="1">
        <v>0</v>
      </c>
      <c r="F187" s="36">
        <v>0</v>
      </c>
      <c r="G187" s="36">
        <v>0</v>
      </c>
      <c r="H187" s="14">
        <v>5442.89</v>
      </c>
      <c r="I187" s="14">
        <v>0</v>
      </c>
      <c r="J187" s="14">
        <v>0</v>
      </c>
      <c r="K187" s="73">
        <f t="shared" si="2"/>
        <v>2169250.0357357156</v>
      </c>
    </row>
    <row r="188" spans="1:11" ht="12.75">
      <c r="A188" s="3">
        <v>3230</v>
      </c>
      <c r="B188" t="s">
        <v>241</v>
      </c>
      <c r="C188" s="58" t="s">
        <v>245</v>
      </c>
      <c r="D188" s="48">
        <v>663580.6578571713</v>
      </c>
      <c r="E188" s="1">
        <v>0</v>
      </c>
      <c r="F188" s="36">
        <v>0</v>
      </c>
      <c r="G188" s="36">
        <v>0</v>
      </c>
      <c r="H188" s="14">
        <v>0</v>
      </c>
      <c r="I188" s="14">
        <v>0</v>
      </c>
      <c r="J188" s="14">
        <v>0</v>
      </c>
      <c r="K188" s="73">
        <f t="shared" si="2"/>
        <v>663580.6578571713</v>
      </c>
    </row>
    <row r="189" spans="1:11" ht="12.75">
      <c r="A189" s="3">
        <v>8001</v>
      </c>
      <c r="B189" t="s">
        <v>303</v>
      </c>
      <c r="C189" t="s">
        <v>304</v>
      </c>
      <c r="D189" s="48">
        <v>132879653.18</v>
      </c>
      <c r="E189" s="48">
        <v>0</v>
      </c>
      <c r="F189" s="36">
        <v>16955522.3</v>
      </c>
      <c r="G189" s="36">
        <v>5025469.09</v>
      </c>
      <c r="H189" s="14">
        <v>0</v>
      </c>
      <c r="I189" s="14">
        <v>0</v>
      </c>
      <c r="J189" s="14">
        <v>0</v>
      </c>
      <c r="K189" s="73">
        <f t="shared" si="2"/>
        <v>154860644.57000002</v>
      </c>
    </row>
    <row r="190" spans="1:12" ht="12.75">
      <c r="A190" s="102">
        <v>8041</v>
      </c>
      <c r="B190" s="3">
        <v>8041</v>
      </c>
      <c r="C190" s="102" t="s">
        <v>523</v>
      </c>
      <c r="D190" s="48">
        <v>0</v>
      </c>
      <c r="E190" s="48">
        <v>0</v>
      </c>
      <c r="F190" s="48">
        <v>0</v>
      </c>
      <c r="G190" s="36">
        <v>0</v>
      </c>
      <c r="H190" s="14">
        <v>0</v>
      </c>
      <c r="I190" s="14">
        <v>0</v>
      </c>
      <c r="J190" s="14">
        <v>0</v>
      </c>
      <c r="K190" s="73">
        <f t="shared" si="2"/>
        <v>0</v>
      </c>
      <c r="L190" s="36"/>
    </row>
    <row r="191" spans="1:11" ht="12.75">
      <c r="A191" s="102">
        <v>8042</v>
      </c>
      <c r="B191" s="3">
        <v>8042</v>
      </c>
      <c r="C191" s="102" t="s">
        <v>524</v>
      </c>
      <c r="D191" s="48">
        <v>0</v>
      </c>
      <c r="E191" s="48">
        <v>0</v>
      </c>
      <c r="F191" s="48">
        <v>0</v>
      </c>
      <c r="G191" s="36">
        <v>0</v>
      </c>
      <c r="H191" s="14">
        <v>0</v>
      </c>
      <c r="I191" s="14">
        <v>0</v>
      </c>
      <c r="J191" s="14">
        <v>0</v>
      </c>
      <c r="K191" s="73">
        <f t="shared" si="2"/>
        <v>0</v>
      </c>
    </row>
    <row r="192" spans="1:11" ht="12.75">
      <c r="A192" s="102">
        <v>9025</v>
      </c>
      <c r="B192" s="3">
        <v>9025</v>
      </c>
      <c r="C192" s="102" t="s">
        <v>247</v>
      </c>
      <c r="D192" s="48">
        <v>0</v>
      </c>
      <c r="E192" s="48">
        <v>0</v>
      </c>
      <c r="F192" s="48">
        <v>0</v>
      </c>
      <c r="G192" s="36">
        <v>0</v>
      </c>
      <c r="H192" s="14">
        <v>0</v>
      </c>
      <c r="I192" s="14">
        <v>0</v>
      </c>
      <c r="J192" s="14">
        <v>0</v>
      </c>
      <c r="K192" s="73">
        <f t="shared" si="2"/>
        <v>0</v>
      </c>
    </row>
    <row r="193" spans="1:11" ht="12.75">
      <c r="A193" s="3">
        <v>9030</v>
      </c>
      <c r="B193" s="3">
        <v>9030</v>
      </c>
      <c r="C193" s="3" t="s">
        <v>248</v>
      </c>
      <c r="D193" s="48">
        <v>0</v>
      </c>
      <c r="E193" s="40">
        <v>0</v>
      </c>
      <c r="F193" s="36">
        <v>0</v>
      </c>
      <c r="G193" s="36">
        <v>0</v>
      </c>
      <c r="H193" s="14">
        <v>0</v>
      </c>
      <c r="I193" s="14">
        <v>0</v>
      </c>
      <c r="J193" s="14">
        <v>0</v>
      </c>
      <c r="K193" s="73">
        <f t="shared" si="2"/>
        <v>0</v>
      </c>
    </row>
    <row r="194" spans="1:11" ht="12.75">
      <c r="A194" s="3">
        <v>9035</v>
      </c>
      <c r="B194" s="3">
        <v>9035</v>
      </c>
      <c r="C194" s="3" t="s">
        <v>249</v>
      </c>
      <c r="D194" s="48">
        <v>0</v>
      </c>
      <c r="E194" s="26">
        <v>0</v>
      </c>
      <c r="F194" s="36">
        <v>0</v>
      </c>
      <c r="G194" s="36">
        <v>0</v>
      </c>
      <c r="H194" s="14">
        <v>0</v>
      </c>
      <c r="I194" s="14">
        <v>0</v>
      </c>
      <c r="J194" s="14">
        <v>0</v>
      </c>
      <c r="K194" s="73">
        <f t="shared" si="2"/>
        <v>0</v>
      </c>
    </row>
    <row r="195" spans="1:11" ht="12.75">
      <c r="A195" s="3">
        <v>9040</v>
      </c>
      <c r="B195" s="3">
        <v>9040</v>
      </c>
      <c r="C195" s="3" t="s">
        <v>250</v>
      </c>
      <c r="D195" s="48">
        <v>0</v>
      </c>
      <c r="E195" s="26">
        <v>0</v>
      </c>
      <c r="F195" s="36">
        <v>0</v>
      </c>
      <c r="G195" s="36">
        <v>0</v>
      </c>
      <c r="H195" s="14">
        <v>0</v>
      </c>
      <c r="I195" s="14">
        <v>0</v>
      </c>
      <c r="J195" s="14">
        <v>0</v>
      </c>
      <c r="K195" s="73">
        <f t="shared" si="2"/>
        <v>0</v>
      </c>
    </row>
    <row r="196" spans="1:11" ht="12.75">
      <c r="A196" s="3">
        <v>9045</v>
      </c>
      <c r="B196" s="3">
        <v>9045</v>
      </c>
      <c r="C196" s="3" t="s">
        <v>251</v>
      </c>
      <c r="D196" s="48">
        <v>0</v>
      </c>
      <c r="E196" s="26">
        <v>0</v>
      </c>
      <c r="F196" s="36">
        <v>0</v>
      </c>
      <c r="G196" s="36">
        <v>0</v>
      </c>
      <c r="H196" s="14">
        <v>0</v>
      </c>
      <c r="I196" s="14">
        <v>0</v>
      </c>
      <c r="J196" s="14">
        <v>0</v>
      </c>
      <c r="K196" s="73">
        <f t="shared" si="2"/>
        <v>0</v>
      </c>
    </row>
    <row r="197" spans="1:11" ht="12.75">
      <c r="A197" s="3">
        <v>9050</v>
      </c>
      <c r="B197" s="3">
        <v>9050</v>
      </c>
      <c r="C197" s="3" t="s">
        <v>252</v>
      </c>
      <c r="D197" s="48">
        <v>0</v>
      </c>
      <c r="E197" s="26">
        <v>0</v>
      </c>
      <c r="F197" s="36">
        <v>0</v>
      </c>
      <c r="G197" s="36">
        <v>0</v>
      </c>
      <c r="H197" s="14">
        <v>0</v>
      </c>
      <c r="I197" s="14">
        <v>0</v>
      </c>
      <c r="J197" s="14">
        <v>0</v>
      </c>
      <c r="K197" s="73">
        <f t="shared" si="2"/>
        <v>0</v>
      </c>
    </row>
    <row r="198" spans="1:11" ht="12.75">
      <c r="A198" s="3">
        <v>9055</v>
      </c>
      <c r="B198" s="3">
        <v>9055</v>
      </c>
      <c r="C198" s="3" t="s">
        <v>253</v>
      </c>
      <c r="D198" s="48">
        <v>0</v>
      </c>
      <c r="E198" s="26">
        <v>0</v>
      </c>
      <c r="F198" s="36">
        <v>0</v>
      </c>
      <c r="G198" s="36">
        <v>0</v>
      </c>
      <c r="H198" s="14">
        <v>0</v>
      </c>
      <c r="I198" s="14">
        <v>0</v>
      </c>
      <c r="J198" s="14">
        <v>0</v>
      </c>
      <c r="K198" s="73">
        <f t="shared" si="2"/>
        <v>0</v>
      </c>
    </row>
    <row r="199" spans="1:11" ht="12.75">
      <c r="A199" s="3">
        <v>9060</v>
      </c>
      <c r="B199" s="3">
        <v>9060</v>
      </c>
      <c r="C199" s="3" t="s">
        <v>254</v>
      </c>
      <c r="D199" s="48">
        <v>0</v>
      </c>
      <c r="E199" s="26">
        <v>0</v>
      </c>
      <c r="F199" s="36">
        <v>0</v>
      </c>
      <c r="G199" s="36">
        <v>0</v>
      </c>
      <c r="H199" s="14">
        <v>0</v>
      </c>
      <c r="I199" s="14">
        <v>0</v>
      </c>
      <c r="J199" s="14">
        <v>0</v>
      </c>
      <c r="K199" s="73">
        <f t="shared" si="2"/>
        <v>0</v>
      </c>
    </row>
    <row r="200" spans="1:11" ht="12.75">
      <c r="A200" s="3">
        <v>9075</v>
      </c>
      <c r="B200" s="3">
        <v>9075</v>
      </c>
      <c r="C200" s="3" t="s">
        <v>255</v>
      </c>
      <c r="D200" s="48">
        <v>0</v>
      </c>
      <c r="E200" s="26">
        <v>0</v>
      </c>
      <c r="F200" s="36">
        <v>0</v>
      </c>
      <c r="G200" s="36">
        <v>0</v>
      </c>
      <c r="H200" s="14">
        <v>0</v>
      </c>
      <c r="I200" s="14">
        <v>0</v>
      </c>
      <c r="J200" s="14">
        <v>0</v>
      </c>
      <c r="K200" s="73">
        <f t="shared" si="2"/>
        <v>0</v>
      </c>
    </row>
    <row r="201" spans="1:11" ht="12.75">
      <c r="A201" s="3">
        <v>9095</v>
      </c>
      <c r="B201" s="3">
        <v>9095</v>
      </c>
      <c r="C201" s="3" t="s">
        <v>256</v>
      </c>
      <c r="D201" s="48">
        <v>0</v>
      </c>
      <c r="E201" s="26">
        <v>0</v>
      </c>
      <c r="F201" s="36">
        <v>0</v>
      </c>
      <c r="G201" s="36">
        <v>0</v>
      </c>
      <c r="H201" s="14">
        <v>0</v>
      </c>
      <c r="I201" s="14">
        <v>0</v>
      </c>
      <c r="J201" s="14">
        <v>0</v>
      </c>
      <c r="K201" s="73">
        <f t="shared" si="2"/>
        <v>0</v>
      </c>
    </row>
    <row r="202" spans="1:11" ht="12.75">
      <c r="A202" s="3">
        <v>9120</v>
      </c>
      <c r="B202" s="3">
        <v>9120</v>
      </c>
      <c r="C202" s="3" t="s">
        <v>257</v>
      </c>
      <c r="D202" s="48">
        <v>0</v>
      </c>
      <c r="E202" s="26">
        <v>0</v>
      </c>
      <c r="F202" s="36">
        <v>0</v>
      </c>
      <c r="G202" s="36">
        <v>0</v>
      </c>
      <c r="H202" s="14">
        <v>0</v>
      </c>
      <c r="I202" s="14">
        <v>0</v>
      </c>
      <c r="J202" s="14">
        <v>0</v>
      </c>
      <c r="K202" s="73">
        <f t="shared" si="2"/>
        <v>0</v>
      </c>
    </row>
    <row r="203" spans="1:11" ht="12.75">
      <c r="A203" s="3">
        <v>9125</v>
      </c>
      <c r="B203" s="3">
        <v>9125</v>
      </c>
      <c r="C203" s="3" t="s">
        <v>258</v>
      </c>
      <c r="D203" s="48">
        <v>0</v>
      </c>
      <c r="E203" s="26">
        <v>0</v>
      </c>
      <c r="F203" s="36">
        <v>0</v>
      </c>
      <c r="G203" s="36">
        <v>0</v>
      </c>
      <c r="H203" s="14">
        <v>0</v>
      </c>
      <c r="I203" s="14">
        <v>0</v>
      </c>
      <c r="J203" s="14">
        <v>0</v>
      </c>
      <c r="K203" s="73">
        <f t="shared" si="2"/>
        <v>0</v>
      </c>
    </row>
    <row r="204" spans="1:11" ht="12.75">
      <c r="A204" s="3">
        <v>9130</v>
      </c>
      <c r="B204" s="3">
        <v>9130</v>
      </c>
      <c r="C204" s="3" t="s">
        <v>482</v>
      </c>
      <c r="D204" s="48">
        <v>0</v>
      </c>
      <c r="E204" s="26">
        <v>0</v>
      </c>
      <c r="F204" s="36">
        <v>0</v>
      </c>
      <c r="G204" s="36">
        <v>0</v>
      </c>
      <c r="H204" s="14">
        <v>0</v>
      </c>
      <c r="I204" s="14">
        <v>0</v>
      </c>
      <c r="J204" s="14">
        <v>0</v>
      </c>
      <c r="K204" s="73">
        <f aca="true" t="shared" si="3" ref="K204:K212">SUM(D204:J204)</f>
        <v>0</v>
      </c>
    </row>
    <row r="205" spans="1:11" ht="12.75">
      <c r="A205" s="3">
        <v>9135</v>
      </c>
      <c r="B205" s="3">
        <v>9135</v>
      </c>
      <c r="C205" s="3" t="s">
        <v>483</v>
      </c>
      <c r="D205" s="48">
        <v>0</v>
      </c>
      <c r="E205" s="26">
        <v>0</v>
      </c>
      <c r="F205" s="36">
        <v>0</v>
      </c>
      <c r="G205" s="36">
        <v>0</v>
      </c>
      <c r="H205" s="14">
        <v>0</v>
      </c>
      <c r="I205" s="14">
        <v>0</v>
      </c>
      <c r="J205" s="14">
        <v>0</v>
      </c>
      <c r="K205" s="73">
        <f t="shared" si="3"/>
        <v>0</v>
      </c>
    </row>
    <row r="206" spans="1:11" ht="12.75">
      <c r="A206" s="3">
        <v>9140</v>
      </c>
      <c r="B206" s="3">
        <v>9140</v>
      </c>
      <c r="C206" s="3" t="s">
        <v>259</v>
      </c>
      <c r="D206" s="48">
        <v>0</v>
      </c>
      <c r="E206" s="26">
        <v>0</v>
      </c>
      <c r="F206" s="36">
        <v>0</v>
      </c>
      <c r="G206" s="36">
        <v>0</v>
      </c>
      <c r="H206" s="14">
        <v>0</v>
      </c>
      <c r="I206" s="14">
        <v>0</v>
      </c>
      <c r="J206" s="14">
        <v>0</v>
      </c>
      <c r="K206" s="73">
        <f t="shared" si="3"/>
        <v>0</v>
      </c>
    </row>
    <row r="207" spans="1:11" ht="12.75">
      <c r="A207" s="3">
        <v>9145</v>
      </c>
      <c r="B207" s="3">
        <v>9145</v>
      </c>
      <c r="C207" s="3" t="s">
        <v>260</v>
      </c>
      <c r="D207" s="48">
        <v>0</v>
      </c>
      <c r="E207" s="26">
        <v>0</v>
      </c>
      <c r="F207" s="36">
        <v>0</v>
      </c>
      <c r="G207" s="36">
        <v>0</v>
      </c>
      <c r="H207" s="14">
        <v>0</v>
      </c>
      <c r="I207" s="14">
        <v>0</v>
      </c>
      <c r="J207" s="14">
        <v>0</v>
      </c>
      <c r="K207" s="73">
        <f t="shared" si="3"/>
        <v>0</v>
      </c>
    </row>
    <row r="208" spans="1:11" ht="12.75">
      <c r="A208" s="3">
        <v>9150</v>
      </c>
      <c r="B208" s="3">
        <v>9150</v>
      </c>
      <c r="C208" s="3" t="s">
        <v>261</v>
      </c>
      <c r="D208" s="48">
        <v>0</v>
      </c>
      <c r="E208" s="26">
        <v>0</v>
      </c>
      <c r="F208" s="36">
        <v>0</v>
      </c>
      <c r="G208" s="36">
        <v>0</v>
      </c>
      <c r="H208" s="14">
        <v>0</v>
      </c>
      <c r="I208" s="14">
        <v>0</v>
      </c>
      <c r="J208" s="14">
        <v>0</v>
      </c>
      <c r="K208" s="73">
        <f t="shared" si="3"/>
        <v>0</v>
      </c>
    </row>
    <row r="209" spans="1:11" ht="12.75">
      <c r="A209" s="3">
        <v>9160</v>
      </c>
      <c r="B209" s="3">
        <v>9160</v>
      </c>
      <c r="C209" s="3" t="s">
        <v>262</v>
      </c>
      <c r="D209" s="48">
        <v>0</v>
      </c>
      <c r="E209" s="26">
        <v>0</v>
      </c>
      <c r="F209" s="36">
        <v>0</v>
      </c>
      <c r="G209" s="36">
        <v>0</v>
      </c>
      <c r="H209" s="14">
        <v>0</v>
      </c>
      <c r="I209" s="14">
        <v>0</v>
      </c>
      <c r="J209" s="14">
        <v>0</v>
      </c>
      <c r="K209" s="73">
        <f t="shared" si="3"/>
        <v>0</v>
      </c>
    </row>
    <row r="210" spans="1:11" ht="12.75">
      <c r="A210" s="3">
        <v>9165</v>
      </c>
      <c r="B210" s="3">
        <v>9165</v>
      </c>
      <c r="C210" s="3" t="s">
        <v>484</v>
      </c>
      <c r="D210" s="48">
        <v>0</v>
      </c>
      <c r="E210" s="26">
        <v>0</v>
      </c>
      <c r="F210" s="36">
        <v>0</v>
      </c>
      <c r="G210" s="36">
        <v>0</v>
      </c>
      <c r="H210" s="14">
        <v>0</v>
      </c>
      <c r="I210" s="14">
        <v>0</v>
      </c>
      <c r="J210" s="14">
        <v>0</v>
      </c>
      <c r="K210" s="73">
        <f t="shared" si="3"/>
        <v>0</v>
      </c>
    </row>
    <row r="211" spans="1:11" ht="12.75">
      <c r="A211" s="3">
        <v>9170</v>
      </c>
      <c r="B211" s="3">
        <v>9170</v>
      </c>
      <c r="C211" s="3" t="s">
        <v>533</v>
      </c>
      <c r="D211" s="48">
        <v>0</v>
      </c>
      <c r="E211" s="48">
        <v>0</v>
      </c>
      <c r="F211" s="48">
        <v>0</v>
      </c>
      <c r="G211" s="36">
        <v>0</v>
      </c>
      <c r="H211" s="14">
        <v>0</v>
      </c>
      <c r="I211" s="14">
        <v>0</v>
      </c>
      <c r="J211" s="14">
        <v>0</v>
      </c>
      <c r="K211" s="73">
        <f t="shared" si="3"/>
        <v>0</v>
      </c>
    </row>
    <row r="212" spans="1:11" ht="12.75">
      <c r="A212" s="3">
        <v>9175</v>
      </c>
      <c r="B212" s="3">
        <v>9175</v>
      </c>
      <c r="C212" s="3" t="s">
        <v>534</v>
      </c>
      <c r="D212" s="48">
        <v>0</v>
      </c>
      <c r="E212" s="48">
        <v>0</v>
      </c>
      <c r="F212" s="48">
        <v>0</v>
      </c>
      <c r="G212" s="36">
        <v>0</v>
      </c>
      <c r="H212" s="14">
        <v>0</v>
      </c>
      <c r="I212" s="14">
        <v>0</v>
      </c>
      <c r="J212" s="14">
        <v>0</v>
      </c>
      <c r="K212" s="73">
        <f t="shared" si="3"/>
        <v>0</v>
      </c>
    </row>
    <row r="213" spans="2:11" ht="12.75">
      <c r="B213" s="33"/>
      <c r="D213" s="48"/>
      <c r="E213" s="26"/>
      <c r="G213" s="36"/>
      <c r="H213" s="36"/>
      <c r="K213" s="73"/>
    </row>
    <row r="214" spans="2:11" ht="12.75">
      <c r="B214" s="32" t="s">
        <v>288</v>
      </c>
      <c r="D214" s="36">
        <f aca="true" t="shared" si="4" ref="D214:K214">SUM(D11:D213)</f>
        <v>4124288130.1801853</v>
      </c>
      <c r="E214" s="99">
        <f t="shared" si="4"/>
        <v>5259039.678896701</v>
      </c>
      <c r="F214" s="99">
        <f t="shared" si="4"/>
        <v>89010751.83000001</v>
      </c>
      <c r="G214" s="99">
        <f t="shared" si="4"/>
        <v>3795530.7065003966</v>
      </c>
      <c r="H214" s="99">
        <f t="shared" si="4"/>
        <v>547780.86</v>
      </c>
      <c r="I214" s="100">
        <f t="shared" si="4"/>
        <v>-314845.33999999997</v>
      </c>
      <c r="J214" s="100">
        <f t="shared" si="4"/>
        <v>-968802.95</v>
      </c>
      <c r="K214" s="88">
        <f t="shared" si="4"/>
        <v>4221617584.9655848</v>
      </c>
    </row>
    <row r="215" spans="4:5" ht="12.75">
      <c r="D215" s="36"/>
      <c r="E215" s="26"/>
    </row>
    <row r="216" spans="4:11" ht="12.75">
      <c r="D216" s="36"/>
      <c r="G216" s="36"/>
      <c r="H216" s="36"/>
      <c r="K216" s="11"/>
    </row>
    <row r="217" spans="4:11" ht="12.75">
      <c r="D217" s="1"/>
      <c r="E217" s="26"/>
      <c r="F217" s="26"/>
      <c r="G217" s="36"/>
      <c r="K217" s="37"/>
    </row>
    <row r="218" spans="4:11" ht="12.75">
      <c r="D218" s="36"/>
      <c r="G218" s="36"/>
      <c r="K218" s="37"/>
    </row>
    <row r="219" spans="4:11" ht="12.75">
      <c r="D219" s="49"/>
      <c r="E219" s="26"/>
      <c r="G219" s="36"/>
      <c r="H219" s="36"/>
      <c r="K219" s="37"/>
    </row>
    <row r="220" spans="4:11" ht="12.75">
      <c r="D220" s="36"/>
      <c r="H220" s="36"/>
      <c r="K220" s="71"/>
    </row>
    <row r="221" ht="12.75">
      <c r="K221" s="72"/>
    </row>
    <row r="223" ht="12.75">
      <c r="K223" s="37"/>
    </row>
    <row r="224" ht="12.75">
      <c r="K224" s="37"/>
    </row>
    <row r="225" ht="12.75">
      <c r="K225" s="37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9" r:id="rId1"/>
  <headerFooter alignWithMargins="0">
    <oddHeader>&amp;CState Share (State Equalization) Figures
FY 2020-21: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1" sqref="A1"/>
    </sheetView>
  </sheetViews>
  <sheetFormatPr defaultColWidth="9.140625" defaultRowHeight="12.75"/>
  <cols>
    <col min="2" max="2" width="17.57421875" style="0" customWidth="1"/>
    <col min="3" max="3" width="30.57421875" style="0" bestFit="1" customWidth="1"/>
    <col min="4" max="4" width="7.57421875" style="0" customWidth="1"/>
    <col min="5" max="5" width="18.57421875" style="0" customWidth="1"/>
    <col min="8" max="8" width="38.00390625" style="0" bestFit="1" customWidth="1"/>
    <col min="9" max="9" width="12.8515625" style="50" bestFit="1" customWidth="1"/>
  </cols>
  <sheetData>
    <row r="1" spans="1:5" ht="39">
      <c r="A1" t="s">
        <v>502</v>
      </c>
      <c r="B1" s="79" t="s">
        <v>498</v>
      </c>
      <c r="C1" s="79" t="s">
        <v>499</v>
      </c>
      <c r="E1" s="108" t="s">
        <v>536</v>
      </c>
    </row>
    <row r="2" spans="1:5" ht="12.75">
      <c r="A2" s="81"/>
      <c r="B2" s="81"/>
      <c r="C2" s="81"/>
      <c r="D2" s="78"/>
      <c r="E2" s="80" t="s">
        <v>501</v>
      </c>
    </row>
    <row r="3" ht="12.75">
      <c r="E3" s="74"/>
    </row>
    <row r="4" spans="1:5" ht="12.75">
      <c r="A4" s="3" t="s">
        <v>5</v>
      </c>
      <c r="B4" t="s">
        <v>6</v>
      </c>
      <c r="C4" t="s">
        <v>309</v>
      </c>
      <c r="E4" s="74">
        <v>0</v>
      </c>
    </row>
    <row r="5" spans="1:5" ht="12.75">
      <c r="A5" s="3" t="s">
        <v>7</v>
      </c>
      <c r="B5" t="s">
        <v>6</v>
      </c>
      <c r="C5" t="s">
        <v>310</v>
      </c>
      <c r="E5" s="74">
        <v>0</v>
      </c>
    </row>
    <row r="6" spans="1:5" ht="12.75">
      <c r="A6" s="3" t="s">
        <v>8</v>
      </c>
      <c r="B6" t="s">
        <v>6</v>
      </c>
      <c r="C6" t="s">
        <v>311</v>
      </c>
      <c r="E6" s="74">
        <v>0</v>
      </c>
    </row>
    <row r="7" spans="1:5" ht="12.75">
      <c r="A7" s="3" t="s">
        <v>9</v>
      </c>
      <c r="B7" t="s">
        <v>6</v>
      </c>
      <c r="C7" t="s">
        <v>312</v>
      </c>
      <c r="E7" s="74">
        <v>0</v>
      </c>
    </row>
    <row r="8" spans="1:5" ht="12.75">
      <c r="A8" s="3" t="s">
        <v>10</v>
      </c>
      <c r="B8" t="s">
        <v>6</v>
      </c>
      <c r="C8" t="s">
        <v>313</v>
      </c>
      <c r="E8" s="74">
        <v>0</v>
      </c>
    </row>
    <row r="9" spans="1:5" ht="12.75">
      <c r="A9" s="3" t="s">
        <v>11</v>
      </c>
      <c r="B9" t="s">
        <v>6</v>
      </c>
      <c r="C9" t="s">
        <v>314</v>
      </c>
      <c r="E9" s="74">
        <v>0</v>
      </c>
    </row>
    <row r="10" spans="1:5" ht="12.75">
      <c r="A10" s="3" t="s">
        <v>12</v>
      </c>
      <c r="B10" t="s">
        <v>6</v>
      </c>
      <c r="C10" t="s">
        <v>315</v>
      </c>
      <c r="E10" s="74">
        <v>0</v>
      </c>
    </row>
    <row r="11" spans="1:5" ht="12.75">
      <c r="A11" s="3" t="s">
        <v>13</v>
      </c>
      <c r="B11" t="s">
        <v>14</v>
      </c>
      <c r="C11" t="s">
        <v>316</v>
      </c>
      <c r="E11" s="74">
        <v>0</v>
      </c>
    </row>
    <row r="12" spans="1:5" ht="12.75">
      <c r="A12" s="3" t="s">
        <v>15</v>
      </c>
      <c r="B12" t="s">
        <v>14</v>
      </c>
      <c r="C12" t="s">
        <v>317</v>
      </c>
      <c r="E12" s="74">
        <v>0</v>
      </c>
    </row>
    <row r="13" spans="1:5" ht="12.75">
      <c r="A13" s="3" t="s">
        <v>16</v>
      </c>
      <c r="B13" t="s">
        <v>17</v>
      </c>
      <c r="C13" t="s">
        <v>318</v>
      </c>
      <c r="E13" s="74">
        <v>0</v>
      </c>
    </row>
    <row r="14" spans="1:5" ht="12.75">
      <c r="A14" s="3" t="s">
        <v>18</v>
      </c>
      <c r="B14" t="s">
        <v>17</v>
      </c>
      <c r="C14" t="s">
        <v>319</v>
      </c>
      <c r="E14" s="74">
        <v>0</v>
      </c>
    </row>
    <row r="15" spans="1:5" ht="12.75">
      <c r="A15" s="3" t="s">
        <v>19</v>
      </c>
      <c r="B15" t="s">
        <v>17</v>
      </c>
      <c r="C15" t="s">
        <v>320</v>
      </c>
      <c r="E15" s="74">
        <v>0</v>
      </c>
    </row>
    <row r="16" spans="1:5" ht="12.75">
      <c r="A16" s="3" t="s">
        <v>20</v>
      </c>
      <c r="B16" t="s">
        <v>17</v>
      </c>
      <c r="C16" t="s">
        <v>321</v>
      </c>
      <c r="E16" s="74">
        <v>0</v>
      </c>
    </row>
    <row r="17" spans="1:5" ht="12.75">
      <c r="A17" s="3" t="s">
        <v>21</v>
      </c>
      <c r="B17" t="s">
        <v>17</v>
      </c>
      <c r="C17" t="s">
        <v>322</v>
      </c>
      <c r="E17" s="74">
        <v>0</v>
      </c>
    </row>
    <row r="18" spans="1:5" ht="12.75">
      <c r="A18" s="3" t="s">
        <v>22</v>
      </c>
      <c r="B18" t="s">
        <v>17</v>
      </c>
      <c r="C18" t="s">
        <v>323</v>
      </c>
      <c r="E18" s="74">
        <v>0</v>
      </c>
    </row>
    <row r="19" spans="1:5" ht="12.75">
      <c r="A19" s="3" t="s">
        <v>23</v>
      </c>
      <c r="B19" t="s">
        <v>17</v>
      </c>
      <c r="C19" t="s">
        <v>324</v>
      </c>
      <c r="E19" s="74">
        <v>0</v>
      </c>
    </row>
    <row r="20" spans="1:5" ht="12.75">
      <c r="A20" s="3" t="s">
        <v>24</v>
      </c>
      <c r="B20" t="s">
        <v>25</v>
      </c>
      <c r="C20" t="s">
        <v>325</v>
      </c>
      <c r="E20" s="74">
        <v>0</v>
      </c>
    </row>
    <row r="21" spans="1:5" ht="12.75">
      <c r="A21" s="3" t="s">
        <v>26</v>
      </c>
      <c r="B21" t="s">
        <v>27</v>
      </c>
      <c r="C21" t="s">
        <v>326</v>
      </c>
      <c r="E21" s="74">
        <v>0</v>
      </c>
    </row>
    <row r="22" spans="1:5" ht="12.75">
      <c r="A22" s="3" t="s">
        <v>28</v>
      </c>
      <c r="B22" t="s">
        <v>27</v>
      </c>
      <c r="C22" t="s">
        <v>327</v>
      </c>
      <c r="E22" s="74">
        <v>0</v>
      </c>
    </row>
    <row r="23" spans="1:5" ht="12.75">
      <c r="A23" s="3" t="s">
        <v>29</v>
      </c>
      <c r="B23" t="s">
        <v>27</v>
      </c>
      <c r="C23" t="s">
        <v>328</v>
      </c>
      <c r="E23" s="74">
        <v>0</v>
      </c>
    </row>
    <row r="24" spans="1:5" ht="12.75">
      <c r="A24" s="3" t="s">
        <v>30</v>
      </c>
      <c r="B24" t="s">
        <v>27</v>
      </c>
      <c r="C24" t="s">
        <v>329</v>
      </c>
      <c r="E24" s="74">
        <v>0</v>
      </c>
    </row>
    <row r="25" spans="1:5" ht="12.75">
      <c r="A25" s="3" t="s">
        <v>31</v>
      </c>
      <c r="B25" t="s">
        <v>27</v>
      </c>
      <c r="C25" t="s">
        <v>330</v>
      </c>
      <c r="E25" s="74">
        <v>0</v>
      </c>
    </row>
    <row r="26" spans="1:5" ht="12.75">
      <c r="A26" s="3" t="s">
        <v>32</v>
      </c>
      <c r="B26" t="s">
        <v>33</v>
      </c>
      <c r="C26" t="s">
        <v>331</v>
      </c>
      <c r="E26" s="74">
        <v>0</v>
      </c>
    </row>
    <row r="27" spans="1:5" ht="12.75">
      <c r="A27" s="3" t="s">
        <v>35</v>
      </c>
      <c r="B27" t="s">
        <v>33</v>
      </c>
      <c r="C27" t="s">
        <v>332</v>
      </c>
      <c r="E27" s="74">
        <v>0</v>
      </c>
    </row>
    <row r="28" spans="1:5" ht="12.75">
      <c r="A28" s="3" t="s">
        <v>36</v>
      </c>
      <c r="B28" t="s">
        <v>37</v>
      </c>
      <c r="C28" t="s">
        <v>333</v>
      </c>
      <c r="E28" s="74">
        <v>0</v>
      </c>
    </row>
    <row r="29" spans="1:5" ht="12.75">
      <c r="A29" s="3" t="s">
        <v>38</v>
      </c>
      <c r="B29" t="s">
        <v>37</v>
      </c>
      <c r="C29" t="s">
        <v>334</v>
      </c>
      <c r="E29" s="74">
        <v>0</v>
      </c>
    </row>
    <row r="30" spans="1:5" ht="12.75">
      <c r="A30" s="3" t="s">
        <v>39</v>
      </c>
      <c r="B30" t="s">
        <v>40</v>
      </c>
      <c r="C30" t="s">
        <v>335</v>
      </c>
      <c r="E30" s="74">
        <v>0</v>
      </c>
    </row>
    <row r="31" spans="1:5" ht="12.75">
      <c r="A31" s="3" t="s">
        <v>41</v>
      </c>
      <c r="B31" t="s">
        <v>40</v>
      </c>
      <c r="C31" t="s">
        <v>336</v>
      </c>
      <c r="E31" s="74">
        <v>0</v>
      </c>
    </row>
    <row r="32" spans="1:5" ht="12.75">
      <c r="A32" s="3" t="s">
        <v>42</v>
      </c>
      <c r="B32" t="s">
        <v>43</v>
      </c>
      <c r="C32" t="s">
        <v>337</v>
      </c>
      <c r="E32" s="74">
        <v>0</v>
      </c>
    </row>
    <row r="33" spans="1:5" ht="12.75">
      <c r="A33" s="3" t="s">
        <v>45</v>
      </c>
      <c r="B33" t="s">
        <v>43</v>
      </c>
      <c r="C33" t="s">
        <v>338</v>
      </c>
      <c r="E33" s="74">
        <v>0</v>
      </c>
    </row>
    <row r="34" spans="1:5" ht="12.75">
      <c r="A34" s="3" t="s">
        <v>46</v>
      </c>
      <c r="B34" t="s">
        <v>47</v>
      </c>
      <c r="C34" t="s">
        <v>339</v>
      </c>
      <c r="E34" s="74">
        <v>0</v>
      </c>
    </row>
    <row r="35" spans="1:5" ht="12.75">
      <c r="A35" s="3" t="s">
        <v>48</v>
      </c>
      <c r="B35" t="s">
        <v>49</v>
      </c>
      <c r="C35" t="s">
        <v>340</v>
      </c>
      <c r="E35" s="74">
        <v>0</v>
      </c>
    </row>
    <row r="36" spans="1:5" ht="12.75">
      <c r="A36" s="3" t="s">
        <v>50</v>
      </c>
      <c r="B36" t="s">
        <v>49</v>
      </c>
      <c r="C36" t="s">
        <v>341</v>
      </c>
      <c r="E36" s="74">
        <v>0</v>
      </c>
    </row>
    <row r="37" spans="1:5" ht="12.75">
      <c r="A37" s="3" t="s">
        <v>51</v>
      </c>
      <c r="B37" t="s">
        <v>49</v>
      </c>
      <c r="C37" t="s">
        <v>342</v>
      </c>
      <c r="E37" s="74">
        <v>0</v>
      </c>
    </row>
    <row r="38" spans="1:5" ht="12.75">
      <c r="A38" s="3" t="s">
        <v>52</v>
      </c>
      <c r="B38" t="s">
        <v>53</v>
      </c>
      <c r="C38" t="s">
        <v>343</v>
      </c>
      <c r="E38" s="74">
        <v>0</v>
      </c>
    </row>
    <row r="39" spans="1:5" ht="12.75">
      <c r="A39" s="3" t="s">
        <v>54</v>
      </c>
      <c r="B39" t="s">
        <v>53</v>
      </c>
      <c r="C39" t="s">
        <v>344</v>
      </c>
      <c r="E39" s="74">
        <v>0</v>
      </c>
    </row>
    <row r="40" spans="1:5" ht="12.75">
      <c r="A40" s="3" t="s">
        <v>55</v>
      </c>
      <c r="B40" t="s">
        <v>56</v>
      </c>
      <c r="C40" t="s">
        <v>345</v>
      </c>
      <c r="E40" s="74">
        <v>0</v>
      </c>
    </row>
    <row r="41" spans="1:5" ht="12.75">
      <c r="A41" s="3" t="s">
        <v>57</v>
      </c>
      <c r="B41" t="s">
        <v>58</v>
      </c>
      <c r="C41" t="s">
        <v>346</v>
      </c>
      <c r="E41" s="74">
        <v>0</v>
      </c>
    </row>
    <row r="42" spans="1:5" ht="12.75">
      <c r="A42" s="3" t="s">
        <v>59</v>
      </c>
      <c r="B42" t="s">
        <v>60</v>
      </c>
      <c r="C42" t="s">
        <v>347</v>
      </c>
      <c r="E42" s="74">
        <v>0</v>
      </c>
    </row>
    <row r="43" spans="1:5" ht="12.75">
      <c r="A43" s="3" t="s">
        <v>61</v>
      </c>
      <c r="B43" t="s">
        <v>62</v>
      </c>
      <c r="C43" t="s">
        <v>348</v>
      </c>
      <c r="E43" s="74">
        <v>0</v>
      </c>
    </row>
    <row r="44" spans="1:5" ht="12.75">
      <c r="A44" s="3" t="s">
        <v>63</v>
      </c>
      <c r="B44" t="s">
        <v>64</v>
      </c>
      <c r="C44" t="s">
        <v>349</v>
      </c>
      <c r="E44" s="74">
        <v>0</v>
      </c>
    </row>
    <row r="45" spans="1:5" ht="12.75">
      <c r="A45" s="3" t="s">
        <v>65</v>
      </c>
      <c r="B45" t="s">
        <v>66</v>
      </c>
      <c r="C45" t="s">
        <v>350</v>
      </c>
      <c r="E45" s="74">
        <v>0</v>
      </c>
    </row>
    <row r="46" spans="1:5" ht="12.75">
      <c r="A46" s="3" t="s">
        <v>67</v>
      </c>
      <c r="B46" t="s">
        <v>68</v>
      </c>
      <c r="C46" t="s">
        <v>351</v>
      </c>
      <c r="E46" s="74">
        <v>0</v>
      </c>
    </row>
    <row r="47" spans="1:5" ht="12.75">
      <c r="A47" s="3" t="s">
        <v>69</v>
      </c>
      <c r="B47" t="s">
        <v>70</v>
      </c>
      <c r="C47" t="s">
        <v>352</v>
      </c>
      <c r="E47" s="74">
        <v>0</v>
      </c>
    </row>
    <row r="48" spans="1:5" ht="12.75">
      <c r="A48" s="3" t="s">
        <v>71</v>
      </c>
      <c r="B48" t="s">
        <v>70</v>
      </c>
      <c r="C48" t="s">
        <v>353</v>
      </c>
      <c r="E48" s="74">
        <v>0</v>
      </c>
    </row>
    <row r="49" spans="1:5" ht="12.75">
      <c r="A49" s="3" t="s">
        <v>73</v>
      </c>
      <c r="B49" t="s">
        <v>70</v>
      </c>
      <c r="C49" t="s">
        <v>354</v>
      </c>
      <c r="E49" s="74">
        <v>0</v>
      </c>
    </row>
    <row r="50" spans="1:5" ht="12.75">
      <c r="A50" s="3" t="s">
        <v>74</v>
      </c>
      <c r="B50" t="s">
        <v>70</v>
      </c>
      <c r="C50" t="s">
        <v>355</v>
      </c>
      <c r="E50" s="74">
        <v>0</v>
      </c>
    </row>
    <row r="51" spans="1:5" ht="12.75">
      <c r="A51" s="3" t="s">
        <v>75</v>
      </c>
      <c r="B51" t="s">
        <v>70</v>
      </c>
      <c r="C51" t="s">
        <v>356</v>
      </c>
      <c r="E51" s="74">
        <v>0</v>
      </c>
    </row>
    <row r="52" spans="1:5" ht="12.75">
      <c r="A52" s="3" t="s">
        <v>76</v>
      </c>
      <c r="B52" t="s">
        <v>77</v>
      </c>
      <c r="C52" t="s">
        <v>357</v>
      </c>
      <c r="E52" s="74">
        <v>0</v>
      </c>
    </row>
    <row r="53" spans="1:5" ht="12.75">
      <c r="A53" s="3" t="s">
        <v>78</v>
      </c>
      <c r="B53" t="s">
        <v>77</v>
      </c>
      <c r="C53" t="s">
        <v>358</v>
      </c>
      <c r="E53" s="74">
        <v>0</v>
      </c>
    </row>
    <row r="54" spans="1:5" ht="12.75">
      <c r="A54" s="3" t="s">
        <v>79</v>
      </c>
      <c r="B54" t="s">
        <v>77</v>
      </c>
      <c r="C54" t="s">
        <v>359</v>
      </c>
      <c r="E54" s="74">
        <v>0</v>
      </c>
    </row>
    <row r="55" spans="1:5" ht="12.75">
      <c r="A55" s="3" t="s">
        <v>80</v>
      </c>
      <c r="B55" t="s">
        <v>77</v>
      </c>
      <c r="C55" t="s">
        <v>360</v>
      </c>
      <c r="E55" s="74">
        <v>0</v>
      </c>
    </row>
    <row r="56" spans="1:5" ht="12.75">
      <c r="A56" s="3" t="s">
        <v>81</v>
      </c>
      <c r="B56" t="s">
        <v>77</v>
      </c>
      <c r="C56" t="s">
        <v>361</v>
      </c>
      <c r="E56" s="74">
        <v>0</v>
      </c>
    </row>
    <row r="57" spans="1:5" ht="12.75">
      <c r="A57" s="3" t="s">
        <v>82</v>
      </c>
      <c r="B57" t="s">
        <v>77</v>
      </c>
      <c r="C57" t="s">
        <v>362</v>
      </c>
      <c r="E57" s="74">
        <v>0</v>
      </c>
    </row>
    <row r="58" spans="1:5" ht="12.75">
      <c r="A58" s="3" t="s">
        <v>83</v>
      </c>
      <c r="B58" t="s">
        <v>77</v>
      </c>
      <c r="C58" t="s">
        <v>363</v>
      </c>
      <c r="E58" s="74">
        <v>0</v>
      </c>
    </row>
    <row r="59" spans="1:5" ht="12.75">
      <c r="A59" s="3" t="s">
        <v>84</v>
      </c>
      <c r="B59" t="s">
        <v>77</v>
      </c>
      <c r="C59" t="s">
        <v>364</v>
      </c>
      <c r="E59" s="74">
        <v>0</v>
      </c>
    </row>
    <row r="60" spans="1:5" ht="12.75">
      <c r="A60" s="3" t="s">
        <v>85</v>
      </c>
      <c r="B60" t="s">
        <v>77</v>
      </c>
      <c r="C60" t="s">
        <v>365</v>
      </c>
      <c r="E60" s="74">
        <v>0</v>
      </c>
    </row>
    <row r="61" spans="1:5" ht="12.75">
      <c r="A61" s="3" t="s">
        <v>86</v>
      </c>
      <c r="B61" t="s">
        <v>77</v>
      </c>
      <c r="C61" t="s">
        <v>366</v>
      </c>
      <c r="E61" s="74">
        <v>0</v>
      </c>
    </row>
    <row r="62" spans="1:5" ht="12.75">
      <c r="A62" s="3" t="s">
        <v>87</v>
      </c>
      <c r="B62" t="s">
        <v>77</v>
      </c>
      <c r="C62" t="s">
        <v>367</v>
      </c>
      <c r="E62" s="74">
        <v>0</v>
      </c>
    </row>
    <row r="63" spans="1:5" ht="12.75">
      <c r="A63" s="3" t="s">
        <v>88</v>
      </c>
      <c r="B63" t="s">
        <v>77</v>
      </c>
      <c r="C63" t="s">
        <v>368</v>
      </c>
      <c r="E63" s="74">
        <v>0</v>
      </c>
    </row>
    <row r="64" spans="1:5" ht="12.75">
      <c r="A64" s="3" t="s">
        <v>89</v>
      </c>
      <c r="B64" t="s">
        <v>77</v>
      </c>
      <c r="C64" t="s">
        <v>369</v>
      </c>
      <c r="E64" s="74">
        <v>0</v>
      </c>
    </row>
    <row r="65" spans="1:5" ht="12.75">
      <c r="A65" s="3" t="s">
        <v>90</v>
      </c>
      <c r="B65" t="s">
        <v>77</v>
      </c>
      <c r="C65" t="s">
        <v>370</v>
      </c>
      <c r="E65" s="74">
        <v>0</v>
      </c>
    </row>
    <row r="66" spans="1:5" ht="12.75">
      <c r="A66" s="3" t="s">
        <v>91</v>
      </c>
      <c r="B66" t="s">
        <v>77</v>
      </c>
      <c r="C66" t="s">
        <v>371</v>
      </c>
      <c r="E66" s="74">
        <v>0</v>
      </c>
    </row>
    <row r="67" spans="1:5" ht="12.75">
      <c r="A67" s="3" t="s">
        <v>92</v>
      </c>
      <c r="B67" t="s">
        <v>93</v>
      </c>
      <c r="C67" t="s">
        <v>372</v>
      </c>
      <c r="E67" s="74">
        <v>0</v>
      </c>
    </row>
    <row r="68" spans="1:5" ht="12.75">
      <c r="A68" s="3" t="s">
        <v>94</v>
      </c>
      <c r="B68" t="s">
        <v>93</v>
      </c>
      <c r="C68" t="s">
        <v>373</v>
      </c>
      <c r="E68" s="74">
        <v>0</v>
      </c>
    </row>
    <row r="69" spans="1:5" ht="12.75">
      <c r="A69" s="3" t="s">
        <v>95</v>
      </c>
      <c r="B69" t="s">
        <v>93</v>
      </c>
      <c r="C69" t="s">
        <v>374</v>
      </c>
      <c r="E69" s="74">
        <v>0</v>
      </c>
    </row>
    <row r="70" spans="1:5" ht="12.75">
      <c r="A70" s="3" t="s">
        <v>96</v>
      </c>
      <c r="B70" t="s">
        <v>97</v>
      </c>
      <c r="C70" t="s">
        <v>375</v>
      </c>
      <c r="E70" s="74">
        <v>0</v>
      </c>
    </row>
    <row r="71" spans="1:5" ht="12.75">
      <c r="A71" s="3" t="s">
        <v>98</v>
      </c>
      <c r="B71" t="s">
        <v>97</v>
      </c>
      <c r="C71" t="s">
        <v>376</v>
      </c>
      <c r="E71" s="74">
        <v>0</v>
      </c>
    </row>
    <row r="72" spans="1:5" ht="12.75">
      <c r="A72" s="3" t="s">
        <v>99</v>
      </c>
      <c r="B72" t="s">
        <v>97</v>
      </c>
      <c r="C72" t="s">
        <v>377</v>
      </c>
      <c r="E72" s="74">
        <v>0</v>
      </c>
    </row>
    <row r="73" spans="1:5" ht="12.75">
      <c r="A73" s="3" t="s">
        <v>100</v>
      </c>
      <c r="B73" t="s">
        <v>101</v>
      </c>
      <c r="C73" t="s">
        <v>378</v>
      </c>
      <c r="E73" s="74">
        <v>0</v>
      </c>
    </row>
    <row r="74" spans="1:5" ht="12.75">
      <c r="A74" s="3" t="s">
        <v>102</v>
      </c>
      <c r="B74" t="s">
        <v>103</v>
      </c>
      <c r="C74" t="s">
        <v>379</v>
      </c>
      <c r="E74" s="74">
        <v>0</v>
      </c>
    </row>
    <row r="75" spans="1:5" ht="12.75">
      <c r="A75" s="3" t="s">
        <v>104</v>
      </c>
      <c r="B75" t="s">
        <v>103</v>
      </c>
      <c r="C75" t="s">
        <v>380</v>
      </c>
      <c r="E75" s="74">
        <v>0</v>
      </c>
    </row>
    <row r="76" spans="1:5" ht="12.75">
      <c r="A76" s="3" t="s">
        <v>105</v>
      </c>
      <c r="B76" t="s">
        <v>106</v>
      </c>
      <c r="C76" t="s">
        <v>381</v>
      </c>
      <c r="E76" s="74">
        <v>0</v>
      </c>
    </row>
    <row r="77" spans="1:5" ht="12.75">
      <c r="A77" s="3" t="s">
        <v>107</v>
      </c>
      <c r="B77" t="s">
        <v>108</v>
      </c>
      <c r="C77" t="s">
        <v>382</v>
      </c>
      <c r="E77" s="74">
        <v>0</v>
      </c>
    </row>
    <row r="78" spans="1:5" ht="12.75">
      <c r="A78" s="3" t="s">
        <v>109</v>
      </c>
      <c r="B78" t="s">
        <v>110</v>
      </c>
      <c r="C78" t="s">
        <v>383</v>
      </c>
      <c r="E78" s="74">
        <v>0</v>
      </c>
    </row>
    <row r="79" spans="1:5" ht="12.75">
      <c r="A79" s="3" t="s">
        <v>111</v>
      </c>
      <c r="B79" t="s">
        <v>110</v>
      </c>
      <c r="C79" t="s">
        <v>384</v>
      </c>
      <c r="E79" s="74">
        <v>0</v>
      </c>
    </row>
    <row r="80" spans="1:5" ht="12.75">
      <c r="A80" s="3" t="s">
        <v>112</v>
      </c>
      <c r="B80" t="s">
        <v>113</v>
      </c>
      <c r="C80" t="s">
        <v>385</v>
      </c>
      <c r="E80" s="74">
        <v>0</v>
      </c>
    </row>
    <row r="81" spans="1:5" ht="12.75">
      <c r="A81" s="3" t="s">
        <v>114</v>
      </c>
      <c r="B81" t="s">
        <v>115</v>
      </c>
      <c r="C81" t="s">
        <v>386</v>
      </c>
      <c r="E81" s="74">
        <v>0</v>
      </c>
    </row>
    <row r="82" spans="1:5" ht="12.75">
      <c r="A82" s="3" t="s">
        <v>116</v>
      </c>
      <c r="B82" t="s">
        <v>72</v>
      </c>
      <c r="C82" t="s">
        <v>387</v>
      </c>
      <c r="E82" s="74">
        <v>0</v>
      </c>
    </row>
    <row r="83" spans="1:5" ht="12.75">
      <c r="A83" s="3" t="s">
        <v>117</v>
      </c>
      <c r="B83" t="s">
        <v>72</v>
      </c>
      <c r="C83" t="s">
        <v>388</v>
      </c>
      <c r="E83" s="74">
        <v>0</v>
      </c>
    </row>
    <row r="84" spans="1:5" ht="12.75">
      <c r="A84" s="3" t="s">
        <v>118</v>
      </c>
      <c r="B84" t="s">
        <v>44</v>
      </c>
      <c r="C84" t="s">
        <v>389</v>
      </c>
      <c r="E84" s="74">
        <v>0</v>
      </c>
    </row>
    <row r="85" spans="1:5" ht="12.75">
      <c r="A85" s="3" t="s">
        <v>119</v>
      </c>
      <c r="B85" t="s">
        <v>44</v>
      </c>
      <c r="C85" t="s">
        <v>390</v>
      </c>
      <c r="E85" s="74">
        <v>0</v>
      </c>
    </row>
    <row r="86" spans="1:5" ht="12.75">
      <c r="A86" s="3" t="s">
        <v>120</v>
      </c>
      <c r="B86" t="s">
        <v>44</v>
      </c>
      <c r="C86" t="s">
        <v>391</v>
      </c>
      <c r="E86" s="74">
        <v>0</v>
      </c>
    </row>
    <row r="87" spans="1:5" ht="12.75">
      <c r="A87" s="3" t="s">
        <v>121</v>
      </c>
      <c r="B87" t="s">
        <v>44</v>
      </c>
      <c r="C87" t="s">
        <v>392</v>
      </c>
      <c r="E87" s="74">
        <v>0</v>
      </c>
    </row>
    <row r="88" spans="1:5" ht="12.75">
      <c r="A88" s="3" t="s">
        <v>122</v>
      </c>
      <c r="B88" t="s">
        <v>44</v>
      </c>
      <c r="C88" t="s">
        <v>393</v>
      </c>
      <c r="E88" s="74">
        <v>0</v>
      </c>
    </row>
    <row r="89" spans="1:5" ht="12.75">
      <c r="A89" s="3" t="s">
        <v>123</v>
      </c>
      <c r="B89" t="s">
        <v>124</v>
      </c>
      <c r="C89" t="s">
        <v>394</v>
      </c>
      <c r="E89" s="74">
        <v>0</v>
      </c>
    </row>
    <row r="90" spans="1:5" ht="12.75">
      <c r="A90" s="3" t="s">
        <v>125</v>
      </c>
      <c r="B90" t="s">
        <v>126</v>
      </c>
      <c r="C90" t="s">
        <v>395</v>
      </c>
      <c r="E90" s="74">
        <v>0</v>
      </c>
    </row>
    <row r="91" spans="1:5" ht="12.75">
      <c r="A91" s="3" t="s">
        <v>127</v>
      </c>
      <c r="B91" t="s">
        <v>126</v>
      </c>
      <c r="C91" t="s">
        <v>396</v>
      </c>
      <c r="E91" s="74">
        <v>0</v>
      </c>
    </row>
    <row r="92" spans="1:5" ht="12.75">
      <c r="A92" s="3" t="s">
        <v>128</v>
      </c>
      <c r="B92" t="s">
        <v>126</v>
      </c>
      <c r="C92" t="s">
        <v>397</v>
      </c>
      <c r="E92" s="74">
        <v>0</v>
      </c>
    </row>
    <row r="93" spans="1:5" ht="12.75">
      <c r="A93" s="3" t="s">
        <v>129</v>
      </c>
      <c r="B93" t="s">
        <v>130</v>
      </c>
      <c r="C93" t="s">
        <v>398</v>
      </c>
      <c r="E93" s="74">
        <v>0</v>
      </c>
    </row>
    <row r="94" spans="1:5" ht="12.75">
      <c r="A94" s="3" t="s">
        <v>131</v>
      </c>
      <c r="B94" t="s">
        <v>130</v>
      </c>
      <c r="C94" t="s">
        <v>399</v>
      </c>
      <c r="E94" s="74">
        <v>0</v>
      </c>
    </row>
    <row r="95" spans="1:5" ht="12.75">
      <c r="A95" s="3" t="s">
        <v>132</v>
      </c>
      <c r="B95" t="s">
        <v>130</v>
      </c>
      <c r="C95" t="s">
        <v>400</v>
      </c>
      <c r="E95" s="74">
        <v>0</v>
      </c>
    </row>
    <row r="96" spans="1:5" ht="12.75">
      <c r="A96" s="3" t="s">
        <v>133</v>
      </c>
      <c r="B96" t="s">
        <v>34</v>
      </c>
      <c r="C96" t="s">
        <v>401</v>
      </c>
      <c r="E96" s="74">
        <v>0</v>
      </c>
    </row>
    <row r="97" spans="1:5" ht="12.75">
      <c r="A97" s="3" t="s">
        <v>134</v>
      </c>
      <c r="B97" t="s">
        <v>34</v>
      </c>
      <c r="C97" t="s">
        <v>402</v>
      </c>
      <c r="E97" s="74">
        <v>0</v>
      </c>
    </row>
    <row r="98" spans="1:5" ht="12.75">
      <c r="A98" s="3" t="s">
        <v>135</v>
      </c>
      <c r="B98" t="s">
        <v>34</v>
      </c>
      <c r="C98" t="s">
        <v>403</v>
      </c>
      <c r="E98" s="74">
        <v>0</v>
      </c>
    </row>
    <row r="99" spans="1:5" ht="12.75">
      <c r="A99" s="3" t="s">
        <v>136</v>
      </c>
      <c r="B99" t="s">
        <v>34</v>
      </c>
      <c r="C99" t="s">
        <v>404</v>
      </c>
      <c r="E99" s="74">
        <v>0</v>
      </c>
    </row>
    <row r="100" spans="1:5" ht="12.75">
      <c r="A100" s="3" t="s">
        <v>137</v>
      </c>
      <c r="B100" t="s">
        <v>34</v>
      </c>
      <c r="C100" t="s">
        <v>405</v>
      </c>
      <c r="E100" s="74">
        <v>0</v>
      </c>
    </row>
    <row r="101" spans="1:5" ht="12.75">
      <c r="A101" s="3" t="s">
        <v>138</v>
      </c>
      <c r="B101" t="s">
        <v>34</v>
      </c>
      <c r="C101" t="s">
        <v>406</v>
      </c>
      <c r="E101" s="74">
        <v>0</v>
      </c>
    </row>
    <row r="102" spans="1:5" ht="12.75">
      <c r="A102" s="3" t="s">
        <v>139</v>
      </c>
      <c r="B102" t="s">
        <v>140</v>
      </c>
      <c r="C102" t="s">
        <v>407</v>
      </c>
      <c r="E102" s="74">
        <v>0</v>
      </c>
    </row>
    <row r="103" spans="1:5" ht="12.75">
      <c r="A103" s="3" t="s">
        <v>141</v>
      </c>
      <c r="B103" t="s">
        <v>140</v>
      </c>
      <c r="C103" t="s">
        <v>408</v>
      </c>
      <c r="E103" s="74">
        <v>0</v>
      </c>
    </row>
    <row r="104" spans="1:5" ht="12.75">
      <c r="A104" s="3" t="s">
        <v>142</v>
      </c>
      <c r="B104" t="s">
        <v>140</v>
      </c>
      <c r="C104" t="s">
        <v>409</v>
      </c>
      <c r="E104" s="74">
        <v>0</v>
      </c>
    </row>
    <row r="105" spans="1:5" ht="12.75">
      <c r="A105" s="3" t="s">
        <v>143</v>
      </c>
      <c r="B105" t="s">
        <v>144</v>
      </c>
      <c r="C105" t="s">
        <v>410</v>
      </c>
      <c r="E105" s="74">
        <v>0</v>
      </c>
    </row>
    <row r="106" spans="1:5" ht="12.75">
      <c r="A106" s="3" t="s">
        <v>145</v>
      </c>
      <c r="B106" t="s">
        <v>144</v>
      </c>
      <c r="C106" t="s">
        <v>411</v>
      </c>
      <c r="E106" s="74">
        <v>0</v>
      </c>
    </row>
    <row r="107" spans="1:5" ht="12.75">
      <c r="A107" s="3" t="s">
        <v>146</v>
      </c>
      <c r="B107" t="s">
        <v>144</v>
      </c>
      <c r="C107" t="s">
        <v>412</v>
      </c>
      <c r="E107" s="74">
        <v>0</v>
      </c>
    </row>
    <row r="108" spans="1:5" ht="12.75">
      <c r="A108" s="3" t="s">
        <v>147</v>
      </c>
      <c r="B108" t="s">
        <v>144</v>
      </c>
      <c r="C108" t="s">
        <v>413</v>
      </c>
      <c r="E108" s="74">
        <v>0</v>
      </c>
    </row>
    <row r="109" spans="1:5" ht="12.75">
      <c r="A109" s="3" t="s">
        <v>148</v>
      </c>
      <c r="B109" t="s">
        <v>149</v>
      </c>
      <c r="C109" t="s">
        <v>414</v>
      </c>
      <c r="E109" s="74">
        <v>0</v>
      </c>
    </row>
    <row r="110" spans="1:5" ht="12.75">
      <c r="A110" s="3" t="s">
        <v>150</v>
      </c>
      <c r="B110" t="s">
        <v>149</v>
      </c>
      <c r="C110" t="s">
        <v>415</v>
      </c>
      <c r="E110" s="74">
        <v>0</v>
      </c>
    </row>
    <row r="111" spans="1:5" ht="12.75">
      <c r="A111" s="3" t="s">
        <v>151</v>
      </c>
      <c r="B111" t="s">
        <v>149</v>
      </c>
      <c r="C111" t="s">
        <v>416</v>
      </c>
      <c r="E111" s="74">
        <v>0</v>
      </c>
    </row>
    <row r="112" spans="1:5" ht="12.75">
      <c r="A112" s="3" t="s">
        <v>152</v>
      </c>
      <c r="B112" t="s">
        <v>153</v>
      </c>
      <c r="C112" t="s">
        <v>417</v>
      </c>
      <c r="E112" s="74">
        <v>0</v>
      </c>
    </row>
    <row r="113" spans="1:5" ht="12.75">
      <c r="A113" s="3" t="s">
        <v>154</v>
      </c>
      <c r="B113" t="s">
        <v>155</v>
      </c>
      <c r="C113" t="s">
        <v>418</v>
      </c>
      <c r="E113" s="74">
        <v>0</v>
      </c>
    </row>
    <row r="114" spans="1:5" ht="12.75">
      <c r="A114" s="3" t="s">
        <v>156</v>
      </c>
      <c r="B114" t="s">
        <v>157</v>
      </c>
      <c r="C114" t="s">
        <v>419</v>
      </c>
      <c r="E114" s="74">
        <v>0</v>
      </c>
    </row>
    <row r="115" spans="1:5" ht="12.75">
      <c r="A115" s="3" t="s">
        <v>158</v>
      </c>
      <c r="B115" t="s">
        <v>157</v>
      </c>
      <c r="C115" t="s">
        <v>420</v>
      </c>
      <c r="E115" s="74">
        <v>0</v>
      </c>
    </row>
    <row r="116" spans="1:5" ht="12.75">
      <c r="A116" s="3" t="s">
        <v>159</v>
      </c>
      <c r="B116" t="s">
        <v>157</v>
      </c>
      <c r="C116" t="s">
        <v>421</v>
      </c>
      <c r="E116" s="74">
        <v>0</v>
      </c>
    </row>
    <row r="117" spans="1:5" ht="12.75">
      <c r="A117" s="3" t="s">
        <v>160</v>
      </c>
      <c r="B117" t="s">
        <v>161</v>
      </c>
      <c r="C117" t="s">
        <v>422</v>
      </c>
      <c r="E117" s="74">
        <v>0</v>
      </c>
    </row>
    <row r="118" spans="1:5" ht="12.75">
      <c r="A118" s="3" t="s">
        <v>162</v>
      </c>
      <c r="B118" t="s">
        <v>161</v>
      </c>
      <c r="C118" t="s">
        <v>423</v>
      </c>
      <c r="E118" s="74">
        <v>0</v>
      </c>
    </row>
    <row r="119" spans="1:5" ht="12.75">
      <c r="A119" s="3" t="s">
        <v>163</v>
      </c>
      <c r="B119" t="s">
        <v>164</v>
      </c>
      <c r="C119" t="s">
        <v>424</v>
      </c>
      <c r="E119" s="74">
        <v>0</v>
      </c>
    </row>
    <row r="120" spans="1:5" ht="12.75">
      <c r="A120" s="3" t="s">
        <v>165</v>
      </c>
      <c r="B120" t="s">
        <v>164</v>
      </c>
      <c r="C120" t="s">
        <v>425</v>
      </c>
      <c r="E120" s="74">
        <v>0</v>
      </c>
    </row>
    <row r="121" spans="1:5" ht="12.75">
      <c r="A121" s="3" t="s">
        <v>166</v>
      </c>
      <c r="B121" t="s">
        <v>164</v>
      </c>
      <c r="C121" t="s">
        <v>426</v>
      </c>
      <c r="E121" s="74">
        <v>0</v>
      </c>
    </row>
    <row r="122" spans="1:5" ht="12.75">
      <c r="A122" s="3" t="s">
        <v>167</v>
      </c>
      <c r="B122" t="s">
        <v>164</v>
      </c>
      <c r="C122" t="s">
        <v>427</v>
      </c>
      <c r="E122" s="74">
        <v>0</v>
      </c>
    </row>
    <row r="123" spans="1:5" ht="12.75">
      <c r="A123" s="3" t="s">
        <v>168</v>
      </c>
      <c r="B123" t="s">
        <v>169</v>
      </c>
      <c r="C123" t="s">
        <v>428</v>
      </c>
      <c r="E123" s="74">
        <v>0</v>
      </c>
    </row>
    <row r="124" spans="1:5" ht="12.75">
      <c r="A124" s="3" t="s">
        <v>170</v>
      </c>
      <c r="B124" t="s">
        <v>169</v>
      </c>
      <c r="C124" t="s">
        <v>429</v>
      </c>
      <c r="E124" s="74">
        <v>0</v>
      </c>
    </row>
    <row r="125" spans="1:5" ht="12.75">
      <c r="A125" s="3" t="s">
        <v>171</v>
      </c>
      <c r="B125" t="s">
        <v>169</v>
      </c>
      <c r="C125" t="s">
        <v>430</v>
      </c>
      <c r="E125" s="74">
        <v>0</v>
      </c>
    </row>
    <row r="126" spans="1:5" ht="12.75">
      <c r="A126" s="3" t="s">
        <v>172</v>
      </c>
      <c r="B126" t="s">
        <v>169</v>
      </c>
      <c r="C126" t="s">
        <v>431</v>
      </c>
      <c r="E126" s="74">
        <v>0</v>
      </c>
    </row>
    <row r="127" spans="1:5" ht="12.75">
      <c r="A127" s="3" t="s">
        <v>173</v>
      </c>
      <c r="B127" t="s">
        <v>169</v>
      </c>
      <c r="C127" t="s">
        <v>432</v>
      </c>
      <c r="E127" s="74">
        <v>0</v>
      </c>
    </row>
    <row r="128" spans="1:5" ht="12.75">
      <c r="A128" s="3" t="s">
        <v>174</v>
      </c>
      <c r="B128" t="s">
        <v>169</v>
      </c>
      <c r="C128" t="s">
        <v>433</v>
      </c>
      <c r="E128" s="74">
        <v>0</v>
      </c>
    </row>
    <row r="129" spans="1:5" ht="12.75">
      <c r="A129" s="3" t="s">
        <v>175</v>
      </c>
      <c r="B129" t="s">
        <v>176</v>
      </c>
      <c r="C129" t="s">
        <v>434</v>
      </c>
      <c r="E129" s="74">
        <v>0</v>
      </c>
    </row>
    <row r="130" spans="1:5" ht="12.75">
      <c r="A130" s="3" t="s">
        <v>177</v>
      </c>
      <c r="B130" t="s">
        <v>176</v>
      </c>
      <c r="C130" t="s">
        <v>435</v>
      </c>
      <c r="E130" s="74">
        <v>0</v>
      </c>
    </row>
    <row r="131" spans="1:5" ht="12.75">
      <c r="A131" s="3" t="s">
        <v>178</v>
      </c>
      <c r="B131" t="s">
        <v>179</v>
      </c>
      <c r="C131" t="s">
        <v>436</v>
      </c>
      <c r="E131" s="74">
        <v>0</v>
      </c>
    </row>
    <row r="132" spans="1:5" ht="12.75">
      <c r="A132" s="3" t="s">
        <v>180</v>
      </c>
      <c r="B132" t="s">
        <v>179</v>
      </c>
      <c r="C132" t="s">
        <v>437</v>
      </c>
      <c r="E132" s="74">
        <v>0</v>
      </c>
    </row>
    <row r="133" spans="1:5" ht="12.75">
      <c r="A133" s="3" t="s">
        <v>181</v>
      </c>
      <c r="B133" t="s">
        <v>182</v>
      </c>
      <c r="C133" t="s">
        <v>438</v>
      </c>
      <c r="E133" s="74">
        <v>0</v>
      </c>
    </row>
    <row r="134" spans="1:5" ht="12.75">
      <c r="A134" s="3" t="s">
        <v>183</v>
      </c>
      <c r="B134" t="s">
        <v>182</v>
      </c>
      <c r="C134" t="s">
        <v>439</v>
      </c>
      <c r="E134" s="74">
        <v>0</v>
      </c>
    </row>
    <row r="135" spans="1:5" ht="12.75">
      <c r="A135" s="3" t="s">
        <v>184</v>
      </c>
      <c r="B135" t="s">
        <v>185</v>
      </c>
      <c r="C135" t="s">
        <v>440</v>
      </c>
      <c r="E135" s="74">
        <v>0</v>
      </c>
    </row>
    <row r="136" spans="1:5" ht="12.75">
      <c r="A136" s="3" t="s">
        <v>186</v>
      </c>
      <c r="B136" t="s">
        <v>187</v>
      </c>
      <c r="C136" t="s">
        <v>441</v>
      </c>
      <c r="E136" s="74">
        <v>0</v>
      </c>
    </row>
    <row r="137" spans="1:5" ht="12.75">
      <c r="A137" s="3" t="s">
        <v>188</v>
      </c>
      <c r="B137" t="s">
        <v>187</v>
      </c>
      <c r="C137" t="s">
        <v>442</v>
      </c>
      <c r="E137" s="74">
        <v>0</v>
      </c>
    </row>
    <row r="138" spans="1:5" ht="12.75">
      <c r="A138" s="3" t="s">
        <v>189</v>
      </c>
      <c r="B138" t="s">
        <v>187</v>
      </c>
      <c r="C138" t="s">
        <v>443</v>
      </c>
      <c r="E138" s="74">
        <v>0</v>
      </c>
    </row>
    <row r="139" spans="1:5" ht="12.75">
      <c r="A139" s="3" t="s">
        <v>190</v>
      </c>
      <c r="B139" t="s">
        <v>187</v>
      </c>
      <c r="C139" t="s">
        <v>444</v>
      </c>
      <c r="E139" s="74">
        <v>0</v>
      </c>
    </row>
    <row r="140" spans="1:5" ht="12.75">
      <c r="A140" s="3" t="s">
        <v>191</v>
      </c>
      <c r="B140" t="s">
        <v>192</v>
      </c>
      <c r="C140" t="s">
        <v>445</v>
      </c>
      <c r="E140" s="74">
        <v>0</v>
      </c>
    </row>
    <row r="141" spans="1:5" ht="12.75">
      <c r="A141" s="3" t="s">
        <v>193</v>
      </c>
      <c r="B141" t="s">
        <v>192</v>
      </c>
      <c r="C141" t="s">
        <v>446</v>
      </c>
      <c r="E141" s="74">
        <v>0</v>
      </c>
    </row>
    <row r="142" spans="1:5" ht="12.75">
      <c r="A142" s="3" t="s">
        <v>194</v>
      </c>
      <c r="B142" t="s">
        <v>195</v>
      </c>
      <c r="C142" t="s">
        <v>447</v>
      </c>
      <c r="E142" s="74">
        <v>0</v>
      </c>
    </row>
    <row r="143" spans="1:5" ht="12.75">
      <c r="A143" s="3" t="s">
        <v>196</v>
      </c>
      <c r="B143" t="s">
        <v>195</v>
      </c>
      <c r="C143" t="s">
        <v>448</v>
      </c>
      <c r="E143" s="74">
        <v>0</v>
      </c>
    </row>
    <row r="144" spans="1:5" ht="12.75">
      <c r="A144" s="3" t="s">
        <v>197</v>
      </c>
      <c r="B144" t="s">
        <v>198</v>
      </c>
      <c r="C144" t="s">
        <v>449</v>
      </c>
      <c r="E144" s="74">
        <v>0</v>
      </c>
    </row>
    <row r="145" spans="1:5" ht="12.75">
      <c r="A145" s="3" t="s">
        <v>199</v>
      </c>
      <c r="B145" t="s">
        <v>198</v>
      </c>
      <c r="C145" t="s">
        <v>450</v>
      </c>
      <c r="E145" s="74">
        <v>0</v>
      </c>
    </row>
    <row r="146" spans="1:5" ht="12.75">
      <c r="A146" s="3" t="s">
        <v>200</v>
      </c>
      <c r="B146" t="s">
        <v>198</v>
      </c>
      <c r="C146" t="s">
        <v>451</v>
      </c>
      <c r="E146" s="74">
        <v>0</v>
      </c>
    </row>
    <row r="147" spans="1:5" ht="12.75">
      <c r="A147" s="3" t="s">
        <v>201</v>
      </c>
      <c r="B147" t="s">
        <v>202</v>
      </c>
      <c r="C147" t="s">
        <v>452</v>
      </c>
      <c r="E147" s="74">
        <v>0</v>
      </c>
    </row>
    <row r="148" spans="1:5" ht="12.75">
      <c r="A148" s="3" t="s">
        <v>203</v>
      </c>
      <c r="B148" t="s">
        <v>202</v>
      </c>
      <c r="C148" t="s">
        <v>453</v>
      </c>
      <c r="E148" s="74">
        <v>0</v>
      </c>
    </row>
    <row r="149" spans="1:5" ht="12.75">
      <c r="A149" s="3" t="s">
        <v>204</v>
      </c>
      <c r="B149" t="s">
        <v>202</v>
      </c>
      <c r="C149" t="s">
        <v>454</v>
      </c>
      <c r="E149" s="74">
        <v>0</v>
      </c>
    </row>
    <row r="150" spans="1:5" ht="12.75">
      <c r="A150" s="3" t="s">
        <v>205</v>
      </c>
      <c r="B150" t="s">
        <v>206</v>
      </c>
      <c r="C150" t="s">
        <v>455</v>
      </c>
      <c r="E150" s="74">
        <v>0</v>
      </c>
    </row>
    <row r="151" spans="1:5" ht="12.75">
      <c r="A151" s="3" t="s">
        <v>207</v>
      </c>
      <c r="B151" t="s">
        <v>206</v>
      </c>
      <c r="C151" t="s">
        <v>456</v>
      </c>
      <c r="E151" s="74">
        <v>0</v>
      </c>
    </row>
    <row r="152" spans="1:5" ht="12.75">
      <c r="A152" s="3" t="s">
        <v>208</v>
      </c>
      <c r="B152" t="s">
        <v>206</v>
      </c>
      <c r="C152" t="s">
        <v>457</v>
      </c>
      <c r="E152" s="74">
        <v>0</v>
      </c>
    </row>
    <row r="153" spans="1:5" ht="12.75">
      <c r="A153" s="3" t="s">
        <v>209</v>
      </c>
      <c r="B153" t="s">
        <v>210</v>
      </c>
      <c r="C153" t="s">
        <v>458</v>
      </c>
      <c r="E153" s="74">
        <v>0</v>
      </c>
    </row>
    <row r="154" spans="1:5" ht="12.75">
      <c r="A154" s="3" t="s">
        <v>211</v>
      </c>
      <c r="B154" t="s">
        <v>212</v>
      </c>
      <c r="C154" t="s">
        <v>459</v>
      </c>
      <c r="E154" s="74">
        <v>0</v>
      </c>
    </row>
    <row r="155" spans="1:5" ht="12.75">
      <c r="A155" s="3" t="s">
        <v>213</v>
      </c>
      <c r="B155" t="s">
        <v>212</v>
      </c>
      <c r="C155" t="s">
        <v>460</v>
      </c>
      <c r="E155" s="74">
        <v>0</v>
      </c>
    </row>
    <row r="156" spans="1:5" ht="12.75">
      <c r="A156" s="3" t="s">
        <v>214</v>
      </c>
      <c r="B156" t="s">
        <v>215</v>
      </c>
      <c r="C156" t="s">
        <v>461</v>
      </c>
      <c r="E156" s="74">
        <v>0</v>
      </c>
    </row>
    <row r="157" spans="1:5" ht="12.75">
      <c r="A157" s="3" t="s">
        <v>216</v>
      </c>
      <c r="B157" t="s">
        <v>215</v>
      </c>
      <c r="C157" t="s">
        <v>462</v>
      </c>
      <c r="E157" s="74">
        <v>0</v>
      </c>
    </row>
    <row r="158" spans="1:5" ht="12.75">
      <c r="A158" s="3" t="s">
        <v>217</v>
      </c>
      <c r="B158" t="s">
        <v>218</v>
      </c>
      <c r="C158" t="s">
        <v>463</v>
      </c>
      <c r="E158" s="74">
        <v>0</v>
      </c>
    </row>
    <row r="159" spans="1:5" ht="12.75">
      <c r="A159" s="3" t="s">
        <v>219</v>
      </c>
      <c r="B159" t="s">
        <v>220</v>
      </c>
      <c r="C159" t="s">
        <v>464</v>
      </c>
      <c r="E159" s="74">
        <v>0</v>
      </c>
    </row>
    <row r="160" spans="1:5" ht="12.75">
      <c r="A160" s="3" t="s">
        <v>221</v>
      </c>
      <c r="B160" t="s">
        <v>220</v>
      </c>
      <c r="C160" t="s">
        <v>465</v>
      </c>
      <c r="E160" s="74">
        <v>0</v>
      </c>
    </row>
    <row r="161" spans="1:5" ht="12.75">
      <c r="A161" s="3" t="s">
        <v>222</v>
      </c>
      <c r="B161" t="s">
        <v>223</v>
      </c>
      <c r="C161" t="s">
        <v>466</v>
      </c>
      <c r="E161" s="74">
        <v>0</v>
      </c>
    </row>
    <row r="162" spans="1:5" ht="12.75">
      <c r="A162" s="3" t="s">
        <v>224</v>
      </c>
      <c r="B162" t="s">
        <v>223</v>
      </c>
      <c r="C162" t="s">
        <v>467</v>
      </c>
      <c r="E162" s="74">
        <v>0</v>
      </c>
    </row>
    <row r="163" spans="1:5" ht="12.75">
      <c r="A163" s="3" t="s">
        <v>225</v>
      </c>
      <c r="B163" t="s">
        <v>223</v>
      </c>
      <c r="C163" t="s">
        <v>468</v>
      </c>
      <c r="E163" s="74">
        <v>0</v>
      </c>
    </row>
    <row r="164" spans="1:5" ht="12.75">
      <c r="A164" s="3" t="s">
        <v>226</v>
      </c>
      <c r="B164" t="s">
        <v>223</v>
      </c>
      <c r="C164" t="s">
        <v>469</v>
      </c>
      <c r="E164" s="74">
        <v>0</v>
      </c>
    </row>
    <row r="165" spans="1:5" ht="12.75">
      <c r="A165" s="3" t="s">
        <v>227</v>
      </c>
      <c r="B165" t="s">
        <v>223</v>
      </c>
      <c r="C165" t="s">
        <v>470</v>
      </c>
      <c r="E165" s="74">
        <v>0</v>
      </c>
    </row>
    <row r="166" spans="1:5" ht="12.75">
      <c r="A166" s="3" t="s">
        <v>228</v>
      </c>
      <c r="B166" t="s">
        <v>229</v>
      </c>
      <c r="C166" t="s">
        <v>495</v>
      </c>
      <c r="E166" s="74">
        <v>0</v>
      </c>
    </row>
    <row r="167" spans="1:5" ht="12.75">
      <c r="A167" s="3" t="s">
        <v>230</v>
      </c>
      <c r="B167" t="s">
        <v>229</v>
      </c>
      <c r="C167" t="s">
        <v>471</v>
      </c>
      <c r="E167" s="74">
        <v>0</v>
      </c>
    </row>
    <row r="168" spans="1:5" ht="12.75">
      <c r="A168" s="3" t="s">
        <v>231</v>
      </c>
      <c r="B168" t="s">
        <v>229</v>
      </c>
      <c r="C168" t="s">
        <v>472</v>
      </c>
      <c r="E168" s="74">
        <v>0</v>
      </c>
    </row>
    <row r="169" spans="1:5" ht="12.75">
      <c r="A169" s="3" t="s">
        <v>232</v>
      </c>
      <c r="B169" t="s">
        <v>229</v>
      </c>
      <c r="C169" t="s">
        <v>473</v>
      </c>
      <c r="E169" s="74">
        <v>0</v>
      </c>
    </row>
    <row r="170" spans="1:5" ht="12.75">
      <c r="A170" s="3" t="s">
        <v>233</v>
      </c>
      <c r="B170" t="s">
        <v>229</v>
      </c>
      <c r="C170" t="s">
        <v>474</v>
      </c>
      <c r="E170" s="74">
        <v>0</v>
      </c>
    </row>
    <row r="171" spans="1:5" ht="12.75">
      <c r="A171" s="3" t="s">
        <v>234</v>
      </c>
      <c r="B171" t="s">
        <v>229</v>
      </c>
      <c r="C171" t="s">
        <v>475</v>
      </c>
      <c r="E171" s="74">
        <v>0</v>
      </c>
    </row>
    <row r="172" spans="1:5" ht="12.75">
      <c r="A172" s="3" t="s">
        <v>235</v>
      </c>
      <c r="B172" t="s">
        <v>229</v>
      </c>
      <c r="C172" t="s">
        <v>476</v>
      </c>
      <c r="E172" s="74">
        <v>0</v>
      </c>
    </row>
    <row r="173" spans="1:5" ht="12.75">
      <c r="A173" s="3" t="s">
        <v>236</v>
      </c>
      <c r="B173" t="s">
        <v>229</v>
      </c>
      <c r="C173" t="s">
        <v>477</v>
      </c>
      <c r="E173" s="74">
        <v>0</v>
      </c>
    </row>
    <row r="174" spans="1:5" ht="12.75">
      <c r="A174" s="3" t="s">
        <v>237</v>
      </c>
      <c r="B174" t="s">
        <v>229</v>
      </c>
      <c r="C174" t="s">
        <v>478</v>
      </c>
      <c r="E174" s="74">
        <v>0</v>
      </c>
    </row>
    <row r="175" spans="1:5" ht="12.75">
      <c r="A175" s="3" t="s">
        <v>238</v>
      </c>
      <c r="B175" t="s">
        <v>229</v>
      </c>
      <c r="C175" t="s">
        <v>479</v>
      </c>
      <c r="E175" s="74">
        <v>0</v>
      </c>
    </row>
    <row r="176" spans="1:5" ht="12.75">
      <c r="A176" s="3" t="s">
        <v>239</v>
      </c>
      <c r="B176" t="s">
        <v>229</v>
      </c>
      <c r="C176" t="s">
        <v>480</v>
      </c>
      <c r="E176" s="74">
        <v>0</v>
      </c>
    </row>
    <row r="177" spans="1:5" ht="12.75">
      <c r="A177" s="3" t="s">
        <v>240</v>
      </c>
      <c r="B177" t="s">
        <v>229</v>
      </c>
      <c r="C177" t="s">
        <v>481</v>
      </c>
      <c r="E177" s="74">
        <v>0</v>
      </c>
    </row>
    <row r="178" spans="1:5" ht="12.75">
      <c r="A178" s="3">
        <v>3200</v>
      </c>
      <c r="B178" t="s">
        <v>241</v>
      </c>
      <c r="C178" t="s">
        <v>242</v>
      </c>
      <c r="E178" s="74">
        <v>0</v>
      </c>
    </row>
    <row r="179" spans="1:5" ht="12.75">
      <c r="A179" s="3">
        <v>3210</v>
      </c>
      <c r="B179" t="s">
        <v>241</v>
      </c>
      <c r="C179" t="s">
        <v>243</v>
      </c>
      <c r="E179" s="74">
        <v>0</v>
      </c>
    </row>
    <row r="180" spans="1:5" ht="12.75">
      <c r="A180" s="3">
        <v>3220</v>
      </c>
      <c r="B180" t="s">
        <v>241</v>
      </c>
      <c r="C180" t="s">
        <v>244</v>
      </c>
      <c r="E180" s="74">
        <v>0</v>
      </c>
    </row>
    <row r="181" spans="1:5" ht="12.75">
      <c r="A181" s="3">
        <v>3230</v>
      </c>
      <c r="B181" t="s">
        <v>241</v>
      </c>
      <c r="C181" t="s">
        <v>245</v>
      </c>
      <c r="E181" s="74">
        <v>0</v>
      </c>
    </row>
    <row r="182" spans="1:5" ht="12.75">
      <c r="A182" s="3">
        <v>8001</v>
      </c>
      <c r="B182" s="32" t="s">
        <v>303</v>
      </c>
      <c r="C182" s="57" t="s">
        <v>304</v>
      </c>
      <c r="E182" s="74">
        <v>0</v>
      </c>
    </row>
    <row r="183" spans="1:5" ht="12.75">
      <c r="A183" s="102">
        <v>8041</v>
      </c>
      <c r="B183" s="102">
        <v>8041</v>
      </c>
      <c r="C183" s="103" t="s">
        <v>523</v>
      </c>
      <c r="D183" s="48"/>
      <c r="E183" s="74">
        <v>0</v>
      </c>
    </row>
    <row r="184" spans="1:5" ht="12.75">
      <c r="A184" s="102">
        <v>8042</v>
      </c>
      <c r="B184" s="102">
        <v>8042</v>
      </c>
      <c r="C184" s="103" t="s">
        <v>524</v>
      </c>
      <c r="D184" s="48"/>
      <c r="E184" s="74">
        <v>0</v>
      </c>
    </row>
    <row r="185" spans="1:5" ht="12.75">
      <c r="A185" s="102">
        <v>9025</v>
      </c>
      <c r="B185" s="102">
        <v>9025</v>
      </c>
      <c r="C185" s="103" t="s">
        <v>247</v>
      </c>
      <c r="D185" s="48"/>
      <c r="E185" s="74">
        <v>0</v>
      </c>
    </row>
    <row r="186" spans="1:5" ht="12.75">
      <c r="A186" s="3">
        <v>9030</v>
      </c>
      <c r="B186" s="3">
        <v>9030</v>
      </c>
      <c r="C186" t="s">
        <v>248</v>
      </c>
      <c r="E186" s="74">
        <v>0</v>
      </c>
    </row>
    <row r="187" spans="1:5" ht="12.75">
      <c r="A187" s="3">
        <v>9035</v>
      </c>
      <c r="B187" s="3">
        <v>9035</v>
      </c>
      <c r="C187" t="s">
        <v>249</v>
      </c>
      <c r="E187" s="74">
        <v>0</v>
      </c>
    </row>
    <row r="188" spans="1:5" ht="12.75">
      <c r="A188" s="3">
        <v>9040</v>
      </c>
      <c r="B188" s="3">
        <v>9040</v>
      </c>
      <c r="C188" t="s">
        <v>250</v>
      </c>
      <c r="E188" s="74">
        <v>0</v>
      </c>
    </row>
    <row r="189" spans="1:5" ht="12.75">
      <c r="A189" s="3">
        <v>9045</v>
      </c>
      <c r="B189" s="3">
        <v>9045</v>
      </c>
      <c r="C189" t="s">
        <v>251</v>
      </c>
      <c r="E189" s="74">
        <v>0</v>
      </c>
    </row>
    <row r="190" spans="1:5" ht="12.75">
      <c r="A190" s="3">
        <v>9050</v>
      </c>
      <c r="B190" s="3">
        <v>9050</v>
      </c>
      <c r="C190" t="s">
        <v>252</v>
      </c>
      <c r="E190" s="74">
        <v>0</v>
      </c>
    </row>
    <row r="191" spans="1:5" ht="12.75">
      <c r="A191" s="3">
        <v>9055</v>
      </c>
      <c r="B191" s="3">
        <v>9055</v>
      </c>
      <c r="C191" t="s">
        <v>253</v>
      </c>
      <c r="E191" s="74">
        <v>0</v>
      </c>
    </row>
    <row r="192" spans="1:5" ht="12.75">
      <c r="A192" s="3">
        <v>9060</v>
      </c>
      <c r="B192" s="3">
        <v>9060</v>
      </c>
      <c r="C192" t="s">
        <v>254</v>
      </c>
      <c r="E192" s="74">
        <v>0</v>
      </c>
    </row>
    <row r="193" spans="1:5" ht="12.75">
      <c r="A193" s="3">
        <v>9075</v>
      </c>
      <c r="B193" s="3">
        <v>9075</v>
      </c>
      <c r="C193" t="s">
        <v>255</v>
      </c>
      <c r="E193" s="74">
        <v>0</v>
      </c>
    </row>
    <row r="194" spans="1:5" ht="12.75">
      <c r="A194" s="3">
        <v>9095</v>
      </c>
      <c r="B194" s="3">
        <v>9095</v>
      </c>
      <c r="C194" t="s">
        <v>256</v>
      </c>
      <c r="E194" s="74">
        <v>0</v>
      </c>
    </row>
    <row r="195" spans="1:5" ht="12.75">
      <c r="A195" s="3">
        <v>9120</v>
      </c>
      <c r="B195" s="3">
        <v>9120</v>
      </c>
      <c r="C195" t="s">
        <v>257</v>
      </c>
      <c r="E195" s="74">
        <v>0</v>
      </c>
    </row>
    <row r="196" spans="1:5" ht="12.75">
      <c r="A196" s="3">
        <v>9125</v>
      </c>
      <c r="B196" s="3">
        <v>9125</v>
      </c>
      <c r="C196" t="s">
        <v>258</v>
      </c>
      <c r="E196" s="74">
        <v>0</v>
      </c>
    </row>
    <row r="197" spans="1:5" ht="12.75">
      <c r="A197" s="3">
        <v>9130</v>
      </c>
      <c r="B197" s="3">
        <v>9130</v>
      </c>
      <c r="C197" t="s">
        <v>482</v>
      </c>
      <c r="E197" s="74">
        <v>0</v>
      </c>
    </row>
    <row r="198" spans="1:5" ht="12.75">
      <c r="A198" s="3">
        <v>9135</v>
      </c>
      <c r="B198" s="3">
        <v>9135</v>
      </c>
      <c r="C198" t="s">
        <v>483</v>
      </c>
      <c r="E198" s="74">
        <v>0</v>
      </c>
    </row>
    <row r="199" spans="1:5" ht="12.75">
      <c r="A199" s="3">
        <v>9140</v>
      </c>
      <c r="B199" s="3">
        <v>9140</v>
      </c>
      <c r="C199" t="s">
        <v>259</v>
      </c>
      <c r="E199" s="74">
        <v>0</v>
      </c>
    </row>
    <row r="200" spans="1:5" ht="12.75">
      <c r="A200" s="3">
        <v>9145</v>
      </c>
      <c r="B200" s="3">
        <v>9145</v>
      </c>
      <c r="C200" t="s">
        <v>260</v>
      </c>
      <c r="E200" s="74">
        <v>0</v>
      </c>
    </row>
    <row r="201" spans="1:5" ht="12.75">
      <c r="A201" s="3">
        <v>9150</v>
      </c>
      <c r="B201" s="3">
        <v>9150</v>
      </c>
      <c r="C201" t="s">
        <v>261</v>
      </c>
      <c r="E201" s="74">
        <v>0</v>
      </c>
    </row>
    <row r="202" spans="1:5" ht="12.75">
      <c r="A202" s="3">
        <v>9160</v>
      </c>
      <c r="B202" s="3">
        <v>9160</v>
      </c>
      <c r="C202" t="s">
        <v>262</v>
      </c>
      <c r="E202" s="74">
        <v>0</v>
      </c>
    </row>
    <row r="203" spans="1:5" ht="12.75">
      <c r="A203" s="3">
        <v>9165</v>
      </c>
      <c r="B203" s="3">
        <v>9165</v>
      </c>
      <c r="C203" t="s">
        <v>484</v>
      </c>
      <c r="E203" s="74">
        <v>0</v>
      </c>
    </row>
    <row r="204" spans="1:5" ht="12.75">
      <c r="A204" s="3">
        <v>9170</v>
      </c>
      <c r="B204" s="3">
        <v>9170</v>
      </c>
      <c r="C204" t="s">
        <v>533</v>
      </c>
      <c r="E204" s="74">
        <v>0</v>
      </c>
    </row>
    <row r="205" spans="1:5" ht="12.75">
      <c r="A205" s="3">
        <v>9175</v>
      </c>
      <c r="B205" s="3">
        <v>9175</v>
      </c>
      <c r="C205" t="s">
        <v>534</v>
      </c>
      <c r="E205" s="74">
        <v>0</v>
      </c>
    </row>
    <row r="206" ht="12.75">
      <c r="E206" s="63"/>
    </row>
    <row r="207" spans="3:5" ht="12.75">
      <c r="C207" t="s">
        <v>500</v>
      </c>
      <c r="E207" s="74">
        <f>SUM(E4:E206)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2020-21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F183" sqref="F183"/>
    </sheetView>
  </sheetViews>
  <sheetFormatPr defaultColWidth="9.140625" defaultRowHeight="12.75"/>
  <cols>
    <col min="2" max="2" width="16.421875" style="0" customWidth="1"/>
    <col min="3" max="3" width="35.140625" style="0" bestFit="1" customWidth="1"/>
    <col min="4" max="4" width="16.00390625" style="0" bestFit="1" customWidth="1"/>
    <col min="5" max="5" width="10.140625" style="0" bestFit="1" customWidth="1"/>
  </cols>
  <sheetData>
    <row r="1" spans="1:4" s="13" customFormat="1" ht="26.25">
      <c r="A1" s="12" t="s">
        <v>0</v>
      </c>
      <c r="B1" s="13" t="s">
        <v>1</v>
      </c>
      <c r="C1" s="13" t="s">
        <v>2</v>
      </c>
      <c r="D1" s="94" t="s">
        <v>513</v>
      </c>
    </row>
    <row r="2" spans="1:4" ht="12.75">
      <c r="A2" s="3"/>
      <c r="D2" s="101" t="s">
        <v>505</v>
      </c>
    </row>
    <row r="3" spans="1:4" ht="12.75">
      <c r="A3" s="3"/>
      <c r="D3" s="101" t="s">
        <v>506</v>
      </c>
    </row>
    <row r="4" spans="1:4" ht="12.75">
      <c r="A4" s="3"/>
      <c r="D4" s="9"/>
    </row>
    <row r="5" spans="1:4" ht="12.75">
      <c r="A5" s="3" t="s">
        <v>5</v>
      </c>
      <c r="B5" t="s">
        <v>6</v>
      </c>
      <c r="C5" t="s">
        <v>309</v>
      </c>
      <c r="D5" s="115">
        <f>_xlfn.IFERROR(VLOOKUP(A5,'[1]Grantees Page'!$C$2:$P$152,14,FALSE),0)</f>
        <v>408476.3884144965</v>
      </c>
    </row>
    <row r="6" spans="1:4" ht="12.75">
      <c r="A6" s="3" t="s">
        <v>7</v>
      </c>
      <c r="B6" t="s">
        <v>6</v>
      </c>
      <c r="C6" t="s">
        <v>310</v>
      </c>
      <c r="D6" s="115">
        <f>_xlfn.IFERROR(VLOOKUP(A6,'[1]Grantees Page'!$C$2:$P$152,14,FALSE),0)</f>
        <v>1307060.4184140982</v>
      </c>
    </row>
    <row r="7" spans="1:4" ht="12.75">
      <c r="A7" s="3" t="s">
        <v>8</v>
      </c>
      <c r="B7" t="s">
        <v>6</v>
      </c>
      <c r="C7" t="s">
        <v>311</v>
      </c>
      <c r="D7" s="115">
        <f>_xlfn.IFERROR(VLOOKUP(A7,'[1]Grantees Page'!$C$2:$P$152,14,FALSE),0)</f>
        <v>519879.03980026825</v>
      </c>
    </row>
    <row r="8" spans="1:4" ht="12.75">
      <c r="A8" s="3" t="s">
        <v>9</v>
      </c>
      <c r="B8" t="s">
        <v>6</v>
      </c>
      <c r="C8" t="s">
        <v>312</v>
      </c>
      <c r="D8" s="115">
        <f>_xlfn.IFERROR(VLOOKUP(A8,'[1]Grantees Page'!$C$2:$P$152,14,FALSE),0)</f>
        <v>563735.8307193796</v>
      </c>
    </row>
    <row r="9" spans="1:4" ht="12.75">
      <c r="A9" s="3" t="s">
        <v>10</v>
      </c>
      <c r="B9" t="s">
        <v>6</v>
      </c>
      <c r="C9" t="s">
        <v>313</v>
      </c>
      <c r="D9" s="115">
        <f>_xlfn.IFERROR(VLOOKUP(A9,'[1]Grantees Page'!$C$2:$P$152,14,FALSE),0)</f>
        <v>30731.76589952325</v>
      </c>
    </row>
    <row r="10" spans="1:4" ht="12.75">
      <c r="A10" s="3" t="s">
        <v>11</v>
      </c>
      <c r="B10" t="s">
        <v>6</v>
      </c>
      <c r="C10" t="s">
        <v>314</v>
      </c>
      <c r="D10" s="115">
        <f>_xlfn.IFERROR(VLOOKUP(A10,'[1]Grantees Page'!$C$2:$P$152,14,FALSE),0)</f>
        <v>17926.86344138856</v>
      </c>
    </row>
    <row r="11" spans="1:4" ht="12.75">
      <c r="A11" s="3" t="s">
        <v>12</v>
      </c>
      <c r="B11" t="s">
        <v>6</v>
      </c>
      <c r="C11" t="s">
        <v>315</v>
      </c>
      <c r="D11" s="115">
        <f>_xlfn.IFERROR(VLOOKUP(A11,'[1]Grantees Page'!$C$2:$P$152,14,FALSE),0)</f>
        <v>555412.6441215919</v>
      </c>
    </row>
    <row r="12" spans="1:4" ht="12.75">
      <c r="A12" s="3" t="s">
        <v>13</v>
      </c>
      <c r="B12" t="s">
        <v>14</v>
      </c>
      <c r="C12" t="s">
        <v>316</v>
      </c>
      <c r="D12" s="115">
        <f>_xlfn.IFERROR(VLOOKUP(A12,'[1]Grantees Page'!$C$2:$P$152,14,FALSE),0)</f>
        <v>63704.38972922006</v>
      </c>
    </row>
    <row r="13" spans="1:4" ht="12.75">
      <c r="A13" s="3" t="s">
        <v>15</v>
      </c>
      <c r="B13" t="s">
        <v>14</v>
      </c>
      <c r="C13" t="s">
        <v>317</v>
      </c>
      <c r="D13" s="115">
        <f>_xlfn.IFERROR(VLOOKUP(A13,'[1]Grantees Page'!$C$2:$P$152,14,FALSE),0)</f>
        <v>1920.735368720203</v>
      </c>
    </row>
    <row r="14" spans="1:4" ht="12.75">
      <c r="A14" s="3" t="s">
        <v>16</v>
      </c>
      <c r="B14" t="s">
        <v>17</v>
      </c>
      <c r="C14" t="s">
        <v>318</v>
      </c>
      <c r="D14" s="115">
        <f>_xlfn.IFERROR(VLOOKUP(A14,'[1]Grantees Page'!$C$2:$P$152,14,FALSE),0)</f>
        <v>46737.8939721916</v>
      </c>
    </row>
    <row r="15" spans="1:4" ht="12.75">
      <c r="A15" s="3" t="s">
        <v>18</v>
      </c>
      <c r="B15" t="s">
        <v>17</v>
      </c>
      <c r="C15" t="s">
        <v>319</v>
      </c>
      <c r="D15" s="115">
        <f>_xlfn.IFERROR(VLOOKUP(A15,'[1]Grantees Page'!$C$2:$P$152,14,FALSE),0)</f>
        <v>70106.84095828742</v>
      </c>
    </row>
    <row r="16" spans="1:4" ht="12.75">
      <c r="A16" s="3" t="s">
        <v>19</v>
      </c>
      <c r="B16" t="s">
        <v>17</v>
      </c>
      <c r="C16" t="s">
        <v>320</v>
      </c>
      <c r="D16" s="115">
        <f>_xlfn.IFERROR(VLOOKUP(A16,'[1]Grantees Page'!$C$2:$P$152,14,FALSE),0)</f>
        <v>1441191.7716630588</v>
      </c>
    </row>
    <row r="17" spans="1:4" ht="12.75">
      <c r="A17" s="3" t="s">
        <v>20</v>
      </c>
      <c r="B17" t="s">
        <v>17</v>
      </c>
      <c r="C17" t="s">
        <v>321</v>
      </c>
      <c r="D17" s="115">
        <f>_xlfn.IFERROR(VLOOKUP(A17,'[1]Grantees Page'!$C$2:$P$152,14,FALSE),0)</f>
        <v>133491.1081260541</v>
      </c>
    </row>
    <row r="18" spans="1:4" ht="12.75">
      <c r="A18" s="3" t="s">
        <v>21</v>
      </c>
      <c r="B18" t="s">
        <v>17</v>
      </c>
      <c r="C18" t="s">
        <v>322</v>
      </c>
      <c r="D18" s="115">
        <f>_xlfn.IFERROR(VLOOKUP(A18,'[1]Grantees Page'!$C$2:$P$152,14,FALSE),0)</f>
        <v>6402.451229067343</v>
      </c>
    </row>
    <row r="19" spans="1:4" ht="12.75">
      <c r="A19" s="3" t="s">
        <v>22</v>
      </c>
      <c r="B19" t="s">
        <v>17</v>
      </c>
      <c r="C19" t="s">
        <v>323</v>
      </c>
      <c r="D19" s="115">
        <f>_xlfn.IFERROR(VLOOKUP(A19,'[1]Grantees Page'!$C$2:$P$152,14,FALSE),0)</f>
        <v>3248603.75362877</v>
      </c>
    </row>
    <row r="20" spans="1:4" ht="12.75">
      <c r="A20" s="3" t="s">
        <v>23</v>
      </c>
      <c r="B20" t="s">
        <v>17</v>
      </c>
      <c r="C20" t="s">
        <v>324</v>
      </c>
      <c r="D20" s="115">
        <f>_xlfn.IFERROR(VLOOKUP(A20,'[1]Grantees Page'!$C$2:$P$152,14,FALSE),0)</f>
        <v>9283.554282147648</v>
      </c>
    </row>
    <row r="21" spans="1:4" ht="12.75">
      <c r="A21" s="3" t="s">
        <v>24</v>
      </c>
      <c r="B21" t="s">
        <v>25</v>
      </c>
      <c r="C21" t="s">
        <v>325</v>
      </c>
      <c r="D21" s="115">
        <f>_xlfn.IFERROR(VLOOKUP(A21,'[1]Grantees Page'!$C$2:$P$152,14,FALSE),0)</f>
        <v>19527.476248655395</v>
      </c>
    </row>
    <row r="22" spans="1:4" ht="12.75">
      <c r="A22" s="3" t="s">
        <v>26</v>
      </c>
      <c r="B22" t="s">
        <v>27</v>
      </c>
      <c r="C22" t="s">
        <v>326</v>
      </c>
      <c r="D22" s="115">
        <f>_xlfn.IFERROR(VLOOKUP(A22,'[1]Grantees Page'!$C$2:$P$152,14,FALSE),0)</f>
        <v>0</v>
      </c>
    </row>
    <row r="23" spans="1:4" ht="12.75">
      <c r="A23" s="3" t="s">
        <v>28</v>
      </c>
      <c r="B23" t="s">
        <v>27</v>
      </c>
      <c r="C23" t="s">
        <v>327</v>
      </c>
      <c r="D23" s="115">
        <f>_xlfn.IFERROR(VLOOKUP(A23,'[1]Grantees Page'!$C$2:$P$152,14,FALSE),0)</f>
        <v>0</v>
      </c>
    </row>
    <row r="24" spans="1:4" ht="12.75">
      <c r="A24" s="3" t="s">
        <v>29</v>
      </c>
      <c r="B24" t="s">
        <v>27</v>
      </c>
      <c r="C24" t="s">
        <v>328</v>
      </c>
      <c r="D24" s="115">
        <f>_xlfn.IFERROR(VLOOKUP(A24,'[1]Grantees Page'!$C$2:$P$152,14,FALSE),0)</f>
        <v>0</v>
      </c>
    </row>
    <row r="25" spans="1:4" ht="12.75">
      <c r="A25" s="3" t="s">
        <v>30</v>
      </c>
      <c r="B25" t="s">
        <v>27</v>
      </c>
      <c r="C25" t="s">
        <v>329</v>
      </c>
      <c r="D25" s="115">
        <f>_xlfn.IFERROR(VLOOKUP(A25,'[1]Grantees Page'!$C$2:$P$152,14,FALSE),0)</f>
        <v>1920.735368720203</v>
      </c>
    </row>
    <row r="26" spans="1:4" ht="12.75">
      <c r="A26" s="3" t="s">
        <v>31</v>
      </c>
      <c r="B26" t="s">
        <v>27</v>
      </c>
      <c r="C26" t="s">
        <v>330</v>
      </c>
      <c r="D26" s="115">
        <f>_xlfn.IFERROR(VLOOKUP(A26,'[1]Grantees Page'!$C$2:$P$152,14,FALSE),0)</f>
        <v>0</v>
      </c>
    </row>
    <row r="27" spans="1:4" ht="12.75">
      <c r="A27" s="3" t="s">
        <v>32</v>
      </c>
      <c r="B27" t="s">
        <v>33</v>
      </c>
      <c r="C27" t="s">
        <v>331</v>
      </c>
      <c r="D27" s="115">
        <f>_xlfn.IFERROR(VLOOKUP(A27,'[1]Grantees Page'!$C$2:$P$152,14,FALSE),0)</f>
        <v>1280.4902458134686</v>
      </c>
    </row>
    <row r="28" spans="1:4" ht="12.75">
      <c r="A28" s="3" t="s">
        <v>35</v>
      </c>
      <c r="B28" t="s">
        <v>33</v>
      </c>
      <c r="C28" t="s">
        <v>332</v>
      </c>
      <c r="D28" s="115">
        <f>_xlfn.IFERROR(VLOOKUP(A28,'[1]Grantees Page'!$C$2:$P$152,14,FALSE),0)</f>
        <v>1600.6128072668357</v>
      </c>
    </row>
    <row r="29" spans="1:4" ht="12.75">
      <c r="A29" s="3" t="s">
        <v>36</v>
      </c>
      <c r="B29" t="s">
        <v>37</v>
      </c>
      <c r="C29" t="s">
        <v>333</v>
      </c>
      <c r="D29" s="115">
        <f>_xlfn.IFERROR(VLOOKUP(A29,'[1]Grantees Page'!$C$2:$P$152,14,FALSE),0)</f>
        <v>784300.2755607496</v>
      </c>
    </row>
    <row r="30" spans="1:4" ht="12.75">
      <c r="A30" s="3" t="s">
        <v>38</v>
      </c>
      <c r="B30" t="s">
        <v>37</v>
      </c>
      <c r="C30" t="s">
        <v>334</v>
      </c>
      <c r="D30" s="115">
        <f>_xlfn.IFERROR(VLOOKUP(A30,'[1]Grantees Page'!$C$2:$P$152,14,FALSE),0)</f>
        <v>542607.7416634574</v>
      </c>
    </row>
    <row r="31" spans="1:4" ht="12.75">
      <c r="A31" s="3" t="s">
        <v>39</v>
      </c>
      <c r="B31" t="s">
        <v>40</v>
      </c>
      <c r="C31" t="s">
        <v>335</v>
      </c>
      <c r="D31" s="115">
        <f>_xlfn.IFERROR(VLOOKUP(A31,'[1]Grantees Page'!$C$2:$P$152,14,FALSE),0)</f>
        <v>2560.9804916269372</v>
      </c>
    </row>
    <row r="32" spans="1:4" ht="12.75">
      <c r="A32" s="3" t="s">
        <v>41</v>
      </c>
      <c r="B32" t="s">
        <v>40</v>
      </c>
      <c r="C32" t="s">
        <v>336</v>
      </c>
      <c r="D32" s="115">
        <f>_xlfn.IFERROR(VLOOKUP(A32,'[1]Grantees Page'!$C$2:$P$152,14,FALSE),0)</f>
        <v>7042.6963519740775</v>
      </c>
    </row>
    <row r="33" spans="1:4" ht="12.75">
      <c r="A33" s="3" t="s">
        <v>42</v>
      </c>
      <c r="B33" t="s">
        <v>43</v>
      </c>
      <c r="C33" t="s">
        <v>337</v>
      </c>
      <c r="D33" s="115">
        <f>_xlfn.IFERROR(VLOOKUP(A33,'[1]Grantees Page'!$C$2:$P$152,14,FALSE),0)</f>
        <v>960.3676843601015</v>
      </c>
    </row>
    <row r="34" spans="1:4" ht="12.75">
      <c r="A34" s="3" t="s">
        <v>45</v>
      </c>
      <c r="B34" t="s">
        <v>43</v>
      </c>
      <c r="C34" t="s">
        <v>338</v>
      </c>
      <c r="D34" s="115">
        <f>_xlfn.IFERROR(VLOOKUP(A34,'[1]Grantees Page'!$C$2:$P$152,14,FALSE),0)</f>
        <v>320.12256145336715</v>
      </c>
    </row>
    <row r="35" spans="1:4" ht="12.75">
      <c r="A35" s="3" t="s">
        <v>46</v>
      </c>
      <c r="B35" t="s">
        <v>47</v>
      </c>
      <c r="C35" t="s">
        <v>339</v>
      </c>
      <c r="D35" s="115">
        <f>_xlfn.IFERROR(VLOOKUP(A35,'[1]Grantees Page'!$C$2:$P$152,14,FALSE),0)</f>
        <v>960.3676843601015</v>
      </c>
    </row>
    <row r="36" spans="1:4" ht="12.75">
      <c r="A36" s="3" t="s">
        <v>48</v>
      </c>
      <c r="B36" t="s">
        <v>49</v>
      </c>
      <c r="C36" t="s">
        <v>340</v>
      </c>
      <c r="D36" s="115">
        <f>_xlfn.IFERROR(VLOOKUP(A36,'[1]Grantees Page'!$C$2:$P$152,14,FALSE),0)</f>
        <v>320.12256145336715</v>
      </c>
    </row>
    <row r="37" spans="1:4" ht="12.75">
      <c r="A37" s="3" t="s">
        <v>50</v>
      </c>
      <c r="B37" t="s">
        <v>49</v>
      </c>
      <c r="C37" t="s">
        <v>341</v>
      </c>
      <c r="D37" s="115">
        <f>_xlfn.IFERROR(VLOOKUP(A37,'[1]Grantees Page'!$C$2:$P$152,14,FALSE),0)</f>
        <v>320.12256145336715</v>
      </c>
    </row>
    <row r="38" spans="1:4" ht="12.75">
      <c r="A38" s="3" t="s">
        <v>51</v>
      </c>
      <c r="B38" t="s">
        <v>49</v>
      </c>
      <c r="C38" t="s">
        <v>342</v>
      </c>
      <c r="D38" s="115">
        <f>_xlfn.IFERROR(VLOOKUP(A38,'[1]Grantees Page'!$C$2:$P$152,14,FALSE),0)</f>
        <v>2240.85793017357</v>
      </c>
    </row>
    <row r="39" spans="1:4" ht="12.75">
      <c r="A39" s="3" t="s">
        <v>52</v>
      </c>
      <c r="B39" t="s">
        <v>53</v>
      </c>
      <c r="C39" t="s">
        <v>343</v>
      </c>
      <c r="D39" s="115">
        <f>_xlfn.IFERROR(VLOOKUP(A39,'[1]Grantees Page'!$C$2:$P$152,14,FALSE),0)</f>
        <v>0</v>
      </c>
    </row>
    <row r="40" spans="1:4" ht="12.75">
      <c r="A40" s="3" t="s">
        <v>54</v>
      </c>
      <c r="B40" t="s">
        <v>53</v>
      </c>
      <c r="C40" t="s">
        <v>344</v>
      </c>
      <c r="D40" s="115">
        <f>_xlfn.IFERROR(VLOOKUP(A40,'[1]Grantees Page'!$C$2:$P$152,14,FALSE),0)</f>
        <v>4801.838421800508</v>
      </c>
    </row>
    <row r="41" spans="1:4" ht="12.75">
      <c r="A41" s="3" t="s">
        <v>55</v>
      </c>
      <c r="B41" t="s">
        <v>56</v>
      </c>
      <c r="C41" t="s">
        <v>345</v>
      </c>
      <c r="D41" s="115">
        <f>_xlfn.IFERROR(VLOOKUP(A41,'[1]Grantees Page'!$C$2:$P$152,14,FALSE),0)</f>
        <v>0</v>
      </c>
    </row>
    <row r="42" spans="1:4" ht="12.75">
      <c r="A42" s="3" t="s">
        <v>57</v>
      </c>
      <c r="B42" t="s">
        <v>58</v>
      </c>
      <c r="C42" t="s">
        <v>346</v>
      </c>
      <c r="D42" s="115">
        <f>_xlfn.IFERROR(VLOOKUP(A42,'[1]Grantees Page'!$C$2:$P$152,14,FALSE),0)</f>
        <v>0</v>
      </c>
    </row>
    <row r="43" spans="1:4" ht="12.75">
      <c r="A43" s="3" t="s">
        <v>59</v>
      </c>
      <c r="B43" t="s">
        <v>60</v>
      </c>
      <c r="C43" t="s">
        <v>347</v>
      </c>
      <c r="D43" s="115">
        <f>_xlfn.IFERROR(VLOOKUP(A43,'[1]Grantees Page'!$C$2:$P$152,14,FALSE),0)</f>
        <v>60183.04155323303</v>
      </c>
    </row>
    <row r="44" spans="1:4" ht="12.75">
      <c r="A44" s="3" t="s">
        <v>61</v>
      </c>
      <c r="B44" t="s">
        <v>62</v>
      </c>
      <c r="C44" t="s">
        <v>348</v>
      </c>
      <c r="D44" s="115">
        <f>_xlfn.IFERROR(VLOOKUP(A44,'[1]Grantees Page'!$C$2:$P$152,14,FALSE),0)</f>
        <v>5282982.631664919</v>
      </c>
    </row>
    <row r="45" spans="1:4" ht="12.75">
      <c r="A45" s="3" t="s">
        <v>63</v>
      </c>
      <c r="B45" t="s">
        <v>64</v>
      </c>
      <c r="C45" t="s">
        <v>349</v>
      </c>
      <c r="D45" s="115">
        <f>_xlfn.IFERROR(VLOOKUP(A45,'[1]Grantees Page'!$C$2:$P$152,14,FALSE),0)</f>
        <v>0</v>
      </c>
    </row>
    <row r="46" spans="1:4" ht="12.75">
      <c r="A46" s="3" t="s">
        <v>65</v>
      </c>
      <c r="B46" t="s">
        <v>66</v>
      </c>
      <c r="C46" t="s">
        <v>350</v>
      </c>
      <c r="D46" s="115">
        <f>_xlfn.IFERROR(VLOOKUP(A46,'[1]Grantees Page'!$C$2:$P$152,14,FALSE),0)</f>
        <v>822074.7378122468</v>
      </c>
    </row>
    <row r="47" spans="1:4" ht="12.75">
      <c r="A47" s="3" t="s">
        <v>67</v>
      </c>
      <c r="B47" t="s">
        <v>68</v>
      </c>
      <c r="C47" t="s">
        <v>351</v>
      </c>
      <c r="D47" s="115">
        <f>_xlfn.IFERROR(VLOOKUP(A47,'[1]Grantees Page'!$C$2:$P$152,14,FALSE),0)</f>
        <v>390229.4024116546</v>
      </c>
    </row>
    <row r="48" spans="1:4" ht="12.75">
      <c r="A48" s="3" t="s">
        <v>69</v>
      </c>
      <c r="B48" t="s">
        <v>70</v>
      </c>
      <c r="C48" t="s">
        <v>352</v>
      </c>
      <c r="D48" s="115">
        <f>_xlfn.IFERROR(VLOOKUP(A48,'[1]Grantees Page'!$C$2:$P$152,14,FALSE),0)</f>
        <v>6722.57379052071</v>
      </c>
    </row>
    <row r="49" spans="1:4" ht="12.75">
      <c r="A49" s="3" t="s">
        <v>71</v>
      </c>
      <c r="B49" t="s">
        <v>70</v>
      </c>
      <c r="C49" t="s">
        <v>353</v>
      </c>
      <c r="D49" s="115">
        <f>_xlfn.IFERROR(VLOOKUP(A49,'[1]Grantees Page'!$C$2:$P$152,14,FALSE),0)</f>
        <v>960.3676843601015</v>
      </c>
    </row>
    <row r="50" spans="1:4" ht="12.75">
      <c r="A50" s="3" t="s">
        <v>73</v>
      </c>
      <c r="B50" t="s">
        <v>70</v>
      </c>
      <c r="C50" t="s">
        <v>354</v>
      </c>
      <c r="D50" s="115">
        <f>_xlfn.IFERROR(VLOOKUP(A50,'[1]Grantees Page'!$C$2:$P$152,14,FALSE),0)</f>
        <v>0</v>
      </c>
    </row>
    <row r="51" spans="1:4" ht="12.75">
      <c r="A51" s="3" t="s">
        <v>74</v>
      </c>
      <c r="B51" t="s">
        <v>70</v>
      </c>
      <c r="C51" t="s">
        <v>355</v>
      </c>
      <c r="D51" s="115">
        <f>_xlfn.IFERROR(VLOOKUP(A51,'[1]Grantees Page'!$C$2:$P$152,14,FALSE),0)</f>
        <v>0</v>
      </c>
    </row>
    <row r="52" spans="1:4" ht="12.75">
      <c r="A52" s="3" t="s">
        <v>75</v>
      </c>
      <c r="B52" t="s">
        <v>70</v>
      </c>
      <c r="C52" t="s">
        <v>356</v>
      </c>
      <c r="D52" s="115">
        <f>_xlfn.IFERROR(VLOOKUP(A52,'[1]Grantees Page'!$C$2:$P$152,14,FALSE),0)</f>
        <v>640.2451229067343</v>
      </c>
    </row>
    <row r="53" spans="1:4" ht="12.75">
      <c r="A53" s="3" t="s">
        <v>76</v>
      </c>
      <c r="B53" t="s">
        <v>77</v>
      </c>
      <c r="C53" t="s">
        <v>357</v>
      </c>
      <c r="D53" s="115">
        <f>_xlfn.IFERROR(VLOOKUP(A53,'[1]Grantees Page'!$C$2:$P$152,14,FALSE),0)</f>
        <v>1920.735368720203</v>
      </c>
    </row>
    <row r="54" spans="1:4" ht="12.75">
      <c r="A54" s="3" t="s">
        <v>78</v>
      </c>
      <c r="B54" t="s">
        <v>77</v>
      </c>
      <c r="C54" t="s">
        <v>358</v>
      </c>
      <c r="D54" s="115">
        <f>_xlfn.IFERROR(VLOOKUP(A54,'[1]Grantees Page'!$C$2:$P$152,14,FALSE),0)</f>
        <v>358537.2688277712</v>
      </c>
    </row>
    <row r="55" spans="1:4" ht="12.75">
      <c r="A55" s="3" t="s">
        <v>79</v>
      </c>
      <c r="B55" t="s">
        <v>77</v>
      </c>
      <c r="C55" t="s">
        <v>359</v>
      </c>
      <c r="D55" s="115">
        <f>_xlfn.IFERROR(VLOOKUP(A55,'[1]Grantees Page'!$C$2:$P$152,14,FALSE),0)</f>
        <v>49298.874463818545</v>
      </c>
    </row>
    <row r="56" spans="1:4" ht="12.75">
      <c r="A56" s="3" t="s">
        <v>80</v>
      </c>
      <c r="B56" t="s">
        <v>77</v>
      </c>
      <c r="C56" t="s">
        <v>360</v>
      </c>
      <c r="D56" s="115">
        <f>_xlfn.IFERROR(VLOOKUP(A56,'[1]Grantees Page'!$C$2:$P$152,14,FALSE),0)</f>
        <v>106920.93552542463</v>
      </c>
    </row>
    <row r="57" spans="1:4" ht="12.75">
      <c r="A57" s="3" t="s">
        <v>81</v>
      </c>
      <c r="B57" t="s">
        <v>77</v>
      </c>
      <c r="C57" t="s">
        <v>361</v>
      </c>
      <c r="D57" s="115">
        <f>_xlfn.IFERROR(VLOOKUP(A57,'[1]Grantees Page'!$C$2:$P$152,14,FALSE),0)</f>
        <v>473781.3909509834</v>
      </c>
    </row>
    <row r="58" spans="1:4" ht="12.75">
      <c r="A58" s="3" t="s">
        <v>82</v>
      </c>
      <c r="B58" t="s">
        <v>77</v>
      </c>
      <c r="C58" t="s">
        <v>362</v>
      </c>
      <c r="D58" s="115">
        <f>_xlfn.IFERROR(VLOOKUP(A58,'[1]Grantees Page'!$C$2:$P$152,14,FALSE),0)</f>
        <v>35853.72688277712</v>
      </c>
    </row>
    <row r="59" spans="1:4" ht="12.75">
      <c r="A59" s="3" t="s">
        <v>83</v>
      </c>
      <c r="B59" t="s">
        <v>77</v>
      </c>
      <c r="C59" t="s">
        <v>363</v>
      </c>
      <c r="D59" s="115">
        <f>_xlfn.IFERROR(VLOOKUP(A59,'[1]Grantees Page'!$C$2:$P$152,14,FALSE),0)</f>
        <v>3841.470737440406</v>
      </c>
    </row>
    <row r="60" spans="1:4" ht="12.75">
      <c r="A60" s="3" t="s">
        <v>84</v>
      </c>
      <c r="B60" t="s">
        <v>77</v>
      </c>
      <c r="C60" t="s">
        <v>364</v>
      </c>
      <c r="D60" s="115">
        <f>_xlfn.IFERROR(VLOOKUP(A60,'[1]Grantees Page'!$C$2:$P$152,14,FALSE),0)</f>
        <v>167744.22220156438</v>
      </c>
    </row>
    <row r="61" spans="1:4" ht="12.75">
      <c r="A61" s="3" t="s">
        <v>85</v>
      </c>
      <c r="B61" t="s">
        <v>77</v>
      </c>
      <c r="C61" t="s">
        <v>365</v>
      </c>
      <c r="D61" s="115">
        <f>_xlfn.IFERROR(VLOOKUP(A61,'[1]Grantees Page'!$C$2:$P$152,14,FALSE),0)</f>
        <v>28811.030530803044</v>
      </c>
    </row>
    <row r="62" spans="1:4" ht="12.75">
      <c r="A62" s="3" t="s">
        <v>86</v>
      </c>
      <c r="B62" t="s">
        <v>77</v>
      </c>
      <c r="C62" t="s">
        <v>366</v>
      </c>
      <c r="D62" s="115">
        <f>_xlfn.IFERROR(VLOOKUP(A62,'[1]Grantees Page'!$C$2:$P$152,14,FALSE),0)</f>
        <v>3201.2256145336714</v>
      </c>
    </row>
    <row r="63" spans="1:4" ht="12.75">
      <c r="A63" s="3" t="s">
        <v>87</v>
      </c>
      <c r="B63" t="s">
        <v>77</v>
      </c>
      <c r="C63" t="s">
        <v>367</v>
      </c>
      <c r="D63" s="115">
        <f>_xlfn.IFERROR(VLOOKUP(A63,'[1]Grantees Page'!$C$2:$P$152,14,FALSE),0)</f>
        <v>3841.4707374404056</v>
      </c>
    </row>
    <row r="64" spans="1:4" ht="12.75">
      <c r="A64" s="3" t="s">
        <v>88</v>
      </c>
      <c r="B64" t="s">
        <v>77</v>
      </c>
      <c r="C64" t="s">
        <v>368</v>
      </c>
      <c r="D64" s="115">
        <f>_xlfn.IFERROR(VLOOKUP(A64,'[1]Grantees Page'!$C$2:$P$152,14,FALSE),0)</f>
        <v>40335.44274312426</v>
      </c>
    </row>
    <row r="65" spans="1:4" ht="12.75">
      <c r="A65" s="3" t="s">
        <v>89</v>
      </c>
      <c r="B65" t="s">
        <v>77</v>
      </c>
      <c r="C65" t="s">
        <v>369</v>
      </c>
      <c r="D65" s="115">
        <f>_xlfn.IFERROR(VLOOKUP(A65,'[1]Grantees Page'!$C$2:$P$152,14,FALSE),0)</f>
        <v>227927.2637547974</v>
      </c>
    </row>
    <row r="66" spans="1:4" ht="12.75">
      <c r="A66" s="3" t="s">
        <v>90</v>
      </c>
      <c r="B66" t="s">
        <v>77</v>
      </c>
      <c r="C66" t="s">
        <v>370</v>
      </c>
      <c r="D66" s="115">
        <f>_xlfn.IFERROR(VLOOKUP(A66,'[1]Grantees Page'!$C$2:$P$152,14,FALSE),0)</f>
        <v>1920.735368720203</v>
      </c>
    </row>
    <row r="67" spans="1:4" ht="12.75">
      <c r="A67" s="3" t="s">
        <v>91</v>
      </c>
      <c r="B67" t="s">
        <v>77</v>
      </c>
      <c r="C67" t="s">
        <v>371</v>
      </c>
      <c r="D67" s="115">
        <f>_xlfn.IFERROR(VLOOKUP(A67,'[1]Grantees Page'!$C$2:$P$152,14,FALSE),0)</f>
        <v>1600.6128072668357</v>
      </c>
    </row>
    <row r="68" spans="1:4" ht="12.75">
      <c r="A68" s="3" t="s">
        <v>92</v>
      </c>
      <c r="B68" t="s">
        <v>93</v>
      </c>
      <c r="C68" t="s">
        <v>372</v>
      </c>
      <c r="D68" s="115">
        <f>_xlfn.IFERROR(VLOOKUP(A68,'[1]Grantees Page'!$C$2:$P$152,14,FALSE),0)</f>
        <v>6722.57379052071</v>
      </c>
    </row>
    <row r="69" spans="1:4" ht="12.75">
      <c r="A69" s="3" t="s">
        <v>94</v>
      </c>
      <c r="B69" t="s">
        <v>93</v>
      </c>
      <c r="C69" t="s">
        <v>373</v>
      </c>
      <c r="D69" s="115">
        <f>_xlfn.IFERROR(VLOOKUP(A69,'[1]Grantees Page'!$C$2:$P$152,14,FALSE),0)</f>
        <v>3841.470737440406</v>
      </c>
    </row>
    <row r="70" spans="1:4" ht="12.75">
      <c r="A70" s="3" t="s">
        <v>95</v>
      </c>
      <c r="B70" t="s">
        <v>93</v>
      </c>
      <c r="C70" t="s">
        <v>374</v>
      </c>
      <c r="D70" s="115">
        <f>_xlfn.IFERROR(VLOOKUP(A70,'[1]Grantees Page'!$C$2:$P$152,14,FALSE),0)</f>
        <v>640.2451229067343</v>
      </c>
    </row>
    <row r="71" spans="1:4" ht="12.75">
      <c r="A71" s="3" t="s">
        <v>96</v>
      </c>
      <c r="B71" t="s">
        <v>97</v>
      </c>
      <c r="C71" t="s">
        <v>375</v>
      </c>
      <c r="D71" s="115">
        <f>_xlfn.IFERROR(VLOOKUP(A71,'[1]Grantees Page'!$C$2:$P$152,14,FALSE),0)</f>
        <v>370381.80360154575</v>
      </c>
    </row>
    <row r="72" spans="1:4" ht="12.75">
      <c r="A72" s="3" t="s">
        <v>98</v>
      </c>
      <c r="B72" t="s">
        <v>97</v>
      </c>
      <c r="C72" t="s">
        <v>376</v>
      </c>
      <c r="D72" s="115">
        <f>_xlfn.IFERROR(VLOOKUP(A72,'[1]Grantees Page'!$C$2:$P$152,14,FALSE),0)</f>
        <v>237851.0631598518</v>
      </c>
    </row>
    <row r="73" spans="1:4" ht="12.75">
      <c r="A73" s="3" t="s">
        <v>99</v>
      </c>
      <c r="B73" t="s">
        <v>97</v>
      </c>
      <c r="C73" t="s">
        <v>377</v>
      </c>
      <c r="D73" s="115">
        <f>_xlfn.IFERROR(VLOOKUP(A73,'[1]Grantees Page'!$C$2:$P$152,14,FALSE),0)</f>
        <v>46737.8939721916</v>
      </c>
    </row>
    <row r="74" spans="1:4" ht="12.75">
      <c r="A74" s="3" t="s">
        <v>100</v>
      </c>
      <c r="B74" t="s">
        <v>101</v>
      </c>
      <c r="C74" t="s">
        <v>378</v>
      </c>
      <c r="D74" s="115">
        <f>_xlfn.IFERROR(VLOOKUP(A74,'[1]Grantees Page'!$C$2:$P$152,14,FALSE),0)</f>
        <v>320.12256145336715</v>
      </c>
    </row>
    <row r="75" spans="1:4" ht="12.75">
      <c r="A75" s="3" t="s">
        <v>102</v>
      </c>
      <c r="B75" t="s">
        <v>103</v>
      </c>
      <c r="C75" t="s">
        <v>379</v>
      </c>
      <c r="D75" s="115">
        <f>_xlfn.IFERROR(VLOOKUP(A75,'[1]Grantees Page'!$C$2:$P$152,14,FALSE),0)</f>
        <v>15365.882949761624</v>
      </c>
    </row>
    <row r="76" spans="1:4" ht="12.75">
      <c r="A76" s="3" t="s">
        <v>104</v>
      </c>
      <c r="B76" t="s">
        <v>103</v>
      </c>
      <c r="C76" t="s">
        <v>380</v>
      </c>
      <c r="D76" s="115">
        <f>_xlfn.IFERROR(VLOOKUP(A76,'[1]Grantees Page'!$C$2:$P$152,14,FALSE),0)</f>
        <v>20807.966494468863</v>
      </c>
    </row>
    <row r="77" spans="1:4" ht="12.75">
      <c r="A77" s="3" t="s">
        <v>105</v>
      </c>
      <c r="B77" t="s">
        <v>106</v>
      </c>
      <c r="C77" t="s">
        <v>381</v>
      </c>
      <c r="D77" s="115">
        <f>_xlfn.IFERROR(VLOOKUP(A77,'[1]Grantees Page'!$C$2:$P$152,14,FALSE),0)</f>
        <v>29451.275653709778</v>
      </c>
    </row>
    <row r="78" spans="1:4" ht="12.75">
      <c r="A78" s="3" t="s">
        <v>107</v>
      </c>
      <c r="B78" t="s">
        <v>108</v>
      </c>
      <c r="C78" t="s">
        <v>382</v>
      </c>
      <c r="D78" s="115">
        <f>_xlfn.IFERROR(VLOOKUP(A78,'[1]Grantees Page'!$C$2:$P$152,14,FALSE),0)</f>
        <v>0</v>
      </c>
    </row>
    <row r="79" spans="1:4" ht="12.75">
      <c r="A79" s="3" t="s">
        <v>109</v>
      </c>
      <c r="B79" t="s">
        <v>110</v>
      </c>
      <c r="C79" t="s">
        <v>383</v>
      </c>
      <c r="D79" s="115">
        <f>_xlfn.IFERROR(VLOOKUP(A79,'[1]Grantees Page'!$C$2:$P$152,14,FALSE),0)</f>
        <v>1280.4902458134686</v>
      </c>
    </row>
    <row r="80" spans="1:4" ht="12.75">
      <c r="A80" s="3" t="s">
        <v>111</v>
      </c>
      <c r="B80" t="s">
        <v>110</v>
      </c>
      <c r="C80" t="s">
        <v>384</v>
      </c>
      <c r="D80" s="115">
        <f>_xlfn.IFERROR(VLOOKUP(A80,'[1]Grantees Page'!$C$2:$P$152,14,FALSE),0)</f>
        <v>0</v>
      </c>
    </row>
    <row r="81" spans="1:4" ht="12.75">
      <c r="A81" s="3" t="s">
        <v>112</v>
      </c>
      <c r="B81" t="s">
        <v>113</v>
      </c>
      <c r="C81" t="s">
        <v>385</v>
      </c>
      <c r="D81" s="115">
        <f>_xlfn.IFERROR(VLOOKUP(A81,'[1]Grantees Page'!$C$2:$P$152,14,FALSE),0)</f>
        <v>960.3676843601015</v>
      </c>
    </row>
    <row r="82" spans="1:4" ht="12.75">
      <c r="A82" s="3" t="s">
        <v>114</v>
      </c>
      <c r="B82" t="s">
        <v>115</v>
      </c>
      <c r="C82" t="s">
        <v>386</v>
      </c>
      <c r="D82" s="115">
        <f>_xlfn.IFERROR(VLOOKUP(A82,'[1]Grantees Page'!$C$2:$P$152,14,FALSE),0)</f>
        <v>1168447.3493047901</v>
      </c>
    </row>
    <row r="83" spans="1:4" ht="12.75">
      <c r="A83" s="3" t="s">
        <v>116</v>
      </c>
      <c r="B83" t="s">
        <v>72</v>
      </c>
      <c r="C83" t="s">
        <v>387</v>
      </c>
      <c r="D83" s="115">
        <f>_xlfn.IFERROR(VLOOKUP(A83,'[1]Grantees Page'!$C$2:$P$152,14,FALSE),0)</f>
        <v>0</v>
      </c>
    </row>
    <row r="84" spans="1:4" ht="12.75">
      <c r="A84" s="3" t="s">
        <v>117</v>
      </c>
      <c r="B84" t="s">
        <v>72</v>
      </c>
      <c r="C84" t="s">
        <v>388</v>
      </c>
      <c r="D84" s="115">
        <f>_xlfn.IFERROR(VLOOKUP(A84,'[1]Grantees Page'!$C$2:$P$152,14,FALSE),0)</f>
        <v>640.2451229067343</v>
      </c>
    </row>
    <row r="85" spans="1:4" ht="12.75">
      <c r="A85" s="3" t="s">
        <v>118</v>
      </c>
      <c r="B85" t="s">
        <v>44</v>
      </c>
      <c r="C85" t="s">
        <v>389</v>
      </c>
      <c r="D85" s="115">
        <f>_xlfn.IFERROR(VLOOKUP(A85,'[1]Grantees Page'!$C$2:$P$152,14,FALSE),0)</f>
        <v>320.12256145336715</v>
      </c>
    </row>
    <row r="86" spans="1:4" ht="12.75">
      <c r="A86" s="3" t="s">
        <v>119</v>
      </c>
      <c r="B86" t="s">
        <v>44</v>
      </c>
      <c r="C86" t="s">
        <v>390</v>
      </c>
      <c r="D86" s="115">
        <f>_xlfn.IFERROR(VLOOKUP(A86,'[1]Grantees Page'!$C$2:$P$152,14,FALSE),0)</f>
        <v>320.12256145336715</v>
      </c>
    </row>
    <row r="87" spans="1:4" ht="12.75">
      <c r="A87" s="3" t="s">
        <v>120</v>
      </c>
      <c r="B87" t="s">
        <v>44</v>
      </c>
      <c r="C87" t="s">
        <v>391</v>
      </c>
      <c r="D87" s="115">
        <f>_xlfn.IFERROR(VLOOKUP(A87,'[1]Grantees Page'!$C$2:$P$152,14,FALSE),0)</f>
        <v>5442.083544707241</v>
      </c>
    </row>
    <row r="88" spans="1:4" ht="12.75">
      <c r="A88" s="3" t="s">
        <v>121</v>
      </c>
      <c r="B88" t="s">
        <v>44</v>
      </c>
      <c r="C88" t="s">
        <v>392</v>
      </c>
      <c r="D88" s="115">
        <f>_xlfn.IFERROR(VLOOKUP(A88,'[1]Grantees Page'!$C$2:$P$152,14,FALSE),0)</f>
        <v>4481.71586034714</v>
      </c>
    </row>
    <row r="89" spans="1:4" ht="12.75">
      <c r="A89" s="3" t="s">
        <v>122</v>
      </c>
      <c r="B89" t="s">
        <v>44</v>
      </c>
      <c r="C89" t="s">
        <v>393</v>
      </c>
      <c r="D89" s="115">
        <f>_xlfn.IFERROR(VLOOKUP(A89,'[1]Grantees Page'!$C$2:$P$152,14,FALSE),0)</f>
        <v>26570.172600629474</v>
      </c>
    </row>
    <row r="90" spans="1:4" ht="12.75">
      <c r="A90" s="3" t="s">
        <v>123</v>
      </c>
      <c r="B90" t="s">
        <v>124</v>
      </c>
      <c r="C90" t="s">
        <v>394</v>
      </c>
      <c r="D90" s="115">
        <f>_xlfn.IFERROR(VLOOKUP(A90,'[1]Grantees Page'!$C$2:$P$152,14,FALSE),0)</f>
        <v>58582.42874596619</v>
      </c>
    </row>
    <row r="91" spans="1:4" ht="12.75">
      <c r="A91" s="3" t="s">
        <v>125</v>
      </c>
      <c r="B91" t="s">
        <v>126</v>
      </c>
      <c r="C91" t="s">
        <v>395</v>
      </c>
      <c r="D91" s="115">
        <f>_xlfn.IFERROR(VLOOKUP(A91,'[1]Grantees Page'!$C$2:$P$152,14,FALSE),0)</f>
        <v>50259.242148178644</v>
      </c>
    </row>
    <row r="92" spans="1:4" ht="12.75">
      <c r="A92" s="3" t="s">
        <v>127</v>
      </c>
      <c r="B92" t="s">
        <v>126</v>
      </c>
      <c r="C92" t="s">
        <v>396</v>
      </c>
      <c r="D92" s="115">
        <f>_xlfn.IFERROR(VLOOKUP(A92,'[1]Grantees Page'!$C$2:$P$152,14,FALSE),0)</f>
        <v>8963.43172069428</v>
      </c>
    </row>
    <row r="93" spans="1:4" ht="12.75">
      <c r="A93" s="3" t="s">
        <v>128</v>
      </c>
      <c r="B93" t="s">
        <v>126</v>
      </c>
      <c r="C93" t="s">
        <v>397</v>
      </c>
      <c r="D93" s="115">
        <f>_xlfn.IFERROR(VLOOKUP(A93,'[1]Grantees Page'!$C$2:$P$152,14,FALSE),0)</f>
        <v>12164.657335227952</v>
      </c>
    </row>
    <row r="94" spans="1:4" ht="12.75">
      <c r="A94" s="3" t="s">
        <v>129</v>
      </c>
      <c r="B94" t="s">
        <v>130</v>
      </c>
      <c r="C94" t="s">
        <v>398</v>
      </c>
      <c r="D94" s="115">
        <f>_xlfn.IFERROR(VLOOKUP(A94,'[1]Grantees Page'!$C$2:$P$152,14,FALSE),0)</f>
        <v>429284.35490896535</v>
      </c>
    </row>
    <row r="95" spans="1:4" ht="12.75">
      <c r="A95" s="3" t="s">
        <v>131</v>
      </c>
      <c r="B95" t="s">
        <v>130</v>
      </c>
      <c r="C95" t="s">
        <v>399</v>
      </c>
      <c r="D95" s="115">
        <f>_xlfn.IFERROR(VLOOKUP(A95,'[1]Grantees Page'!$C$2:$P$152,14,FALSE),0)</f>
        <v>119405.71542210595</v>
      </c>
    </row>
    <row r="96" spans="1:4" ht="12.75">
      <c r="A96" s="3" t="s">
        <v>132</v>
      </c>
      <c r="B96" t="s">
        <v>130</v>
      </c>
      <c r="C96" t="s">
        <v>400</v>
      </c>
      <c r="D96" s="115">
        <f>_xlfn.IFERROR(VLOOKUP(A96,'[1]Grantees Page'!$C$2:$P$152,14,FALSE),0)</f>
        <v>33612.86895260355</v>
      </c>
    </row>
    <row r="97" spans="1:4" ht="12.75">
      <c r="A97" s="3" t="s">
        <v>133</v>
      </c>
      <c r="B97" t="s">
        <v>34</v>
      </c>
      <c r="C97" t="s">
        <v>401</v>
      </c>
      <c r="D97" s="115">
        <f>_xlfn.IFERROR(VLOOKUP(A97,'[1]Grantees Page'!$C$2:$P$152,14,FALSE),0)</f>
        <v>2881.1030530803046</v>
      </c>
    </row>
    <row r="98" spans="1:4" ht="12.75">
      <c r="A98" s="3" t="s">
        <v>134</v>
      </c>
      <c r="B98" t="s">
        <v>34</v>
      </c>
      <c r="C98" t="s">
        <v>402</v>
      </c>
      <c r="D98" s="115">
        <f>_xlfn.IFERROR(VLOOKUP(A98,'[1]Grantees Page'!$C$2:$P$152,14,FALSE),0)</f>
        <v>960.3676843601015</v>
      </c>
    </row>
    <row r="99" spans="1:4" ht="12.75">
      <c r="A99" s="3" t="s">
        <v>135</v>
      </c>
      <c r="B99" t="s">
        <v>34</v>
      </c>
      <c r="C99" t="s">
        <v>403</v>
      </c>
      <c r="D99" s="115">
        <f>_xlfn.IFERROR(VLOOKUP(A99,'[1]Grantees Page'!$C$2:$P$152,14,FALSE),0)</f>
        <v>1920.735368720203</v>
      </c>
    </row>
    <row r="100" spans="1:4" ht="12.75">
      <c r="A100" s="3" t="s">
        <v>136</v>
      </c>
      <c r="B100" t="s">
        <v>34</v>
      </c>
      <c r="C100" t="s">
        <v>404</v>
      </c>
      <c r="D100" s="115">
        <f>_xlfn.IFERROR(VLOOKUP(A100,'[1]Grantees Page'!$C$2:$P$152,14,FALSE),0)</f>
        <v>320.12256145336715</v>
      </c>
    </row>
    <row r="101" spans="1:4" ht="12.75">
      <c r="A101" s="3" t="s">
        <v>137</v>
      </c>
      <c r="B101" t="s">
        <v>34</v>
      </c>
      <c r="C101" t="s">
        <v>405</v>
      </c>
      <c r="D101" s="115">
        <f>_xlfn.IFERROR(VLOOKUP(A101,'[1]Grantees Page'!$C$2:$P$152,14,FALSE),0)</f>
        <v>0</v>
      </c>
    </row>
    <row r="102" spans="1:4" ht="12.75">
      <c r="A102" s="3" t="s">
        <v>138</v>
      </c>
      <c r="B102" t="s">
        <v>34</v>
      </c>
      <c r="C102" t="s">
        <v>406</v>
      </c>
      <c r="D102" s="115">
        <f>_xlfn.IFERROR(VLOOKUP(A102,'[1]Grantees Page'!$C$2:$P$152,14,FALSE),0)</f>
        <v>0</v>
      </c>
    </row>
    <row r="103" spans="1:4" ht="12.75">
      <c r="A103" s="3" t="s">
        <v>139</v>
      </c>
      <c r="B103" t="s">
        <v>140</v>
      </c>
      <c r="C103" t="s">
        <v>407</v>
      </c>
      <c r="D103" s="115">
        <f>_xlfn.IFERROR(VLOOKUP(A103,'[1]Grantees Page'!$C$2:$P$152,14,FALSE),0)</f>
        <v>0</v>
      </c>
    </row>
    <row r="104" spans="1:4" ht="12.75">
      <c r="A104" s="3" t="s">
        <v>141</v>
      </c>
      <c r="B104" t="s">
        <v>140</v>
      </c>
      <c r="C104" t="s">
        <v>408</v>
      </c>
      <c r="D104" s="115">
        <f>_xlfn.IFERROR(VLOOKUP(A104,'[1]Grantees Page'!$C$2:$P$152,14,FALSE),0)</f>
        <v>9923.799405054382</v>
      </c>
    </row>
    <row r="105" spans="1:4" ht="12.75">
      <c r="A105" s="3" t="s">
        <v>142</v>
      </c>
      <c r="B105" t="s">
        <v>140</v>
      </c>
      <c r="C105" t="s">
        <v>409</v>
      </c>
      <c r="D105" s="115">
        <f>_xlfn.IFERROR(VLOOKUP(A105,'[1]Grantees Page'!$C$2:$P$152,14,FALSE),0)</f>
        <v>0</v>
      </c>
    </row>
    <row r="106" spans="1:4" ht="12.75">
      <c r="A106" s="3" t="s">
        <v>143</v>
      </c>
      <c r="B106" t="s">
        <v>144</v>
      </c>
      <c r="C106" t="s">
        <v>410</v>
      </c>
      <c r="D106" s="115">
        <f>_xlfn.IFERROR(VLOOKUP(A106,'[1]Grantees Page'!$C$2:$P$152,14,FALSE),0)</f>
        <v>25609.80491626937</v>
      </c>
    </row>
    <row r="107" spans="1:4" ht="12.75">
      <c r="A107" s="3" t="s">
        <v>145</v>
      </c>
      <c r="B107" t="s">
        <v>144</v>
      </c>
      <c r="C107" t="s">
        <v>411</v>
      </c>
      <c r="D107" s="115">
        <f>_xlfn.IFERROR(VLOOKUP(A107,'[1]Grantees Page'!$C$2:$P$152,14,FALSE),0)</f>
        <v>0</v>
      </c>
    </row>
    <row r="108" spans="1:4" ht="12.75">
      <c r="A108" s="3" t="s">
        <v>146</v>
      </c>
      <c r="B108" t="s">
        <v>144</v>
      </c>
      <c r="C108" t="s">
        <v>412</v>
      </c>
      <c r="D108" s="115">
        <f>_xlfn.IFERROR(VLOOKUP(A108,'[1]Grantees Page'!$C$2:$P$152,14,FALSE),0)</f>
        <v>640.2451229067343</v>
      </c>
    </row>
    <row r="109" spans="1:4" ht="12.75">
      <c r="A109" s="3" t="s">
        <v>147</v>
      </c>
      <c r="B109" t="s">
        <v>144</v>
      </c>
      <c r="C109" t="s">
        <v>413</v>
      </c>
      <c r="D109" s="115">
        <f>_xlfn.IFERROR(VLOOKUP(A109,'[1]Grantees Page'!$C$2:$P$152,14,FALSE),0)</f>
        <v>0</v>
      </c>
    </row>
    <row r="110" spans="1:4" ht="12.75">
      <c r="A110" s="3" t="s">
        <v>148</v>
      </c>
      <c r="B110" t="s">
        <v>149</v>
      </c>
      <c r="C110" t="s">
        <v>414</v>
      </c>
      <c r="D110" s="115">
        <f>_xlfn.IFERROR(VLOOKUP(A110,'[1]Grantees Page'!$C$2:$P$152,14,FALSE),0)</f>
        <v>1600.6128072668357</v>
      </c>
    </row>
    <row r="111" spans="1:4" ht="12.75">
      <c r="A111" s="3" t="s">
        <v>150</v>
      </c>
      <c r="B111" t="s">
        <v>149</v>
      </c>
      <c r="C111" t="s">
        <v>415</v>
      </c>
      <c r="D111" s="115">
        <f>_xlfn.IFERROR(VLOOKUP(A111,'[1]Grantees Page'!$C$2:$P$152,14,FALSE),0)</f>
        <v>320.12256145336715</v>
      </c>
    </row>
    <row r="112" spans="1:4" ht="12.75">
      <c r="A112" s="3" t="s">
        <v>151</v>
      </c>
      <c r="B112" t="s">
        <v>149</v>
      </c>
      <c r="C112" t="s">
        <v>416</v>
      </c>
      <c r="D112" s="115">
        <f>_xlfn.IFERROR(VLOOKUP(A112,'[1]Grantees Page'!$C$2:$P$152,14,FALSE),0)</f>
        <v>147576.50083000225</v>
      </c>
    </row>
    <row r="113" spans="1:4" ht="12.75">
      <c r="A113" s="3" t="s">
        <v>152</v>
      </c>
      <c r="B113" t="s">
        <v>153</v>
      </c>
      <c r="C113" t="s">
        <v>417</v>
      </c>
      <c r="D113" s="115">
        <f>_xlfn.IFERROR(VLOOKUP(A113,'[1]Grantees Page'!$C$2:$P$152,14,FALSE),0)</f>
        <v>0</v>
      </c>
    </row>
    <row r="114" spans="1:4" ht="12.75">
      <c r="A114" s="3" t="s">
        <v>154</v>
      </c>
      <c r="B114" t="s">
        <v>155</v>
      </c>
      <c r="C114" t="s">
        <v>418</v>
      </c>
      <c r="D114" s="115">
        <f>_xlfn.IFERROR(VLOOKUP(A114,'[1]Grantees Page'!$C$2:$P$152,14,FALSE),0)</f>
        <v>35213.48175987039</v>
      </c>
    </row>
    <row r="115" spans="1:4" ht="12.75">
      <c r="A115" s="3" t="s">
        <v>156</v>
      </c>
      <c r="B115" t="s">
        <v>157</v>
      </c>
      <c r="C115" t="s">
        <v>419</v>
      </c>
      <c r="D115" s="115">
        <f>_xlfn.IFERROR(VLOOKUP(A115,'[1]Grantees Page'!$C$2:$P$152,14,FALSE),0)</f>
        <v>29771.398215163146</v>
      </c>
    </row>
    <row r="116" spans="1:4" ht="12.75">
      <c r="A116" s="3" t="s">
        <v>158</v>
      </c>
      <c r="B116" t="s">
        <v>157</v>
      </c>
      <c r="C116" t="s">
        <v>420</v>
      </c>
      <c r="D116" s="115">
        <f>_xlfn.IFERROR(VLOOKUP(A116,'[1]Grantees Page'!$C$2:$P$152,14,FALSE),0)</f>
        <v>4801.838421800508</v>
      </c>
    </row>
    <row r="117" spans="1:4" ht="12.75">
      <c r="A117" s="3" t="s">
        <v>159</v>
      </c>
      <c r="B117" t="s">
        <v>157</v>
      </c>
      <c r="C117" t="s">
        <v>421</v>
      </c>
      <c r="D117" s="115">
        <f>_xlfn.IFERROR(VLOOKUP(A117,'[1]Grantees Page'!$C$2:$P$152,14,FALSE),0)</f>
        <v>7362.818913427444</v>
      </c>
    </row>
    <row r="118" spans="1:4" ht="12.75">
      <c r="A118" s="3" t="s">
        <v>160</v>
      </c>
      <c r="B118" t="s">
        <v>161</v>
      </c>
      <c r="C118" t="s">
        <v>422</v>
      </c>
      <c r="D118" s="115">
        <f>_xlfn.IFERROR(VLOOKUP(A118,'[1]Grantees Page'!$C$2:$P$152,14,FALSE),0)</f>
        <v>116524.61236902565</v>
      </c>
    </row>
    <row r="119" spans="1:4" ht="12.75">
      <c r="A119" s="3" t="s">
        <v>162</v>
      </c>
      <c r="B119" t="s">
        <v>161</v>
      </c>
      <c r="C119" t="s">
        <v>423</v>
      </c>
      <c r="D119" s="115">
        <f>_xlfn.IFERROR(VLOOKUP(A119,'[1]Grantees Page'!$C$2:$P$152,14,FALSE),0)</f>
        <v>320.12256145336715</v>
      </c>
    </row>
    <row r="120" spans="1:4" ht="12.75">
      <c r="A120" s="3" t="s">
        <v>163</v>
      </c>
      <c r="B120" t="s">
        <v>164</v>
      </c>
      <c r="C120" t="s">
        <v>424</v>
      </c>
      <c r="D120" s="115">
        <f>_xlfn.IFERROR(VLOOKUP(A120,'[1]Grantees Page'!$C$2:$P$152,14,FALSE),0)</f>
        <v>43856.7909191113</v>
      </c>
    </row>
    <row r="121" spans="1:4" ht="12.75">
      <c r="A121" s="3" t="s">
        <v>165</v>
      </c>
      <c r="B121" t="s">
        <v>164</v>
      </c>
      <c r="C121" t="s">
        <v>425</v>
      </c>
      <c r="D121" s="115">
        <f>_xlfn.IFERROR(VLOOKUP(A121,'[1]Grantees Page'!$C$2:$P$152,14,FALSE),0)</f>
        <v>228567.50887770415</v>
      </c>
    </row>
    <row r="122" spans="1:4" ht="12.75">
      <c r="A122" s="3" t="s">
        <v>166</v>
      </c>
      <c r="B122" t="s">
        <v>164</v>
      </c>
      <c r="C122" t="s">
        <v>426</v>
      </c>
      <c r="D122" s="115">
        <f>_xlfn.IFERROR(VLOOKUP(A122,'[1]Grantees Page'!$C$2:$P$152,14,FALSE),0)</f>
        <v>0</v>
      </c>
    </row>
    <row r="123" spans="1:4" ht="12.75">
      <c r="A123" s="3" t="s">
        <v>167</v>
      </c>
      <c r="B123" t="s">
        <v>164</v>
      </c>
      <c r="C123" t="s">
        <v>427</v>
      </c>
      <c r="D123" s="115">
        <f>_xlfn.IFERROR(VLOOKUP(A123,'[1]Grantees Page'!$C$2:$P$152,14,FALSE),0)</f>
        <v>12804.902458134686</v>
      </c>
    </row>
    <row r="124" spans="1:4" ht="12.75">
      <c r="A124" s="3" t="s">
        <v>168</v>
      </c>
      <c r="B124" t="s">
        <v>169</v>
      </c>
      <c r="C124" t="s">
        <v>428</v>
      </c>
      <c r="D124" s="115">
        <f>_xlfn.IFERROR(VLOOKUP(A124,'[1]Grantees Page'!$C$2:$P$152,14,FALSE),0)</f>
        <v>8963.43172069428</v>
      </c>
    </row>
    <row r="125" spans="1:4" ht="12.75">
      <c r="A125" s="3" t="s">
        <v>170</v>
      </c>
      <c r="B125" t="s">
        <v>169</v>
      </c>
      <c r="C125" t="s">
        <v>429</v>
      </c>
      <c r="D125" s="115">
        <f>_xlfn.IFERROR(VLOOKUP(A125,'[1]Grantees Page'!$C$2:$P$152,14,FALSE),0)</f>
        <v>9283.554282147648</v>
      </c>
    </row>
    <row r="126" spans="1:4" ht="12.75">
      <c r="A126" s="3" t="s">
        <v>171</v>
      </c>
      <c r="B126" t="s">
        <v>169</v>
      </c>
      <c r="C126" t="s">
        <v>430</v>
      </c>
      <c r="D126" s="115">
        <f>_xlfn.IFERROR(VLOOKUP(A126,'[1]Grantees Page'!$C$2:$P$152,14,FALSE),0)</f>
        <v>2881.1030530803046</v>
      </c>
    </row>
    <row r="127" spans="1:4" ht="12.75">
      <c r="A127" s="3" t="s">
        <v>172</v>
      </c>
      <c r="B127" t="s">
        <v>169</v>
      </c>
      <c r="C127" t="s">
        <v>431</v>
      </c>
      <c r="D127" s="115">
        <f>_xlfn.IFERROR(VLOOKUP(A127,'[1]Grantees Page'!$C$2:$P$152,14,FALSE),0)</f>
        <v>1600.6128072668357</v>
      </c>
    </row>
    <row r="128" spans="1:4" ht="12.75">
      <c r="A128" s="3" t="s">
        <v>173</v>
      </c>
      <c r="B128" t="s">
        <v>169</v>
      </c>
      <c r="C128" t="s">
        <v>432</v>
      </c>
      <c r="D128" s="115">
        <f>_xlfn.IFERROR(VLOOKUP(A128,'[1]Grantees Page'!$C$2:$P$152,14,FALSE),0)</f>
        <v>0</v>
      </c>
    </row>
    <row r="129" spans="1:4" ht="12.75">
      <c r="A129" s="3" t="s">
        <v>174</v>
      </c>
      <c r="B129" t="s">
        <v>169</v>
      </c>
      <c r="C129" t="s">
        <v>433</v>
      </c>
      <c r="D129" s="115">
        <f>_xlfn.IFERROR(VLOOKUP(A129,'[1]Grantees Page'!$C$2:$P$152,14,FALSE),0)</f>
        <v>0</v>
      </c>
    </row>
    <row r="130" spans="1:4" ht="12.75">
      <c r="A130" s="3" t="s">
        <v>175</v>
      </c>
      <c r="B130" t="s">
        <v>176</v>
      </c>
      <c r="C130" t="s">
        <v>434</v>
      </c>
      <c r="D130" s="115">
        <f>_xlfn.IFERROR(VLOOKUP(A130,'[1]Grantees Page'!$C$2:$P$152,14,FALSE),0)</f>
        <v>3521.3481759870388</v>
      </c>
    </row>
    <row r="131" spans="1:4" ht="12.75">
      <c r="A131" s="3" t="s">
        <v>177</v>
      </c>
      <c r="B131" t="s">
        <v>176</v>
      </c>
      <c r="C131" t="s">
        <v>435</v>
      </c>
      <c r="D131" s="115">
        <f>_xlfn.IFERROR(VLOOKUP(A131,'[1]Grantees Page'!$C$2:$P$152,14,FALSE),0)</f>
        <v>1920.7353687202028</v>
      </c>
    </row>
    <row r="132" spans="1:4" ht="12.75">
      <c r="A132" s="3" t="s">
        <v>178</v>
      </c>
      <c r="B132" t="s">
        <v>179</v>
      </c>
      <c r="C132" t="s">
        <v>436</v>
      </c>
      <c r="D132" s="115">
        <f>_xlfn.IFERROR(VLOOKUP(A132,'[1]Grantees Page'!$C$2:$P$152,14,FALSE),0)</f>
        <v>640.2451229067343</v>
      </c>
    </row>
    <row r="133" spans="1:4" ht="12.75">
      <c r="A133" s="3" t="s">
        <v>180</v>
      </c>
      <c r="B133" t="s">
        <v>179</v>
      </c>
      <c r="C133" t="s">
        <v>437</v>
      </c>
      <c r="D133" s="115">
        <f>_xlfn.IFERROR(VLOOKUP(A133,'[1]Grantees Page'!$C$2:$P$152,14,FALSE),0)</f>
        <v>2240.85793017357</v>
      </c>
    </row>
    <row r="134" spans="1:4" ht="12.75">
      <c r="A134" s="3" t="s">
        <v>181</v>
      </c>
      <c r="B134" t="s">
        <v>182</v>
      </c>
      <c r="C134" t="s">
        <v>438</v>
      </c>
      <c r="D134" s="115">
        <f>_xlfn.IFERROR(VLOOKUP(A134,'[1]Grantees Page'!$C$2:$P$152,14,FALSE),0)</f>
        <v>28490.907969349675</v>
      </c>
    </row>
    <row r="135" spans="1:4" ht="12.75">
      <c r="A135" s="3" t="s">
        <v>183</v>
      </c>
      <c r="B135" t="s">
        <v>182</v>
      </c>
      <c r="C135" t="s">
        <v>439</v>
      </c>
      <c r="D135" s="115">
        <f>_xlfn.IFERROR(VLOOKUP(A135,'[1]Grantees Page'!$C$2:$P$152,14,FALSE),0)</f>
        <v>1600.6128072668357</v>
      </c>
    </row>
    <row r="136" spans="1:4" ht="12.75">
      <c r="A136" s="3" t="s">
        <v>184</v>
      </c>
      <c r="B136" t="s">
        <v>185</v>
      </c>
      <c r="C136" t="s">
        <v>440</v>
      </c>
      <c r="D136" s="115">
        <f>_xlfn.IFERROR(VLOOKUP(A136,'[1]Grantees Page'!$C$2:$P$152,14,FALSE),0)</f>
        <v>19847.598810108764</v>
      </c>
    </row>
    <row r="137" spans="1:4" ht="12.75">
      <c r="A137" s="3" t="s">
        <v>186</v>
      </c>
      <c r="B137" t="s">
        <v>187</v>
      </c>
      <c r="C137" t="s">
        <v>441</v>
      </c>
      <c r="D137" s="115">
        <f>_xlfn.IFERROR(VLOOKUP(A137,'[1]Grantees Page'!$C$2:$P$152,14,FALSE),0)</f>
        <v>6402.451229067343</v>
      </c>
    </row>
    <row r="138" spans="1:4" ht="12.75">
      <c r="A138" s="3" t="s">
        <v>188</v>
      </c>
      <c r="B138" t="s">
        <v>187</v>
      </c>
      <c r="C138" t="s">
        <v>442</v>
      </c>
      <c r="D138" s="115">
        <f>_xlfn.IFERROR(VLOOKUP(A138,'[1]Grantees Page'!$C$2:$P$152,14,FALSE),0)</f>
        <v>19527.4762486554</v>
      </c>
    </row>
    <row r="139" spans="1:4" ht="12.75">
      <c r="A139" s="3" t="s">
        <v>189</v>
      </c>
      <c r="B139" t="s">
        <v>187</v>
      </c>
      <c r="C139" t="s">
        <v>443</v>
      </c>
      <c r="D139" s="115">
        <f>_xlfn.IFERROR(VLOOKUP(A139,'[1]Grantees Page'!$C$2:$P$152,14,FALSE),0)</f>
        <v>14405.515265401522</v>
      </c>
    </row>
    <row r="140" spans="1:4" ht="12.75">
      <c r="A140" s="3" t="s">
        <v>190</v>
      </c>
      <c r="B140" t="s">
        <v>187</v>
      </c>
      <c r="C140" t="s">
        <v>444</v>
      </c>
      <c r="D140" s="115">
        <f>_xlfn.IFERROR(VLOOKUP(A140,'[1]Grantees Page'!$C$2:$P$152,14,FALSE),0)</f>
        <v>320.12256145336715</v>
      </c>
    </row>
    <row r="141" spans="1:4" ht="12.75">
      <c r="A141" s="3" t="s">
        <v>191</v>
      </c>
      <c r="B141" t="s">
        <v>192</v>
      </c>
      <c r="C141" t="s">
        <v>445</v>
      </c>
      <c r="D141" s="115">
        <f>_xlfn.IFERROR(VLOOKUP(A141,'[1]Grantees Page'!$C$2:$P$152,14,FALSE),0)</f>
        <v>158780.79048087008</v>
      </c>
    </row>
    <row r="142" spans="1:4" ht="12.75">
      <c r="A142" s="3" t="s">
        <v>193</v>
      </c>
      <c r="B142" t="s">
        <v>192</v>
      </c>
      <c r="C142" t="s">
        <v>446</v>
      </c>
      <c r="D142" s="115">
        <f>_xlfn.IFERROR(VLOOKUP(A142,'[1]Grantees Page'!$C$2:$P$152,14,FALSE),0)</f>
        <v>62744.022044859965</v>
      </c>
    </row>
    <row r="143" spans="1:4" ht="12.75">
      <c r="A143" s="3" t="s">
        <v>194</v>
      </c>
      <c r="B143" t="s">
        <v>195</v>
      </c>
      <c r="C143" t="s">
        <v>447</v>
      </c>
      <c r="D143" s="115">
        <f>_xlfn.IFERROR(VLOOKUP(A143,'[1]Grantees Page'!$C$2:$P$152,14,FALSE),0)</f>
        <v>7042.6963519740775</v>
      </c>
    </row>
    <row r="144" spans="1:4" ht="12.75">
      <c r="A144" s="3" t="s">
        <v>196</v>
      </c>
      <c r="B144" t="s">
        <v>195</v>
      </c>
      <c r="C144" t="s">
        <v>448</v>
      </c>
      <c r="D144" s="115">
        <f>_xlfn.IFERROR(VLOOKUP(A144,'[1]Grantees Page'!$C$2:$P$152,14,FALSE),0)</f>
        <v>320.12256145336715</v>
      </c>
    </row>
    <row r="145" spans="1:4" ht="12.75">
      <c r="A145" s="3" t="s">
        <v>197</v>
      </c>
      <c r="B145" t="s">
        <v>198</v>
      </c>
      <c r="C145" t="s">
        <v>449</v>
      </c>
      <c r="D145" s="115">
        <f>_xlfn.IFERROR(VLOOKUP(A145,'[1]Grantees Page'!$C$2:$P$152,14,FALSE),0)</f>
        <v>1280.4902458134686</v>
      </c>
    </row>
    <row r="146" spans="1:4" ht="12.75">
      <c r="A146" s="3" t="s">
        <v>199</v>
      </c>
      <c r="B146" t="s">
        <v>198</v>
      </c>
      <c r="C146" t="s">
        <v>450</v>
      </c>
      <c r="D146" s="115">
        <f>_xlfn.IFERROR(VLOOKUP(A146,'[1]Grantees Page'!$C$2:$P$152,14,FALSE),0)</f>
        <v>11204.28965086785</v>
      </c>
    </row>
    <row r="147" spans="1:4" ht="12.75">
      <c r="A147" s="3" t="s">
        <v>200</v>
      </c>
      <c r="B147" t="s">
        <v>198</v>
      </c>
      <c r="C147" t="s">
        <v>451</v>
      </c>
      <c r="D147" s="115">
        <f>_xlfn.IFERROR(VLOOKUP(A147,'[1]Grantees Page'!$C$2:$P$152,14,FALSE),0)</f>
        <v>1600.6128072668357</v>
      </c>
    </row>
    <row r="148" spans="1:4" ht="12.75">
      <c r="A148" s="3" t="s">
        <v>201</v>
      </c>
      <c r="B148" t="s">
        <v>202</v>
      </c>
      <c r="C148" t="s">
        <v>452</v>
      </c>
      <c r="D148" s="115">
        <f>_xlfn.IFERROR(VLOOKUP(A148,'[1]Grantees Page'!$C$2:$P$152,14,FALSE),0)</f>
        <v>2881.1030530803046</v>
      </c>
    </row>
    <row r="149" spans="1:4" ht="12.75">
      <c r="A149" s="3" t="s">
        <v>203</v>
      </c>
      <c r="B149" t="s">
        <v>202</v>
      </c>
      <c r="C149" t="s">
        <v>453</v>
      </c>
      <c r="D149" s="115">
        <f>_xlfn.IFERROR(VLOOKUP(A149,'[1]Grantees Page'!$C$2:$P$152,14,FALSE),0)</f>
        <v>53140.34520125895</v>
      </c>
    </row>
    <row r="150" spans="1:4" ht="12.75">
      <c r="A150" s="3" t="s">
        <v>204</v>
      </c>
      <c r="B150" t="s">
        <v>202</v>
      </c>
      <c r="C150" t="s">
        <v>454</v>
      </c>
      <c r="D150" s="115">
        <f>_xlfn.IFERROR(VLOOKUP(A150,'[1]Grantees Page'!$C$2:$P$152,14,FALSE),0)</f>
        <v>2560.9804916269372</v>
      </c>
    </row>
    <row r="151" spans="1:4" ht="12.75">
      <c r="A151" s="3" t="s">
        <v>205</v>
      </c>
      <c r="B151" t="s">
        <v>206</v>
      </c>
      <c r="C151" t="s">
        <v>455</v>
      </c>
      <c r="D151" s="115">
        <f>_xlfn.IFERROR(VLOOKUP(A151,'[1]Grantees Page'!$C$2:$P$152,14,FALSE),0)</f>
        <v>320.12256145336715</v>
      </c>
    </row>
    <row r="152" spans="1:4" ht="12.75">
      <c r="A152" s="3" t="s">
        <v>207</v>
      </c>
      <c r="B152" t="s">
        <v>206</v>
      </c>
      <c r="C152" t="s">
        <v>456</v>
      </c>
      <c r="D152" s="115">
        <f>_xlfn.IFERROR(VLOOKUP(A152,'[1]Grantees Page'!$C$2:$P$152,14,FALSE),0)</f>
        <v>2240.85793017357</v>
      </c>
    </row>
    <row r="153" spans="1:4" ht="12.75">
      <c r="A153" s="3" t="s">
        <v>208</v>
      </c>
      <c r="B153" t="s">
        <v>206</v>
      </c>
      <c r="C153" t="s">
        <v>457</v>
      </c>
      <c r="D153" s="115">
        <f>_xlfn.IFERROR(VLOOKUP(A153,'[1]Grantees Page'!$C$2:$P$152,14,FALSE),0)</f>
        <v>41615.93298893773</v>
      </c>
    </row>
    <row r="154" spans="1:4" ht="12.75">
      <c r="A154" s="3" t="s">
        <v>209</v>
      </c>
      <c r="B154" t="s">
        <v>210</v>
      </c>
      <c r="C154" t="s">
        <v>458</v>
      </c>
      <c r="D154" s="115">
        <f>_xlfn.IFERROR(VLOOKUP(A154,'[1]Grantees Page'!$C$2:$P$152,14,FALSE),0)</f>
        <v>3201.2256145336714</v>
      </c>
    </row>
    <row r="155" spans="1:4" ht="12.75">
      <c r="A155" s="3" t="s">
        <v>211</v>
      </c>
      <c r="B155" t="s">
        <v>212</v>
      </c>
      <c r="C155" t="s">
        <v>459</v>
      </c>
      <c r="D155" s="115">
        <f>_xlfn.IFERROR(VLOOKUP(A155,'[1]Grantees Page'!$C$2:$P$152,14,FALSE),0)</f>
        <v>24969.559793362638</v>
      </c>
    </row>
    <row r="156" spans="1:4" ht="12.75">
      <c r="A156" s="3" t="s">
        <v>213</v>
      </c>
      <c r="B156" t="s">
        <v>212</v>
      </c>
      <c r="C156" t="s">
        <v>460</v>
      </c>
      <c r="D156" s="115">
        <f>_xlfn.IFERROR(VLOOKUP(A156,'[1]Grantees Page'!$C$2:$P$152,14,FALSE),0)</f>
        <v>640.2451229067343</v>
      </c>
    </row>
    <row r="157" spans="1:4" ht="12.75">
      <c r="A157" s="3" t="s">
        <v>214</v>
      </c>
      <c r="B157" t="s">
        <v>215</v>
      </c>
      <c r="C157" t="s">
        <v>461</v>
      </c>
      <c r="D157" s="115">
        <f>_xlfn.IFERROR(VLOOKUP(A157,'[1]Grantees Page'!$C$2:$P$152,14,FALSE),0)</f>
        <v>5121.9609832538745</v>
      </c>
    </row>
    <row r="158" spans="1:4" ht="12.75">
      <c r="A158" s="3" t="s">
        <v>216</v>
      </c>
      <c r="B158" t="s">
        <v>215</v>
      </c>
      <c r="C158" t="s">
        <v>462</v>
      </c>
      <c r="D158" s="115">
        <f>_xlfn.IFERROR(VLOOKUP(A158,'[1]Grantees Page'!$C$2:$P$152,14,FALSE),0)</f>
        <v>0</v>
      </c>
    </row>
    <row r="159" spans="1:4" ht="12.75">
      <c r="A159" s="3" t="s">
        <v>217</v>
      </c>
      <c r="B159" t="s">
        <v>218</v>
      </c>
      <c r="C159" t="s">
        <v>463</v>
      </c>
      <c r="D159" s="115">
        <f>_xlfn.IFERROR(VLOOKUP(A159,'[1]Grantees Page'!$C$2:$P$152,14,FALSE),0)</f>
        <v>177988.14416807215</v>
      </c>
    </row>
    <row r="160" spans="1:4" ht="12.75">
      <c r="A160" s="3" t="s">
        <v>219</v>
      </c>
      <c r="B160" t="s">
        <v>220</v>
      </c>
      <c r="C160" t="s">
        <v>464</v>
      </c>
      <c r="D160" s="115">
        <f>_xlfn.IFERROR(VLOOKUP(A160,'[1]Grantees Page'!$C$2:$P$152,14,FALSE),0)</f>
        <v>0</v>
      </c>
    </row>
    <row r="161" spans="1:4" ht="12.75">
      <c r="A161" s="3" t="s">
        <v>221</v>
      </c>
      <c r="B161" t="s">
        <v>220</v>
      </c>
      <c r="C161" t="s">
        <v>465</v>
      </c>
      <c r="D161" s="115">
        <f>_xlfn.IFERROR(VLOOKUP(A161,'[1]Grantees Page'!$C$2:$P$152,14,FALSE),0)</f>
        <v>14405.515265401522</v>
      </c>
    </row>
    <row r="162" spans="1:4" ht="12.75">
      <c r="A162" s="3" t="s">
        <v>222</v>
      </c>
      <c r="B162" t="s">
        <v>223</v>
      </c>
      <c r="C162" t="s">
        <v>466</v>
      </c>
      <c r="D162" s="115">
        <f>_xlfn.IFERROR(VLOOKUP(A162,'[1]Grantees Page'!$C$2:$P$152,14,FALSE),0)</f>
        <v>2560.9804916269372</v>
      </c>
    </row>
    <row r="163" spans="1:4" ht="12.75">
      <c r="A163" s="3" t="s">
        <v>224</v>
      </c>
      <c r="B163" t="s">
        <v>223</v>
      </c>
      <c r="C163" t="s">
        <v>467</v>
      </c>
      <c r="D163" s="115">
        <f>_xlfn.IFERROR(VLOOKUP(A163,'[1]Grantees Page'!$C$2:$P$152,14,FALSE),0)</f>
        <v>4801.838421800508</v>
      </c>
    </row>
    <row r="164" spans="1:4" ht="12.75">
      <c r="A164" s="3" t="s">
        <v>225</v>
      </c>
      <c r="B164" t="s">
        <v>223</v>
      </c>
      <c r="C164" t="s">
        <v>468</v>
      </c>
      <c r="D164" s="115">
        <f>_xlfn.IFERROR(VLOOKUP(A164,'[1]Grantees Page'!$C$2:$P$152,14,FALSE),0)</f>
        <v>0</v>
      </c>
    </row>
    <row r="165" spans="1:4" ht="12.75">
      <c r="A165" s="3" t="s">
        <v>226</v>
      </c>
      <c r="B165" t="s">
        <v>223</v>
      </c>
      <c r="C165" t="s">
        <v>469</v>
      </c>
      <c r="D165" s="115">
        <f>_xlfn.IFERROR(VLOOKUP(A165,'[1]Grantees Page'!$C$2:$P$152,14,FALSE),0)</f>
        <v>1600.6128072668357</v>
      </c>
    </row>
    <row r="166" spans="1:4" ht="12.75">
      <c r="A166" s="3" t="s">
        <v>227</v>
      </c>
      <c r="B166" t="s">
        <v>223</v>
      </c>
      <c r="C166" t="s">
        <v>470</v>
      </c>
      <c r="D166" s="115">
        <f>_xlfn.IFERROR(VLOOKUP(A166,'[1]Grantees Page'!$C$2:$P$152,14,FALSE),0)</f>
        <v>320.12256145336715</v>
      </c>
    </row>
    <row r="167" spans="1:4" ht="12.75">
      <c r="A167" s="3" t="s">
        <v>228</v>
      </c>
      <c r="B167" t="s">
        <v>229</v>
      </c>
      <c r="C167" t="s">
        <v>495</v>
      </c>
      <c r="D167" s="115">
        <f>_xlfn.IFERROR(VLOOKUP(A167,'[1]Grantees Page'!$C$2:$P$152,14,FALSE),0)</f>
        <v>67865.98302811384</v>
      </c>
    </row>
    <row r="168" spans="1:4" ht="12.75">
      <c r="A168" s="3" t="s">
        <v>230</v>
      </c>
      <c r="B168" t="s">
        <v>229</v>
      </c>
      <c r="C168" t="s">
        <v>471</v>
      </c>
      <c r="D168" s="115">
        <f>_xlfn.IFERROR(VLOOKUP(A168,'[1]Grantees Page'!$C$2:$P$152,14,FALSE),0)</f>
        <v>21128.08905592223</v>
      </c>
    </row>
    <row r="169" spans="1:4" ht="12.75">
      <c r="A169" s="3" t="s">
        <v>231</v>
      </c>
      <c r="B169" t="s">
        <v>229</v>
      </c>
      <c r="C169" t="s">
        <v>472</v>
      </c>
      <c r="D169" s="115">
        <f>_xlfn.IFERROR(VLOOKUP(A169,'[1]Grantees Page'!$C$2:$P$152,14,FALSE),0)</f>
        <v>94116.03306728994</v>
      </c>
    </row>
    <row r="170" spans="1:4" ht="12.75">
      <c r="A170" s="3" t="s">
        <v>232</v>
      </c>
      <c r="B170" t="s">
        <v>229</v>
      </c>
      <c r="C170" t="s">
        <v>473</v>
      </c>
      <c r="D170" s="115">
        <f>_xlfn.IFERROR(VLOOKUP(A170,'[1]Grantees Page'!$C$2:$P$152,14,FALSE),0)</f>
        <v>39054.95249731079</v>
      </c>
    </row>
    <row r="171" spans="1:4" ht="12.75">
      <c r="A171" s="3" t="s">
        <v>233</v>
      </c>
      <c r="B171" t="s">
        <v>229</v>
      </c>
      <c r="C171" t="s">
        <v>474</v>
      </c>
      <c r="D171" s="115">
        <f>_xlfn.IFERROR(VLOOKUP(A171,'[1]Grantees Page'!$C$2:$P$152,14,FALSE),0)</f>
        <v>25609.80491626937</v>
      </c>
    </row>
    <row r="172" spans="1:4" ht="12.75">
      <c r="A172" s="3" t="s">
        <v>234</v>
      </c>
      <c r="B172" t="s">
        <v>229</v>
      </c>
      <c r="C172" t="s">
        <v>475</v>
      </c>
      <c r="D172" s="115">
        <f>_xlfn.IFERROR(VLOOKUP(A172,'[1]Grantees Page'!$C$2:$P$152,14,FALSE),0)</f>
        <v>1129072.274246026</v>
      </c>
    </row>
    <row r="173" spans="1:4" ht="12.75">
      <c r="A173" s="3" t="s">
        <v>235</v>
      </c>
      <c r="B173" t="s">
        <v>229</v>
      </c>
      <c r="C173" t="s">
        <v>476</v>
      </c>
      <c r="D173" s="115">
        <f>_xlfn.IFERROR(VLOOKUP(A173,'[1]Grantees Page'!$C$2:$P$152,14,FALSE),0)</f>
        <v>22728.701863189068</v>
      </c>
    </row>
    <row r="174" spans="1:4" ht="12.75">
      <c r="A174" s="3" t="s">
        <v>236</v>
      </c>
      <c r="B174" t="s">
        <v>229</v>
      </c>
      <c r="C174" t="s">
        <v>477</v>
      </c>
      <c r="D174" s="115">
        <f>_xlfn.IFERROR(VLOOKUP(A174,'[1]Grantees Page'!$C$2:$P$152,14,FALSE),0)</f>
        <v>100518.48429635729</v>
      </c>
    </row>
    <row r="175" spans="1:4" ht="12.75">
      <c r="A175" s="3" t="s">
        <v>237</v>
      </c>
      <c r="B175" t="s">
        <v>229</v>
      </c>
      <c r="C175" t="s">
        <v>478</v>
      </c>
      <c r="D175" s="115">
        <f>_xlfn.IFERROR(VLOOKUP(A175,'[1]Grantees Page'!$C$2:$P$152,14,FALSE),0)</f>
        <v>24969.559793362638</v>
      </c>
    </row>
    <row r="176" spans="1:4" ht="12.75">
      <c r="A176" s="3" t="s">
        <v>238</v>
      </c>
      <c r="B176" t="s">
        <v>229</v>
      </c>
      <c r="C176" t="s">
        <v>479</v>
      </c>
      <c r="D176" s="115">
        <f>_xlfn.IFERROR(VLOOKUP(A176,'[1]Grantees Page'!$C$2:$P$152,14,FALSE),0)</f>
        <v>0</v>
      </c>
    </row>
    <row r="177" spans="1:4" ht="12.75">
      <c r="A177" s="3" t="s">
        <v>239</v>
      </c>
      <c r="B177" t="s">
        <v>229</v>
      </c>
      <c r="C177" t="s">
        <v>480</v>
      </c>
      <c r="D177" s="115">
        <f>_xlfn.IFERROR(VLOOKUP(A177,'[1]Grantees Page'!$C$2:$P$152,14,FALSE),0)</f>
        <v>320.12256145336715</v>
      </c>
    </row>
    <row r="178" spans="1:4" ht="12.75">
      <c r="A178" s="3" t="s">
        <v>240</v>
      </c>
      <c r="B178" t="s">
        <v>229</v>
      </c>
      <c r="C178" t="s">
        <v>481</v>
      </c>
      <c r="D178" s="115">
        <f>_xlfn.IFERROR(VLOOKUP(A178,'[1]Grantees Page'!$C$2:$P$152,14,FALSE),0)</f>
        <v>0</v>
      </c>
    </row>
    <row r="179" spans="1:4" ht="12.75">
      <c r="A179" s="129" t="s">
        <v>537</v>
      </c>
      <c r="B179" t="s">
        <v>241</v>
      </c>
      <c r="C179" t="s">
        <v>242</v>
      </c>
      <c r="D179" s="115">
        <f>_xlfn.IFERROR(VLOOKUP(A179,'[1]Grantees Page'!$C$2:$P$152,14,FALSE),0)</f>
        <v>53460.46776271232</v>
      </c>
    </row>
    <row r="180" spans="1:4" ht="12.75">
      <c r="A180" s="129" t="s">
        <v>539</v>
      </c>
      <c r="B180" t="s">
        <v>241</v>
      </c>
      <c r="C180" t="s">
        <v>243</v>
      </c>
      <c r="D180" s="115">
        <f>_xlfn.IFERROR(VLOOKUP(A180,'[1]Grantees Page'!$C$2:$P$152,14,FALSE),0)</f>
        <v>24649.437231909273</v>
      </c>
    </row>
    <row r="181" spans="1:4" ht="12.75">
      <c r="A181" s="129" t="s">
        <v>540</v>
      </c>
      <c r="B181" t="s">
        <v>241</v>
      </c>
      <c r="C181" t="s">
        <v>244</v>
      </c>
      <c r="D181" s="115">
        <f>_xlfn.IFERROR(VLOOKUP(A181,'[1]Grantees Page'!$C$2:$P$152,14,FALSE),0)</f>
        <v>5762.206106160609</v>
      </c>
    </row>
    <row r="182" spans="1:4" ht="12.75">
      <c r="A182" s="129" t="s">
        <v>541</v>
      </c>
      <c r="B182" t="s">
        <v>241</v>
      </c>
      <c r="C182" t="s">
        <v>245</v>
      </c>
      <c r="D182" s="115">
        <f>_xlfn.IFERROR(VLOOKUP(A182,'[1]Grantees Page'!$C$2:$P$152,14,FALSE),0)</f>
        <v>0</v>
      </c>
    </row>
    <row r="183" spans="1:4" ht="12.75">
      <c r="A183" s="129" t="s">
        <v>538</v>
      </c>
      <c r="B183" s="32" t="s">
        <v>303</v>
      </c>
      <c r="C183" s="57" t="s">
        <v>304</v>
      </c>
      <c r="D183" s="115">
        <f>_xlfn.IFERROR(VLOOKUP(A183,'[1]Grantees Page'!$C$2:$P$152,14,FALSE),0)</f>
        <v>604391.3960239572</v>
      </c>
    </row>
    <row r="184" spans="1:4" ht="12.75">
      <c r="A184" s="102">
        <v>8041</v>
      </c>
      <c r="B184" s="102">
        <v>8041</v>
      </c>
      <c r="C184" s="103" t="s">
        <v>523</v>
      </c>
      <c r="D184" s="115">
        <f>_xlfn.IFERROR(VLOOKUP(A184,'[1]Grantees Page'!$C$2:$P$152,14,FALSE),0)</f>
        <v>0</v>
      </c>
    </row>
    <row r="185" spans="1:4" ht="12.75">
      <c r="A185" s="102">
        <v>8042</v>
      </c>
      <c r="B185" s="102">
        <v>8042</v>
      </c>
      <c r="C185" s="103" t="s">
        <v>524</v>
      </c>
      <c r="D185" s="115">
        <f>_xlfn.IFERROR(VLOOKUP(A185,'[1]Grantees Page'!$C$2:$P$152,14,FALSE),0)</f>
        <v>0</v>
      </c>
    </row>
    <row r="186" spans="1:4" ht="12.75">
      <c r="A186" s="102">
        <v>9025</v>
      </c>
      <c r="B186" s="102">
        <v>9025</v>
      </c>
      <c r="C186" s="103" t="s">
        <v>247</v>
      </c>
      <c r="D186" s="115">
        <f>_xlfn.IFERROR(VLOOKUP(A186,'[1]Grantees Page'!$C$2:$P$152,14,FALSE),0)</f>
        <v>0</v>
      </c>
    </row>
    <row r="187" spans="1:5" ht="12.75">
      <c r="A187" s="3">
        <v>9030</v>
      </c>
      <c r="B187" s="3">
        <v>9030</v>
      </c>
      <c r="C187" t="s">
        <v>248</v>
      </c>
      <c r="D187" s="115">
        <f>_xlfn.IFERROR(VLOOKUP(A187,'[1]Grantees Page'!$C$2:$P$152,14,FALSE),0)</f>
        <v>0</v>
      </c>
      <c r="E187" s="1"/>
    </row>
    <row r="188" spans="1:4" ht="12.75">
      <c r="A188" s="3">
        <v>9035</v>
      </c>
      <c r="B188" s="3">
        <v>9035</v>
      </c>
      <c r="C188" t="s">
        <v>249</v>
      </c>
      <c r="D188" s="115">
        <f>_xlfn.IFERROR(VLOOKUP(A188,'[1]Grantees Page'!$C$2:$P$152,14,FALSE),0)</f>
        <v>0</v>
      </c>
    </row>
    <row r="189" spans="1:4" ht="12.75">
      <c r="A189" s="3">
        <v>9040</v>
      </c>
      <c r="B189" s="3">
        <v>9040</v>
      </c>
      <c r="C189" t="s">
        <v>250</v>
      </c>
      <c r="D189" s="115">
        <f>_xlfn.IFERROR(VLOOKUP(A189,'[1]Grantees Page'!$C$2:$P$152,14,FALSE),0)</f>
        <v>0</v>
      </c>
    </row>
    <row r="190" spans="1:4" ht="12.75">
      <c r="A190" s="3">
        <v>9045</v>
      </c>
      <c r="B190" s="3">
        <v>9045</v>
      </c>
      <c r="C190" t="s">
        <v>251</v>
      </c>
      <c r="D190" s="115">
        <f>_xlfn.IFERROR(VLOOKUP(A190,'[1]Grantees Page'!$C$2:$P$152,14,FALSE),0)</f>
        <v>0</v>
      </c>
    </row>
    <row r="191" spans="1:4" ht="12.75">
      <c r="A191" s="3">
        <v>9050</v>
      </c>
      <c r="B191" s="3">
        <v>9050</v>
      </c>
      <c r="C191" t="s">
        <v>252</v>
      </c>
      <c r="D191" s="115">
        <f>_xlfn.IFERROR(VLOOKUP(A191,'[1]Grantees Page'!$C$2:$P$152,14,FALSE),0)</f>
        <v>0</v>
      </c>
    </row>
    <row r="192" spans="1:4" ht="12.75">
      <c r="A192" s="3">
        <v>9055</v>
      </c>
      <c r="B192" s="3">
        <v>9055</v>
      </c>
      <c r="C192" t="s">
        <v>253</v>
      </c>
      <c r="D192" s="115">
        <f>_xlfn.IFERROR(VLOOKUP(A192,'[1]Grantees Page'!$C$2:$P$152,14,FALSE),0)</f>
        <v>0</v>
      </c>
    </row>
    <row r="193" spans="1:4" ht="12.75">
      <c r="A193" s="3">
        <v>9060</v>
      </c>
      <c r="B193" s="3">
        <v>9060</v>
      </c>
      <c r="C193" t="s">
        <v>254</v>
      </c>
      <c r="D193" s="115">
        <f>_xlfn.IFERROR(VLOOKUP(A193,'[1]Grantees Page'!$C$2:$P$152,14,FALSE),0)</f>
        <v>0</v>
      </c>
    </row>
    <row r="194" spans="1:4" ht="12.75">
      <c r="A194" s="3">
        <v>9075</v>
      </c>
      <c r="B194" s="3">
        <v>9075</v>
      </c>
      <c r="C194" t="s">
        <v>255</v>
      </c>
      <c r="D194" s="115">
        <f>_xlfn.IFERROR(VLOOKUP(A194,'[1]Grantees Page'!$C$2:$P$152,14,FALSE),0)</f>
        <v>0</v>
      </c>
    </row>
    <row r="195" spans="1:4" ht="12.75">
      <c r="A195" s="3">
        <v>9095</v>
      </c>
      <c r="B195" s="3">
        <v>9095</v>
      </c>
      <c r="C195" t="s">
        <v>256</v>
      </c>
      <c r="D195" s="115">
        <f>_xlfn.IFERROR(VLOOKUP(A195,'[1]Grantees Page'!$C$2:$P$152,14,FALSE),0)</f>
        <v>0</v>
      </c>
    </row>
    <row r="196" spans="1:4" ht="12.75">
      <c r="A196" s="3">
        <v>9120</v>
      </c>
      <c r="B196" s="3">
        <v>9120</v>
      </c>
      <c r="C196" t="s">
        <v>257</v>
      </c>
      <c r="D196" s="115">
        <f>_xlfn.IFERROR(VLOOKUP(A196,'[1]Grantees Page'!$C$2:$P$152,14,FALSE),0)</f>
        <v>0</v>
      </c>
    </row>
    <row r="197" spans="1:4" ht="12.75">
      <c r="A197" s="3">
        <v>9125</v>
      </c>
      <c r="B197" s="3">
        <v>9125</v>
      </c>
      <c r="C197" t="s">
        <v>258</v>
      </c>
      <c r="D197" s="115">
        <f>_xlfn.IFERROR(VLOOKUP(A197,'[1]Grantees Page'!$C$2:$P$152,14,FALSE),0)</f>
        <v>0</v>
      </c>
    </row>
    <row r="198" spans="1:4" ht="12.75">
      <c r="A198" s="3">
        <v>9130</v>
      </c>
      <c r="B198" s="3">
        <v>9130</v>
      </c>
      <c r="C198" t="s">
        <v>482</v>
      </c>
      <c r="D198" s="115">
        <f>_xlfn.IFERROR(VLOOKUP(A198,'[1]Grantees Page'!$C$2:$P$152,14,FALSE),0)</f>
        <v>0</v>
      </c>
    </row>
    <row r="199" spans="1:4" ht="12.75">
      <c r="A199" s="3">
        <v>9135</v>
      </c>
      <c r="B199" s="3">
        <v>9135</v>
      </c>
      <c r="C199" t="s">
        <v>483</v>
      </c>
      <c r="D199" s="115">
        <f>_xlfn.IFERROR(VLOOKUP(A199,'[1]Grantees Page'!$C$2:$P$152,14,FALSE),0)</f>
        <v>0</v>
      </c>
    </row>
    <row r="200" spans="1:4" ht="12.75">
      <c r="A200" s="3">
        <v>9140</v>
      </c>
      <c r="B200" s="3">
        <v>9140</v>
      </c>
      <c r="C200" t="s">
        <v>259</v>
      </c>
      <c r="D200" s="115">
        <f>_xlfn.IFERROR(VLOOKUP(A200,'[1]Grantees Page'!$C$2:$P$152,14,FALSE),0)</f>
        <v>0</v>
      </c>
    </row>
    <row r="201" spans="1:4" ht="12.75">
      <c r="A201" s="3">
        <v>9145</v>
      </c>
      <c r="B201" s="3">
        <v>9145</v>
      </c>
      <c r="C201" t="s">
        <v>260</v>
      </c>
      <c r="D201" s="115">
        <f>_xlfn.IFERROR(VLOOKUP(A201,'[1]Grantees Page'!$C$2:$P$152,14,FALSE),0)</f>
        <v>0</v>
      </c>
    </row>
    <row r="202" spans="1:4" ht="12.75">
      <c r="A202" s="3">
        <v>9150</v>
      </c>
      <c r="B202" s="3">
        <v>9150</v>
      </c>
      <c r="C202" t="s">
        <v>261</v>
      </c>
      <c r="D202" s="115">
        <f>_xlfn.IFERROR(VLOOKUP(A202,'[1]Grantees Page'!$C$2:$P$152,14,FALSE),0)</f>
        <v>0</v>
      </c>
    </row>
    <row r="203" spans="1:4" ht="12.75">
      <c r="A203" s="3">
        <v>9160</v>
      </c>
      <c r="B203" s="3">
        <v>9160</v>
      </c>
      <c r="C203" t="s">
        <v>262</v>
      </c>
      <c r="D203" s="115">
        <f>_xlfn.IFERROR(VLOOKUP(A203,'[1]Grantees Page'!$C$2:$P$152,14,FALSE),0)</f>
        <v>0</v>
      </c>
    </row>
    <row r="204" spans="1:4" ht="12.75">
      <c r="A204" s="3">
        <v>9165</v>
      </c>
      <c r="B204" s="3">
        <v>9165</v>
      </c>
      <c r="C204" t="s">
        <v>484</v>
      </c>
      <c r="D204" s="115">
        <f>_xlfn.IFERROR(VLOOKUP(A204,'[1]Grantees Page'!$C$2:$P$152,14,FALSE),0)</f>
        <v>0</v>
      </c>
    </row>
    <row r="205" spans="1:4" ht="12.75">
      <c r="A205" s="3">
        <v>9170</v>
      </c>
      <c r="B205" s="3">
        <v>9170</v>
      </c>
      <c r="C205" t="s">
        <v>533</v>
      </c>
      <c r="D205" s="115">
        <f>_xlfn.IFERROR(VLOOKUP(A205,'[1]Grantees Page'!$C$2:$P$152,14,FALSE),0)</f>
        <v>0</v>
      </c>
    </row>
    <row r="206" spans="1:4" ht="12.75">
      <c r="A206" s="3">
        <v>9175</v>
      </c>
      <c r="B206" s="3">
        <v>9175</v>
      </c>
      <c r="C206" t="s">
        <v>534</v>
      </c>
      <c r="D206" s="115">
        <f>_xlfn.IFERROR(VLOOKUP(A206,'[1]Grantees Page'!$C$2:$P$152,14,FALSE),0)</f>
        <v>0</v>
      </c>
    </row>
    <row r="207" spans="4:5" ht="12.75">
      <c r="D207" s="116">
        <f>SUM(D5:D206)</f>
        <v>24105228.87743855</v>
      </c>
      <c r="E207" s="9"/>
    </row>
    <row r="208" spans="4:5" ht="12.75">
      <c r="D208" s="91"/>
      <c r="E208" s="9"/>
    </row>
    <row r="209" spans="4:5" ht="12.75">
      <c r="D209" s="91"/>
      <c r="E209" s="9"/>
    </row>
    <row r="210" spans="4:5" ht="12.75">
      <c r="D210" s="91"/>
      <c r="E210" s="9"/>
    </row>
    <row r="211" spans="4:5" ht="12.75">
      <c r="D211" s="91"/>
      <c r="E211" s="9"/>
    </row>
    <row r="212" spans="4:5" ht="12.75">
      <c r="D212" s="91"/>
      <c r="E212" s="9"/>
    </row>
    <row r="213" spans="4:5" ht="12.75">
      <c r="D213" s="91"/>
      <c r="E213" s="9"/>
    </row>
    <row r="214" spans="4:5" ht="12.75">
      <c r="D214" s="91"/>
      <c r="E214" s="9"/>
    </row>
    <row r="215" spans="4:5" ht="12.75">
      <c r="D215" s="91"/>
      <c r="E215" s="9"/>
    </row>
    <row r="216" spans="4:5" ht="12.75">
      <c r="D216" s="91"/>
      <c r="E216" s="9"/>
    </row>
    <row r="217" spans="4:5" ht="12.75">
      <c r="D217" s="91"/>
      <c r="E217" s="9"/>
    </row>
    <row r="218" spans="4:5" ht="12.75">
      <c r="D218" s="91"/>
      <c r="E218" s="9"/>
    </row>
    <row r="219" spans="4:5" ht="12.75">
      <c r="D219" s="91"/>
      <c r="E219" s="9"/>
    </row>
    <row r="220" spans="4:5" ht="12.75">
      <c r="D220" s="11"/>
      <c r="E220" s="9"/>
    </row>
    <row r="221" ht="12.75">
      <c r="D221" s="1"/>
    </row>
  </sheetData>
  <sheetProtection/>
  <printOptions/>
  <pageMargins left="0.75" right="0.75" top="1" bottom="1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7"/>
  <sheetViews>
    <sheetView zoomScalePageLayoutView="0" workbookViewId="0" topLeftCell="A1">
      <pane xSplit="3" ySplit="8" topLeftCell="D178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G187" sqref="G187"/>
    </sheetView>
  </sheetViews>
  <sheetFormatPr defaultColWidth="9.140625" defaultRowHeight="12.75"/>
  <cols>
    <col min="1" max="1" width="9.140625" style="3" customWidth="1"/>
    <col min="2" max="2" width="18.57421875" style="0" customWidth="1"/>
    <col min="3" max="3" width="33.140625" style="0" customWidth="1"/>
    <col min="4" max="10" width="19.57421875" style="0" customWidth="1"/>
    <col min="11" max="11" width="10.57421875" style="0" bestFit="1" customWidth="1"/>
  </cols>
  <sheetData>
    <row r="2" spans="1:6" ht="12.75">
      <c r="A2" s="3" t="s">
        <v>266</v>
      </c>
      <c r="C2" s="2" t="s">
        <v>274</v>
      </c>
      <c r="D2" s="2"/>
      <c r="E2" s="2"/>
      <c r="F2" s="2"/>
    </row>
    <row r="3" spans="2:6" ht="12.75">
      <c r="B3" t="s">
        <v>267</v>
      </c>
      <c r="C3" s="2" t="s">
        <v>275</v>
      </c>
      <c r="D3" s="2"/>
      <c r="E3" s="2"/>
      <c r="F3" s="2"/>
    </row>
    <row r="5" spans="4:9" ht="12.75">
      <c r="D5" s="15" t="s">
        <v>514</v>
      </c>
      <c r="E5" s="15" t="s">
        <v>514</v>
      </c>
      <c r="F5" s="15" t="s">
        <v>514</v>
      </c>
      <c r="G5" s="15" t="s">
        <v>514</v>
      </c>
      <c r="H5" s="15" t="s">
        <v>514</v>
      </c>
      <c r="I5" s="15" t="s">
        <v>514</v>
      </c>
    </row>
    <row r="6" spans="1:10" ht="12.75">
      <c r="A6" s="3" t="s">
        <v>0</v>
      </c>
      <c r="B6" t="s">
        <v>1</v>
      </c>
      <c r="C6" t="s">
        <v>2</v>
      </c>
      <c r="D6" s="15" t="s">
        <v>268</v>
      </c>
      <c r="E6" s="15" t="s">
        <v>497</v>
      </c>
      <c r="F6" s="15" t="s">
        <v>269</v>
      </c>
      <c r="G6" s="15" t="s">
        <v>270</v>
      </c>
      <c r="H6" s="15" t="s">
        <v>271</v>
      </c>
      <c r="I6" s="15" t="s">
        <v>272</v>
      </c>
      <c r="J6" s="3" t="s">
        <v>301</v>
      </c>
    </row>
    <row r="7" spans="4:10" ht="12.75">
      <c r="D7" s="15" t="s">
        <v>273</v>
      </c>
      <c r="E7" s="15" t="s">
        <v>263</v>
      </c>
      <c r="F7" s="15" t="s">
        <v>508</v>
      </c>
      <c r="G7" s="15" t="s">
        <v>508</v>
      </c>
      <c r="H7" s="15" t="s">
        <v>265</v>
      </c>
      <c r="I7" s="15" t="s">
        <v>508</v>
      </c>
      <c r="J7" s="3" t="s">
        <v>302</v>
      </c>
    </row>
    <row r="8" spans="4:10" ht="12.75">
      <c r="D8" s="15" t="s">
        <v>507</v>
      </c>
      <c r="E8" s="15"/>
      <c r="F8" s="15" t="s">
        <v>510</v>
      </c>
      <c r="G8" s="15" t="s">
        <v>509</v>
      </c>
      <c r="H8" s="15"/>
      <c r="I8" s="15" t="s">
        <v>506</v>
      </c>
      <c r="J8" s="3"/>
    </row>
    <row r="9" spans="4:9" ht="12.75">
      <c r="D9" s="9"/>
      <c r="E9" s="9"/>
      <c r="F9" s="9"/>
      <c r="G9" s="9"/>
      <c r="H9" s="9" t="s">
        <v>290</v>
      </c>
      <c r="I9" s="9"/>
    </row>
    <row r="10" spans="1:10" ht="12.75">
      <c r="A10" s="3" t="s">
        <v>5</v>
      </c>
      <c r="B10" t="s">
        <v>6</v>
      </c>
      <c r="C10" t="s">
        <v>309</v>
      </c>
      <c r="D10" s="83"/>
      <c r="E10" s="83"/>
      <c r="F10" s="83"/>
      <c r="G10" s="83"/>
      <c r="H10" s="83"/>
      <c r="I10" s="83"/>
      <c r="J10" s="14">
        <f>SUM(D10:I10)</f>
        <v>0</v>
      </c>
    </row>
    <row r="11" spans="1:10" ht="12.75">
      <c r="A11" s="3" t="s">
        <v>7</v>
      </c>
      <c r="B11" t="s">
        <v>6</v>
      </c>
      <c r="C11" t="s">
        <v>310</v>
      </c>
      <c r="D11" s="83">
        <v>22316.18</v>
      </c>
      <c r="E11" s="83"/>
      <c r="F11" s="83"/>
      <c r="G11" s="83">
        <v>-771.66</v>
      </c>
      <c r="H11" s="83"/>
      <c r="I11" s="83"/>
      <c r="J11" s="14">
        <f aca="true" t="shared" si="0" ref="J11:J74">SUM(D11:I11)</f>
        <v>21544.52</v>
      </c>
    </row>
    <row r="12" spans="1:10" ht="12.75">
      <c r="A12" s="3" t="s">
        <v>8</v>
      </c>
      <c r="B12" t="s">
        <v>6</v>
      </c>
      <c r="C12" t="s">
        <v>311</v>
      </c>
      <c r="D12" s="83">
        <v>3068.98</v>
      </c>
      <c r="E12" s="83"/>
      <c r="F12" s="83"/>
      <c r="G12" s="83">
        <v>9612.8</v>
      </c>
      <c r="H12" s="83"/>
      <c r="I12" s="83"/>
      <c r="J12" s="14">
        <f t="shared" si="0"/>
        <v>12681.779999999999</v>
      </c>
    </row>
    <row r="13" spans="1:10" ht="12.75">
      <c r="A13" s="3" t="s">
        <v>9</v>
      </c>
      <c r="B13" t="s">
        <v>6</v>
      </c>
      <c r="C13" t="s">
        <v>312</v>
      </c>
      <c r="D13" s="83"/>
      <c r="E13" s="83"/>
      <c r="F13" s="83"/>
      <c r="G13" s="83"/>
      <c r="H13" s="83"/>
      <c r="I13" s="83"/>
      <c r="J13" s="14">
        <f>SUM(D13:I13)</f>
        <v>0</v>
      </c>
    </row>
    <row r="14" spans="1:10" ht="12.75">
      <c r="A14" s="3" t="s">
        <v>10</v>
      </c>
      <c r="B14" t="s">
        <v>6</v>
      </c>
      <c r="C14" t="s">
        <v>313</v>
      </c>
      <c r="D14" s="83"/>
      <c r="E14" s="83"/>
      <c r="F14" s="83"/>
      <c r="G14" s="83"/>
      <c r="H14" s="83"/>
      <c r="I14" s="83"/>
      <c r="J14" s="14">
        <f t="shared" si="0"/>
        <v>0</v>
      </c>
    </row>
    <row r="15" spans="1:10" ht="12.75">
      <c r="A15" s="3" t="s">
        <v>11</v>
      </c>
      <c r="B15" t="s">
        <v>6</v>
      </c>
      <c r="C15" t="s">
        <v>314</v>
      </c>
      <c r="D15" s="83"/>
      <c r="E15" s="83"/>
      <c r="F15" s="83"/>
      <c r="G15" s="83"/>
      <c r="H15" s="83"/>
      <c r="I15" s="83"/>
      <c r="J15" s="14">
        <f t="shared" si="0"/>
        <v>0</v>
      </c>
    </row>
    <row r="16" spans="1:10" ht="12.75">
      <c r="A16" s="3" t="s">
        <v>12</v>
      </c>
      <c r="B16" t="s">
        <v>6</v>
      </c>
      <c r="C16" t="s">
        <v>315</v>
      </c>
      <c r="D16" s="83">
        <v>126895.5</v>
      </c>
      <c r="E16" s="83"/>
      <c r="F16" s="83"/>
      <c r="G16" s="83">
        <v>109804.93</v>
      </c>
      <c r="H16" s="83"/>
      <c r="I16" s="83"/>
      <c r="J16" s="14">
        <f t="shared" si="0"/>
        <v>236700.43</v>
      </c>
    </row>
    <row r="17" spans="1:10" ht="12.75">
      <c r="A17" s="3" t="s">
        <v>13</v>
      </c>
      <c r="B17" t="s">
        <v>14</v>
      </c>
      <c r="C17" t="s">
        <v>316</v>
      </c>
      <c r="D17" s="83"/>
      <c r="E17" s="83"/>
      <c r="F17" s="83"/>
      <c r="G17" s="83"/>
      <c r="H17" s="83"/>
      <c r="I17" s="83"/>
      <c r="J17" s="14">
        <f t="shared" si="0"/>
        <v>0</v>
      </c>
    </row>
    <row r="18" spans="1:10" ht="12.75">
      <c r="A18" s="3" t="s">
        <v>15</v>
      </c>
      <c r="B18" t="s">
        <v>14</v>
      </c>
      <c r="C18" t="s">
        <v>317</v>
      </c>
      <c r="D18" s="83"/>
      <c r="E18" s="83"/>
      <c r="F18" s="83"/>
      <c r="G18" s="83"/>
      <c r="H18" s="83"/>
      <c r="I18" s="83"/>
      <c r="J18" s="14">
        <f t="shared" si="0"/>
        <v>0</v>
      </c>
    </row>
    <row r="19" spans="1:10" ht="12.75">
      <c r="A19" s="3" t="s">
        <v>16</v>
      </c>
      <c r="B19" t="s">
        <v>17</v>
      </c>
      <c r="C19" t="s">
        <v>318</v>
      </c>
      <c r="D19" s="83"/>
      <c r="E19" s="83"/>
      <c r="F19" s="83"/>
      <c r="G19" s="83"/>
      <c r="H19" s="83"/>
      <c r="I19" s="83"/>
      <c r="J19" s="14">
        <f t="shared" si="0"/>
        <v>0</v>
      </c>
    </row>
    <row r="20" spans="1:10" ht="12.75">
      <c r="A20" s="3" t="s">
        <v>18</v>
      </c>
      <c r="B20" t="s">
        <v>17</v>
      </c>
      <c r="C20" t="s">
        <v>319</v>
      </c>
      <c r="D20" s="83"/>
      <c r="E20" s="83"/>
      <c r="F20" s="83"/>
      <c r="G20" s="83"/>
      <c r="H20" s="83"/>
      <c r="I20" s="83"/>
      <c r="J20" s="14">
        <f t="shared" si="0"/>
        <v>0</v>
      </c>
    </row>
    <row r="21" spans="1:10" ht="12.75">
      <c r="A21" s="3" t="s">
        <v>19</v>
      </c>
      <c r="B21" t="s">
        <v>17</v>
      </c>
      <c r="C21" t="s">
        <v>320</v>
      </c>
      <c r="D21" s="83">
        <v>13707.12</v>
      </c>
      <c r="E21" s="83"/>
      <c r="F21" s="83"/>
      <c r="G21" s="83">
        <v>6602.07</v>
      </c>
      <c r="H21" s="83"/>
      <c r="I21" s="83"/>
      <c r="J21" s="14">
        <f t="shared" si="0"/>
        <v>20309.190000000002</v>
      </c>
    </row>
    <row r="22" spans="1:10" ht="12.75">
      <c r="A22" s="3" t="s">
        <v>20</v>
      </c>
      <c r="B22" t="s">
        <v>17</v>
      </c>
      <c r="C22" t="s">
        <v>321</v>
      </c>
      <c r="D22" s="83"/>
      <c r="E22" s="83"/>
      <c r="F22" s="83"/>
      <c r="G22" s="83"/>
      <c r="H22" s="83"/>
      <c r="I22" s="83"/>
      <c r="J22" s="14">
        <f t="shared" si="0"/>
        <v>0</v>
      </c>
    </row>
    <row r="23" spans="1:10" ht="12.75">
      <c r="A23" s="3" t="s">
        <v>21</v>
      </c>
      <c r="B23" t="s">
        <v>17</v>
      </c>
      <c r="C23" t="s">
        <v>322</v>
      </c>
      <c r="D23" s="83"/>
      <c r="E23" s="83"/>
      <c r="F23" s="83"/>
      <c r="G23" s="83"/>
      <c r="H23" s="83"/>
      <c r="I23" s="83"/>
      <c r="J23" s="14">
        <f t="shared" si="0"/>
        <v>0</v>
      </c>
    </row>
    <row r="24" spans="1:10" ht="12.75">
      <c r="A24" s="3" t="s">
        <v>22</v>
      </c>
      <c r="B24" t="s">
        <v>17</v>
      </c>
      <c r="C24" t="s">
        <v>323</v>
      </c>
      <c r="D24" s="83"/>
      <c r="E24" s="83"/>
      <c r="F24" s="83"/>
      <c r="G24" s="83"/>
      <c r="H24" s="83"/>
      <c r="I24" s="83"/>
      <c r="J24" s="14">
        <f t="shared" si="0"/>
        <v>0</v>
      </c>
    </row>
    <row r="25" spans="1:10" ht="12.75">
      <c r="A25" s="3" t="s">
        <v>23</v>
      </c>
      <c r="B25" t="s">
        <v>17</v>
      </c>
      <c r="C25" t="s">
        <v>324</v>
      </c>
      <c r="D25" s="83">
        <v>97987.04000000001</v>
      </c>
      <c r="E25" s="83"/>
      <c r="F25" s="83"/>
      <c r="G25" s="83">
        <v>5300.58</v>
      </c>
      <c r="H25" s="83"/>
      <c r="I25" s="83"/>
      <c r="J25" s="14">
        <f t="shared" si="0"/>
        <v>103287.62000000001</v>
      </c>
    </row>
    <row r="26" spans="1:10" ht="12.75">
      <c r="A26" s="3" t="s">
        <v>24</v>
      </c>
      <c r="B26" t="s">
        <v>25</v>
      </c>
      <c r="C26" t="s">
        <v>325</v>
      </c>
      <c r="D26" s="83"/>
      <c r="E26" s="83"/>
      <c r="F26" s="83"/>
      <c r="G26" s="83"/>
      <c r="H26" s="83"/>
      <c r="I26" s="83"/>
      <c r="J26" s="14">
        <f t="shared" si="0"/>
        <v>0</v>
      </c>
    </row>
    <row r="27" spans="1:10" ht="12.75">
      <c r="A27" s="3" t="s">
        <v>26</v>
      </c>
      <c r="B27" t="s">
        <v>27</v>
      </c>
      <c r="C27" t="s">
        <v>326</v>
      </c>
      <c r="D27" s="83"/>
      <c r="E27" s="83"/>
      <c r="F27" s="83"/>
      <c r="G27" s="83"/>
      <c r="H27" s="83"/>
      <c r="I27" s="83"/>
      <c r="J27" s="14">
        <f t="shared" si="0"/>
        <v>0</v>
      </c>
    </row>
    <row r="28" spans="1:10" ht="12.75">
      <c r="A28" s="3" t="s">
        <v>28</v>
      </c>
      <c r="B28" t="s">
        <v>27</v>
      </c>
      <c r="C28" t="s">
        <v>327</v>
      </c>
      <c r="D28" s="83"/>
      <c r="E28" s="83"/>
      <c r="F28" s="83"/>
      <c r="G28" s="83"/>
      <c r="H28" s="83"/>
      <c r="I28" s="83"/>
      <c r="J28" s="14">
        <f t="shared" si="0"/>
        <v>0</v>
      </c>
    </row>
    <row r="29" spans="1:10" ht="12.75">
      <c r="A29" s="3" t="s">
        <v>29</v>
      </c>
      <c r="B29" t="s">
        <v>27</v>
      </c>
      <c r="C29" t="s">
        <v>328</v>
      </c>
      <c r="D29" s="83"/>
      <c r="E29" s="83"/>
      <c r="F29" s="83"/>
      <c r="G29" s="83"/>
      <c r="H29" s="83"/>
      <c r="I29" s="83"/>
      <c r="J29" s="14">
        <f t="shared" si="0"/>
        <v>0</v>
      </c>
    </row>
    <row r="30" spans="1:10" ht="12.75">
      <c r="A30" s="3" t="s">
        <v>30</v>
      </c>
      <c r="B30" t="s">
        <v>27</v>
      </c>
      <c r="C30" t="s">
        <v>329</v>
      </c>
      <c r="D30" s="83"/>
      <c r="E30" s="83"/>
      <c r="F30" s="83"/>
      <c r="G30" s="83"/>
      <c r="H30" s="83"/>
      <c r="I30" s="83"/>
      <c r="J30" s="14">
        <f t="shared" si="0"/>
        <v>0</v>
      </c>
    </row>
    <row r="31" spans="1:10" ht="12.75">
      <c r="A31" s="3" t="s">
        <v>31</v>
      </c>
      <c r="B31" t="s">
        <v>27</v>
      </c>
      <c r="C31" t="s">
        <v>330</v>
      </c>
      <c r="D31" s="83"/>
      <c r="E31" s="83"/>
      <c r="F31" s="83"/>
      <c r="G31" s="83"/>
      <c r="H31" s="83"/>
      <c r="I31" s="83"/>
      <c r="J31" s="14">
        <f t="shared" si="0"/>
        <v>0</v>
      </c>
    </row>
    <row r="32" spans="1:10" ht="12.75">
      <c r="A32" s="3" t="s">
        <v>32</v>
      </c>
      <c r="B32" t="s">
        <v>33</v>
      </c>
      <c r="C32" t="s">
        <v>331</v>
      </c>
      <c r="D32" s="83"/>
      <c r="E32" s="83"/>
      <c r="F32" s="83"/>
      <c r="G32" s="83"/>
      <c r="H32" s="83"/>
      <c r="I32" s="83"/>
      <c r="J32" s="14">
        <f t="shared" si="0"/>
        <v>0</v>
      </c>
    </row>
    <row r="33" spans="1:10" ht="12.75">
      <c r="A33" s="3" t="s">
        <v>35</v>
      </c>
      <c r="B33" t="s">
        <v>33</v>
      </c>
      <c r="C33" t="s">
        <v>332</v>
      </c>
      <c r="D33" s="83"/>
      <c r="E33" s="83"/>
      <c r="F33" s="83"/>
      <c r="G33" s="83"/>
      <c r="H33" s="83"/>
      <c r="I33" s="83"/>
      <c r="J33" s="14">
        <f t="shared" si="0"/>
        <v>0</v>
      </c>
    </row>
    <row r="34" spans="1:10" ht="12.75">
      <c r="A34" s="3" t="s">
        <v>36</v>
      </c>
      <c r="B34" t="s">
        <v>37</v>
      </c>
      <c r="C34" t="s">
        <v>333</v>
      </c>
      <c r="D34" s="83"/>
      <c r="E34" s="83"/>
      <c r="F34" s="83"/>
      <c r="G34" s="83"/>
      <c r="H34" s="83"/>
      <c r="I34" s="83"/>
      <c r="J34" s="14">
        <f t="shared" si="0"/>
        <v>0</v>
      </c>
    </row>
    <row r="35" spans="1:10" ht="12.75">
      <c r="A35" s="3" t="s">
        <v>38</v>
      </c>
      <c r="B35" t="s">
        <v>37</v>
      </c>
      <c r="C35" t="s">
        <v>334</v>
      </c>
      <c r="D35" s="83"/>
      <c r="E35" s="83"/>
      <c r="F35" s="83"/>
      <c r="G35" s="83"/>
      <c r="H35" s="83"/>
      <c r="I35" s="83"/>
      <c r="J35" s="14">
        <f t="shared" si="0"/>
        <v>0</v>
      </c>
    </row>
    <row r="36" spans="1:10" ht="12.75">
      <c r="A36" s="3" t="s">
        <v>39</v>
      </c>
      <c r="B36" t="s">
        <v>40</v>
      </c>
      <c r="C36" t="s">
        <v>335</v>
      </c>
      <c r="D36" s="83"/>
      <c r="E36" s="83"/>
      <c r="F36" s="83"/>
      <c r="G36" s="83"/>
      <c r="H36" s="83"/>
      <c r="I36" s="83"/>
      <c r="J36" s="14">
        <f t="shared" si="0"/>
        <v>0</v>
      </c>
    </row>
    <row r="37" spans="1:10" ht="12.75">
      <c r="A37" s="3" t="s">
        <v>41</v>
      </c>
      <c r="B37" t="s">
        <v>40</v>
      </c>
      <c r="C37" t="s">
        <v>336</v>
      </c>
      <c r="D37" s="83"/>
      <c r="E37" s="83"/>
      <c r="F37" s="83"/>
      <c r="G37" s="83"/>
      <c r="H37" s="83"/>
      <c r="I37" s="83"/>
      <c r="J37" s="14">
        <f t="shared" si="0"/>
        <v>0</v>
      </c>
    </row>
    <row r="38" spans="1:10" ht="12.75">
      <c r="A38" s="3" t="s">
        <v>42</v>
      </c>
      <c r="B38" t="s">
        <v>43</v>
      </c>
      <c r="C38" t="s">
        <v>337</v>
      </c>
      <c r="D38" s="83"/>
      <c r="E38" s="83"/>
      <c r="F38" s="83"/>
      <c r="G38" s="83"/>
      <c r="H38" s="83"/>
      <c r="I38" s="83"/>
      <c r="J38" s="14">
        <f t="shared" si="0"/>
        <v>0</v>
      </c>
    </row>
    <row r="39" spans="1:10" ht="12.75">
      <c r="A39" s="3" t="s">
        <v>45</v>
      </c>
      <c r="B39" t="s">
        <v>43</v>
      </c>
      <c r="C39" t="s">
        <v>338</v>
      </c>
      <c r="D39" s="83"/>
      <c r="E39" s="83"/>
      <c r="F39" s="83"/>
      <c r="G39" s="83"/>
      <c r="H39" s="83"/>
      <c r="I39" s="83"/>
      <c r="J39" s="14">
        <f t="shared" si="0"/>
        <v>0</v>
      </c>
    </row>
    <row r="40" spans="1:10" ht="12.75">
      <c r="A40" s="3" t="s">
        <v>46</v>
      </c>
      <c r="B40" t="s">
        <v>47</v>
      </c>
      <c r="C40" t="s">
        <v>339</v>
      </c>
      <c r="D40" s="83"/>
      <c r="E40" s="83"/>
      <c r="F40" s="83"/>
      <c r="G40" s="83"/>
      <c r="H40" s="83"/>
      <c r="I40" s="83"/>
      <c r="J40" s="14">
        <f t="shared" si="0"/>
        <v>0</v>
      </c>
    </row>
    <row r="41" spans="1:10" ht="12.75">
      <c r="A41" s="3" t="s">
        <v>48</v>
      </c>
      <c r="B41" t="s">
        <v>49</v>
      </c>
      <c r="C41" t="s">
        <v>340</v>
      </c>
      <c r="D41" s="83"/>
      <c r="E41" s="83"/>
      <c r="F41" s="83"/>
      <c r="G41" s="83"/>
      <c r="H41" s="83"/>
      <c r="I41" s="83"/>
      <c r="J41" s="14">
        <f t="shared" si="0"/>
        <v>0</v>
      </c>
    </row>
    <row r="42" spans="1:10" ht="12.75">
      <c r="A42" s="3" t="s">
        <v>50</v>
      </c>
      <c r="B42" t="s">
        <v>49</v>
      </c>
      <c r="C42" t="s">
        <v>341</v>
      </c>
      <c r="D42" s="83"/>
      <c r="E42" s="83"/>
      <c r="F42" s="83"/>
      <c r="G42" s="83"/>
      <c r="H42" s="83"/>
      <c r="I42" s="83"/>
      <c r="J42" s="14">
        <f t="shared" si="0"/>
        <v>0</v>
      </c>
    </row>
    <row r="43" spans="1:10" ht="12.75">
      <c r="A43" s="3" t="s">
        <v>51</v>
      </c>
      <c r="B43" t="s">
        <v>49</v>
      </c>
      <c r="C43" t="s">
        <v>342</v>
      </c>
      <c r="D43" s="83">
        <v>22106.52</v>
      </c>
      <c r="E43" s="83"/>
      <c r="F43" s="83"/>
      <c r="G43" s="83">
        <v>-160.89</v>
      </c>
      <c r="H43" s="83"/>
      <c r="I43" s="83"/>
      <c r="J43" s="14">
        <f t="shared" si="0"/>
        <v>21945.63</v>
      </c>
    </row>
    <row r="44" spans="1:10" ht="12.75">
      <c r="A44" s="3" t="s">
        <v>52</v>
      </c>
      <c r="B44" t="s">
        <v>53</v>
      </c>
      <c r="C44" t="s">
        <v>343</v>
      </c>
      <c r="D44" s="83"/>
      <c r="E44" s="83"/>
      <c r="F44" s="83"/>
      <c r="G44" s="83"/>
      <c r="H44" s="83"/>
      <c r="I44" s="83"/>
      <c r="J44" s="14">
        <f t="shared" si="0"/>
        <v>0</v>
      </c>
    </row>
    <row r="45" spans="1:10" ht="12.75">
      <c r="A45" s="3" t="s">
        <v>54</v>
      </c>
      <c r="B45" t="s">
        <v>53</v>
      </c>
      <c r="C45" t="s">
        <v>344</v>
      </c>
      <c r="D45" s="83"/>
      <c r="E45" s="83"/>
      <c r="F45" s="83"/>
      <c r="G45" s="83"/>
      <c r="H45" s="83"/>
      <c r="I45" s="83"/>
      <c r="J45" s="14">
        <f t="shared" si="0"/>
        <v>0</v>
      </c>
    </row>
    <row r="46" spans="1:10" ht="12.75">
      <c r="A46" s="3" t="s">
        <v>55</v>
      </c>
      <c r="B46" t="s">
        <v>56</v>
      </c>
      <c r="C46" t="s">
        <v>345</v>
      </c>
      <c r="D46" s="83"/>
      <c r="E46" s="83"/>
      <c r="F46" s="83"/>
      <c r="G46" s="83"/>
      <c r="H46" s="83"/>
      <c r="I46" s="83"/>
      <c r="J46" s="14">
        <f t="shared" si="0"/>
        <v>0</v>
      </c>
    </row>
    <row r="47" spans="1:10" ht="12.75">
      <c r="A47" s="3" t="s">
        <v>57</v>
      </c>
      <c r="B47" t="s">
        <v>58</v>
      </c>
      <c r="C47" t="s">
        <v>346</v>
      </c>
      <c r="D47" s="83"/>
      <c r="E47" s="83"/>
      <c r="F47" s="83"/>
      <c r="G47" s="83"/>
      <c r="H47" s="83"/>
      <c r="I47" s="83"/>
      <c r="J47" s="14">
        <f t="shared" si="0"/>
        <v>0</v>
      </c>
    </row>
    <row r="48" spans="1:10" ht="12.75">
      <c r="A48" s="3" t="s">
        <v>59</v>
      </c>
      <c r="B48" t="s">
        <v>60</v>
      </c>
      <c r="C48" t="s">
        <v>347</v>
      </c>
      <c r="D48" s="83"/>
      <c r="E48" s="83"/>
      <c r="F48" s="83"/>
      <c r="G48" s="83"/>
      <c r="H48" s="83"/>
      <c r="I48" s="83"/>
      <c r="J48" s="14">
        <f t="shared" si="0"/>
        <v>0</v>
      </c>
    </row>
    <row r="49" spans="1:10" ht="12.75">
      <c r="A49" s="3" t="s">
        <v>61</v>
      </c>
      <c r="B49" t="s">
        <v>62</v>
      </c>
      <c r="C49" t="s">
        <v>348</v>
      </c>
      <c r="D49" s="83"/>
      <c r="E49" s="83"/>
      <c r="F49" s="83"/>
      <c r="G49" s="83"/>
      <c r="H49" s="83"/>
      <c r="I49" s="83"/>
      <c r="J49" s="14">
        <f t="shared" si="0"/>
        <v>0</v>
      </c>
    </row>
    <row r="50" spans="1:10" ht="12.75">
      <c r="A50" s="3" t="s">
        <v>63</v>
      </c>
      <c r="B50" t="s">
        <v>64</v>
      </c>
      <c r="C50" t="s">
        <v>349</v>
      </c>
      <c r="D50" s="83"/>
      <c r="E50" s="83"/>
      <c r="F50" s="83"/>
      <c r="G50" s="83"/>
      <c r="H50" s="83"/>
      <c r="I50" s="83"/>
      <c r="J50" s="14">
        <f t="shared" si="0"/>
        <v>0</v>
      </c>
    </row>
    <row r="51" spans="1:10" ht="12.75">
      <c r="A51" s="3" t="s">
        <v>65</v>
      </c>
      <c r="B51" t="s">
        <v>66</v>
      </c>
      <c r="C51" t="s">
        <v>350</v>
      </c>
      <c r="D51" s="83">
        <v>165228.05</v>
      </c>
      <c r="E51" s="83"/>
      <c r="F51" s="83"/>
      <c r="G51" s="83">
        <v>-61490.31</v>
      </c>
      <c r="H51" s="83"/>
      <c r="I51" s="83"/>
      <c r="J51" s="14">
        <f t="shared" si="0"/>
        <v>103737.73999999999</v>
      </c>
    </row>
    <row r="52" spans="1:10" ht="12.75">
      <c r="A52" s="3" t="s">
        <v>67</v>
      </c>
      <c r="B52" t="s">
        <v>68</v>
      </c>
      <c r="C52" t="s">
        <v>351</v>
      </c>
      <c r="D52" s="83"/>
      <c r="E52" s="83"/>
      <c r="F52" s="83"/>
      <c r="G52" s="83"/>
      <c r="H52" s="83"/>
      <c r="I52" s="83"/>
      <c r="J52" s="14">
        <f t="shared" si="0"/>
        <v>0</v>
      </c>
    </row>
    <row r="53" spans="1:10" ht="12.75">
      <c r="A53" s="3" t="s">
        <v>69</v>
      </c>
      <c r="B53" t="s">
        <v>70</v>
      </c>
      <c r="C53" t="s">
        <v>352</v>
      </c>
      <c r="D53" s="83"/>
      <c r="E53" s="83"/>
      <c r="F53" s="83"/>
      <c r="G53" s="83"/>
      <c r="H53" s="83"/>
      <c r="I53" s="83"/>
      <c r="J53" s="14">
        <f t="shared" si="0"/>
        <v>0</v>
      </c>
    </row>
    <row r="54" spans="1:10" ht="12.75">
      <c r="A54" s="3" t="s">
        <v>71</v>
      </c>
      <c r="B54" t="s">
        <v>70</v>
      </c>
      <c r="C54" t="s">
        <v>353</v>
      </c>
      <c r="D54" s="83"/>
      <c r="E54" s="83"/>
      <c r="F54" s="83"/>
      <c r="G54" s="83"/>
      <c r="H54" s="83"/>
      <c r="I54" s="83"/>
      <c r="J54" s="14">
        <f t="shared" si="0"/>
        <v>0</v>
      </c>
    </row>
    <row r="55" spans="1:10" ht="12.75">
      <c r="A55" s="3" t="s">
        <v>73</v>
      </c>
      <c r="B55" t="s">
        <v>70</v>
      </c>
      <c r="C55" t="s">
        <v>354</v>
      </c>
      <c r="D55" s="83"/>
      <c r="E55" s="83"/>
      <c r="F55" s="83"/>
      <c r="G55" s="83"/>
      <c r="H55" s="83"/>
      <c r="I55" s="83"/>
      <c r="J55" s="14">
        <f t="shared" si="0"/>
        <v>0</v>
      </c>
    </row>
    <row r="56" spans="1:10" ht="12.75">
      <c r="A56" s="3" t="s">
        <v>74</v>
      </c>
      <c r="B56" t="s">
        <v>70</v>
      </c>
      <c r="C56" t="s">
        <v>355</v>
      </c>
      <c r="D56" s="83"/>
      <c r="E56" s="83"/>
      <c r="F56" s="83"/>
      <c r="G56" s="83"/>
      <c r="H56" s="83"/>
      <c r="I56" s="83"/>
      <c r="J56" s="14">
        <f t="shared" si="0"/>
        <v>0</v>
      </c>
    </row>
    <row r="57" spans="1:10" ht="12.75">
      <c r="A57" s="3" t="s">
        <v>75</v>
      </c>
      <c r="B57" t="s">
        <v>70</v>
      </c>
      <c r="C57" t="s">
        <v>356</v>
      </c>
      <c r="D57" s="83"/>
      <c r="E57" s="83"/>
      <c r="F57" s="83"/>
      <c r="G57" s="83"/>
      <c r="H57" s="83"/>
      <c r="I57" s="83"/>
      <c r="J57" s="14">
        <f t="shared" si="0"/>
        <v>0</v>
      </c>
    </row>
    <row r="58" spans="1:10" ht="12.75">
      <c r="A58" s="3" t="s">
        <v>76</v>
      </c>
      <c r="B58" t="s">
        <v>77</v>
      </c>
      <c r="C58" t="s">
        <v>357</v>
      </c>
      <c r="D58" s="83"/>
      <c r="E58" s="83"/>
      <c r="F58" s="83"/>
      <c r="G58" s="83"/>
      <c r="H58" s="83"/>
      <c r="I58" s="83"/>
      <c r="J58" s="14">
        <f t="shared" si="0"/>
        <v>0</v>
      </c>
    </row>
    <row r="59" spans="1:10" ht="12.75">
      <c r="A59" s="3" t="s">
        <v>78</v>
      </c>
      <c r="B59" t="s">
        <v>77</v>
      </c>
      <c r="C59" t="s">
        <v>358</v>
      </c>
      <c r="D59" s="83"/>
      <c r="E59" s="83"/>
      <c r="F59" s="83"/>
      <c r="G59" s="83"/>
      <c r="H59" s="83"/>
      <c r="I59" s="83"/>
      <c r="J59" s="14">
        <f t="shared" si="0"/>
        <v>0</v>
      </c>
    </row>
    <row r="60" spans="1:10" ht="12.75">
      <c r="A60" s="3" t="s">
        <v>79</v>
      </c>
      <c r="B60" t="s">
        <v>77</v>
      </c>
      <c r="C60" t="s">
        <v>359</v>
      </c>
      <c r="D60" s="83">
        <v>40632.67</v>
      </c>
      <c r="E60" s="83"/>
      <c r="F60" s="83"/>
      <c r="G60" s="83">
        <v>-38141.863</v>
      </c>
      <c r="H60" s="83"/>
      <c r="I60" s="83"/>
      <c r="J60" s="14">
        <f t="shared" si="0"/>
        <v>2490.8070000000007</v>
      </c>
    </row>
    <row r="61" spans="1:10" ht="12.75">
      <c r="A61" s="3" t="s">
        <v>80</v>
      </c>
      <c r="B61" t="s">
        <v>77</v>
      </c>
      <c r="C61" t="s">
        <v>360</v>
      </c>
      <c r="D61" s="83"/>
      <c r="E61" s="83"/>
      <c r="F61" s="83"/>
      <c r="G61" s="83"/>
      <c r="H61" s="83"/>
      <c r="I61" s="83"/>
      <c r="J61" s="14">
        <f t="shared" si="0"/>
        <v>0</v>
      </c>
    </row>
    <row r="62" spans="1:10" ht="12.75">
      <c r="A62" s="3" t="s">
        <v>81</v>
      </c>
      <c r="B62" t="s">
        <v>77</v>
      </c>
      <c r="C62" t="s">
        <v>361</v>
      </c>
      <c r="D62" s="83"/>
      <c r="E62" s="83"/>
      <c r="F62" s="83"/>
      <c r="G62" s="83"/>
      <c r="H62" s="83"/>
      <c r="I62" s="83"/>
      <c r="J62" s="14">
        <f t="shared" si="0"/>
        <v>0</v>
      </c>
    </row>
    <row r="63" spans="1:10" ht="12.75">
      <c r="A63" s="3" t="s">
        <v>82</v>
      </c>
      <c r="B63" t="s">
        <v>77</v>
      </c>
      <c r="C63" t="s">
        <v>362</v>
      </c>
      <c r="D63" s="83">
        <v>52989.83</v>
      </c>
      <c r="E63" s="83"/>
      <c r="F63" s="83"/>
      <c r="G63" s="83">
        <v>57.39999999999998</v>
      </c>
      <c r="H63" s="83"/>
      <c r="I63" s="83"/>
      <c r="J63" s="14">
        <f t="shared" si="0"/>
        <v>53047.23</v>
      </c>
    </row>
    <row r="64" spans="1:10" ht="12.75">
      <c r="A64" s="3" t="s">
        <v>83</v>
      </c>
      <c r="B64" t="s">
        <v>77</v>
      </c>
      <c r="C64" t="s">
        <v>363</v>
      </c>
      <c r="D64" s="83"/>
      <c r="E64" s="83"/>
      <c r="F64" s="83"/>
      <c r="G64" s="83"/>
      <c r="H64" s="83"/>
      <c r="I64" s="83"/>
      <c r="J64" s="14">
        <f t="shared" si="0"/>
        <v>0</v>
      </c>
    </row>
    <row r="65" spans="1:10" ht="12.75">
      <c r="A65" s="3" t="s">
        <v>84</v>
      </c>
      <c r="B65" t="s">
        <v>77</v>
      </c>
      <c r="C65" t="s">
        <v>364</v>
      </c>
      <c r="D65" s="83">
        <v>7716.54</v>
      </c>
      <c r="E65" s="83"/>
      <c r="F65" s="83"/>
      <c r="G65" s="83">
        <v>-2382.71</v>
      </c>
      <c r="H65" s="83"/>
      <c r="I65" s="83"/>
      <c r="J65" s="14">
        <f t="shared" si="0"/>
        <v>5333.83</v>
      </c>
    </row>
    <row r="66" spans="1:10" ht="12.75">
      <c r="A66" s="3" t="s">
        <v>85</v>
      </c>
      <c r="B66" t="s">
        <v>77</v>
      </c>
      <c r="C66" t="s">
        <v>365</v>
      </c>
      <c r="D66" s="83">
        <v>6319.72</v>
      </c>
      <c r="E66" s="83"/>
      <c r="F66" s="83"/>
      <c r="G66" s="83">
        <v>65123.64</v>
      </c>
      <c r="H66" s="83"/>
      <c r="I66" s="83"/>
      <c r="J66" s="14">
        <f t="shared" si="0"/>
        <v>71443.36</v>
      </c>
    </row>
    <row r="67" spans="1:10" ht="12.75">
      <c r="A67" s="3" t="s">
        <v>86</v>
      </c>
      <c r="B67" t="s">
        <v>77</v>
      </c>
      <c r="C67" t="s">
        <v>366</v>
      </c>
      <c r="D67" s="83"/>
      <c r="E67" s="83"/>
      <c r="F67" s="83"/>
      <c r="G67" s="83"/>
      <c r="H67" s="83"/>
      <c r="I67" s="83"/>
      <c r="J67" s="14">
        <f t="shared" si="0"/>
        <v>0</v>
      </c>
    </row>
    <row r="68" spans="1:10" ht="12.75">
      <c r="A68" s="3" t="s">
        <v>87</v>
      </c>
      <c r="B68" t="s">
        <v>77</v>
      </c>
      <c r="C68" t="s">
        <v>367</v>
      </c>
      <c r="D68" s="83"/>
      <c r="E68" s="83"/>
      <c r="F68" s="83"/>
      <c r="G68" s="83">
        <v>10689.17</v>
      </c>
      <c r="H68" s="83"/>
      <c r="I68" s="83"/>
      <c r="J68" s="14">
        <f t="shared" si="0"/>
        <v>10689.17</v>
      </c>
    </row>
    <row r="69" spans="1:10" ht="12.75">
      <c r="A69" s="3" t="s">
        <v>88</v>
      </c>
      <c r="B69" t="s">
        <v>77</v>
      </c>
      <c r="C69" t="s">
        <v>368</v>
      </c>
      <c r="D69" s="83"/>
      <c r="E69" s="83"/>
      <c r="F69" s="83"/>
      <c r="G69" s="83"/>
      <c r="H69" s="83"/>
      <c r="I69" s="83"/>
      <c r="J69" s="14">
        <f t="shared" si="0"/>
        <v>0</v>
      </c>
    </row>
    <row r="70" spans="1:10" ht="12.75">
      <c r="A70" s="3" t="s">
        <v>89</v>
      </c>
      <c r="B70" t="s">
        <v>77</v>
      </c>
      <c r="C70" t="s">
        <v>369</v>
      </c>
      <c r="D70" s="83">
        <v>690527.49</v>
      </c>
      <c r="E70" s="83"/>
      <c r="F70" s="83"/>
      <c r="G70" s="83">
        <v>1501.45</v>
      </c>
      <c r="H70" s="83"/>
      <c r="I70" s="83"/>
      <c r="J70" s="14">
        <f t="shared" si="0"/>
        <v>692028.94</v>
      </c>
    </row>
    <row r="71" spans="1:10" ht="12.75">
      <c r="A71" s="3" t="s">
        <v>90</v>
      </c>
      <c r="B71" t="s">
        <v>77</v>
      </c>
      <c r="C71" t="s">
        <v>370</v>
      </c>
      <c r="D71" s="83"/>
      <c r="E71" s="83"/>
      <c r="F71" s="83"/>
      <c r="G71" s="83"/>
      <c r="H71" s="83"/>
      <c r="I71" s="83"/>
      <c r="J71" s="14">
        <f t="shared" si="0"/>
        <v>0</v>
      </c>
    </row>
    <row r="72" spans="1:10" ht="12.75">
      <c r="A72" s="3" t="s">
        <v>91</v>
      </c>
      <c r="B72" t="s">
        <v>77</v>
      </c>
      <c r="C72" t="s">
        <v>371</v>
      </c>
      <c r="D72" s="83"/>
      <c r="E72" s="83"/>
      <c r="F72" s="83"/>
      <c r="G72" s="83"/>
      <c r="H72" s="83"/>
      <c r="I72" s="83"/>
      <c r="J72" s="14">
        <f t="shared" si="0"/>
        <v>0</v>
      </c>
    </row>
    <row r="73" spans="1:10" ht="12.75">
      <c r="A73" s="3" t="s">
        <v>92</v>
      </c>
      <c r="B73" t="s">
        <v>93</v>
      </c>
      <c r="C73" t="s">
        <v>372</v>
      </c>
      <c r="D73" s="83"/>
      <c r="E73" s="83"/>
      <c r="F73" s="83"/>
      <c r="G73" s="83"/>
      <c r="H73" s="83"/>
      <c r="I73" s="83"/>
      <c r="J73" s="14">
        <f t="shared" si="0"/>
        <v>0</v>
      </c>
    </row>
    <row r="74" spans="1:10" ht="12.75">
      <c r="A74" s="3" t="s">
        <v>94</v>
      </c>
      <c r="B74" t="s">
        <v>93</v>
      </c>
      <c r="C74" t="s">
        <v>373</v>
      </c>
      <c r="D74" s="83"/>
      <c r="E74" s="83"/>
      <c r="F74" s="83"/>
      <c r="G74" s="83"/>
      <c r="H74" s="83"/>
      <c r="I74" s="83"/>
      <c r="J74" s="14">
        <f t="shared" si="0"/>
        <v>0</v>
      </c>
    </row>
    <row r="75" spans="1:10" ht="12.75">
      <c r="A75" s="3" t="s">
        <v>95</v>
      </c>
      <c r="B75" t="s">
        <v>93</v>
      </c>
      <c r="C75" t="s">
        <v>374</v>
      </c>
      <c r="D75" s="83"/>
      <c r="E75" s="83"/>
      <c r="F75" s="83"/>
      <c r="G75" s="83"/>
      <c r="H75" s="83"/>
      <c r="I75" s="83"/>
      <c r="J75" s="14">
        <f aca="true" t="shared" si="1" ref="J75:J138">SUM(D75:I75)</f>
        <v>0</v>
      </c>
    </row>
    <row r="76" spans="1:10" ht="12.75">
      <c r="A76" s="3" t="s">
        <v>96</v>
      </c>
      <c r="B76" t="s">
        <v>97</v>
      </c>
      <c r="C76" t="s">
        <v>375</v>
      </c>
      <c r="D76" s="83"/>
      <c r="E76" s="83"/>
      <c r="F76" s="83"/>
      <c r="G76" s="83"/>
      <c r="H76" s="83"/>
      <c r="I76" s="83"/>
      <c r="J76" s="14">
        <f t="shared" si="1"/>
        <v>0</v>
      </c>
    </row>
    <row r="77" spans="1:10" ht="12.75">
      <c r="A77" s="3" t="s">
        <v>98</v>
      </c>
      <c r="B77" t="s">
        <v>97</v>
      </c>
      <c r="C77" t="s">
        <v>376</v>
      </c>
      <c r="D77" s="83"/>
      <c r="E77" s="83"/>
      <c r="F77" s="83"/>
      <c r="G77" s="83"/>
      <c r="H77" s="83"/>
      <c r="I77" s="83"/>
      <c r="J77" s="14">
        <f t="shared" si="1"/>
        <v>0</v>
      </c>
    </row>
    <row r="78" spans="1:10" ht="12.75">
      <c r="A78" s="3" t="s">
        <v>99</v>
      </c>
      <c r="B78" t="s">
        <v>97</v>
      </c>
      <c r="C78" t="s">
        <v>377</v>
      </c>
      <c r="D78" s="83"/>
      <c r="E78" s="83"/>
      <c r="F78" s="83"/>
      <c r="G78" s="83"/>
      <c r="H78" s="83"/>
      <c r="I78" s="83"/>
      <c r="J78" s="14">
        <f t="shared" si="1"/>
        <v>0</v>
      </c>
    </row>
    <row r="79" spans="1:10" ht="12.75">
      <c r="A79" s="3" t="s">
        <v>100</v>
      </c>
      <c r="B79" t="s">
        <v>101</v>
      </c>
      <c r="C79" t="s">
        <v>378</v>
      </c>
      <c r="D79" s="83"/>
      <c r="E79" s="83"/>
      <c r="F79" s="83"/>
      <c r="G79" s="83"/>
      <c r="H79" s="83"/>
      <c r="I79" s="83"/>
      <c r="J79" s="14">
        <f t="shared" si="1"/>
        <v>0</v>
      </c>
    </row>
    <row r="80" spans="1:10" ht="12.75">
      <c r="A80" s="3" t="s">
        <v>102</v>
      </c>
      <c r="B80" t="s">
        <v>103</v>
      </c>
      <c r="C80" t="s">
        <v>379</v>
      </c>
      <c r="D80" s="83"/>
      <c r="E80" s="83"/>
      <c r="F80" s="83"/>
      <c r="G80" s="83"/>
      <c r="H80" s="83"/>
      <c r="I80" s="83"/>
      <c r="J80" s="14">
        <f t="shared" si="1"/>
        <v>0</v>
      </c>
    </row>
    <row r="81" spans="1:10" ht="12.75">
      <c r="A81" s="3" t="s">
        <v>104</v>
      </c>
      <c r="B81" t="s">
        <v>103</v>
      </c>
      <c r="C81" t="s">
        <v>380</v>
      </c>
      <c r="D81" s="83"/>
      <c r="E81" s="83"/>
      <c r="F81" s="83"/>
      <c r="G81" s="83"/>
      <c r="H81" s="83"/>
      <c r="I81" s="83"/>
      <c r="J81" s="14">
        <f t="shared" si="1"/>
        <v>0</v>
      </c>
    </row>
    <row r="82" spans="1:10" ht="12.75">
      <c r="A82" s="3" t="s">
        <v>105</v>
      </c>
      <c r="B82" t="s">
        <v>106</v>
      </c>
      <c r="C82" t="s">
        <v>381</v>
      </c>
      <c r="D82" s="83"/>
      <c r="E82" s="83"/>
      <c r="F82" s="83"/>
      <c r="G82" s="83"/>
      <c r="H82" s="83"/>
      <c r="I82" s="83"/>
      <c r="J82" s="14">
        <f t="shared" si="1"/>
        <v>0</v>
      </c>
    </row>
    <row r="83" spans="1:10" ht="12.75">
      <c r="A83" s="3" t="s">
        <v>107</v>
      </c>
      <c r="B83" t="s">
        <v>108</v>
      </c>
      <c r="C83" t="s">
        <v>382</v>
      </c>
      <c r="D83" s="83"/>
      <c r="E83" s="83"/>
      <c r="F83" s="83"/>
      <c r="G83" s="83"/>
      <c r="H83" s="83"/>
      <c r="I83" s="83"/>
      <c r="J83" s="14">
        <f t="shared" si="1"/>
        <v>0</v>
      </c>
    </row>
    <row r="84" spans="1:10" ht="12.75">
      <c r="A84" s="3" t="s">
        <v>109</v>
      </c>
      <c r="B84" t="s">
        <v>110</v>
      </c>
      <c r="C84" t="s">
        <v>383</v>
      </c>
      <c r="D84" s="83"/>
      <c r="E84" s="83"/>
      <c r="F84" s="83"/>
      <c r="G84" s="83"/>
      <c r="H84" s="83"/>
      <c r="I84" s="83"/>
      <c r="J84" s="14">
        <f t="shared" si="1"/>
        <v>0</v>
      </c>
    </row>
    <row r="85" spans="1:10" ht="12.75">
      <c r="A85" s="3" t="s">
        <v>111</v>
      </c>
      <c r="B85" t="s">
        <v>110</v>
      </c>
      <c r="C85" t="s">
        <v>384</v>
      </c>
      <c r="D85" s="83"/>
      <c r="E85" s="83"/>
      <c r="F85" s="83"/>
      <c r="G85" s="83"/>
      <c r="H85" s="83"/>
      <c r="I85" s="83"/>
      <c r="J85" s="14">
        <f t="shared" si="1"/>
        <v>0</v>
      </c>
    </row>
    <row r="86" spans="1:10" ht="12.75">
      <c r="A86" s="3" t="s">
        <v>112</v>
      </c>
      <c r="B86" t="s">
        <v>113</v>
      </c>
      <c r="C86" t="s">
        <v>385</v>
      </c>
      <c r="D86" s="83"/>
      <c r="E86" s="83"/>
      <c r="F86" s="83"/>
      <c r="G86" s="83"/>
      <c r="H86" s="83"/>
      <c r="I86" s="83"/>
      <c r="J86" s="14">
        <f t="shared" si="1"/>
        <v>0</v>
      </c>
    </row>
    <row r="87" spans="1:10" ht="12.75">
      <c r="A87" s="3" t="s">
        <v>114</v>
      </c>
      <c r="B87" t="s">
        <v>115</v>
      </c>
      <c r="C87" t="s">
        <v>386</v>
      </c>
      <c r="D87" s="83"/>
      <c r="E87" s="83"/>
      <c r="F87" s="83"/>
      <c r="G87" s="83"/>
      <c r="H87" s="83"/>
      <c r="I87" s="83"/>
      <c r="J87" s="14">
        <f t="shared" si="1"/>
        <v>0</v>
      </c>
    </row>
    <row r="88" spans="1:10" ht="12.75">
      <c r="A88" s="3" t="s">
        <v>116</v>
      </c>
      <c r="B88" t="s">
        <v>72</v>
      </c>
      <c r="C88" t="s">
        <v>387</v>
      </c>
      <c r="D88" s="83"/>
      <c r="E88" s="83"/>
      <c r="F88" s="83"/>
      <c r="G88" s="83"/>
      <c r="H88" s="83"/>
      <c r="I88" s="83"/>
      <c r="J88" s="14">
        <f t="shared" si="1"/>
        <v>0</v>
      </c>
    </row>
    <row r="89" spans="1:10" ht="12.75">
      <c r="A89" s="3" t="s">
        <v>117</v>
      </c>
      <c r="B89" t="s">
        <v>72</v>
      </c>
      <c r="C89" t="s">
        <v>388</v>
      </c>
      <c r="D89" s="83"/>
      <c r="E89" s="83"/>
      <c r="F89" s="83"/>
      <c r="G89" s="83"/>
      <c r="H89" s="83"/>
      <c r="I89" s="83"/>
      <c r="J89" s="14">
        <f t="shared" si="1"/>
        <v>0</v>
      </c>
    </row>
    <row r="90" spans="1:10" ht="12.75">
      <c r="A90" s="3" t="s">
        <v>118</v>
      </c>
      <c r="B90" t="s">
        <v>44</v>
      </c>
      <c r="C90" t="s">
        <v>389</v>
      </c>
      <c r="D90" s="83"/>
      <c r="E90" s="83"/>
      <c r="F90" s="83"/>
      <c r="G90" s="83"/>
      <c r="H90" s="83"/>
      <c r="I90" s="83"/>
      <c r="J90" s="14">
        <f t="shared" si="1"/>
        <v>0</v>
      </c>
    </row>
    <row r="91" spans="1:10" ht="12.75">
      <c r="A91" s="3" t="s">
        <v>119</v>
      </c>
      <c r="B91" t="s">
        <v>44</v>
      </c>
      <c r="C91" t="s">
        <v>390</v>
      </c>
      <c r="D91" s="83"/>
      <c r="E91" s="83"/>
      <c r="F91" s="83"/>
      <c r="G91" s="83"/>
      <c r="H91" s="83"/>
      <c r="I91" s="83"/>
      <c r="J91" s="14">
        <f t="shared" si="1"/>
        <v>0</v>
      </c>
    </row>
    <row r="92" spans="1:10" ht="12.75">
      <c r="A92" s="3" t="s">
        <v>120</v>
      </c>
      <c r="B92" t="s">
        <v>44</v>
      </c>
      <c r="C92" t="s">
        <v>391</v>
      </c>
      <c r="D92" s="83"/>
      <c r="E92" s="83"/>
      <c r="F92" s="83"/>
      <c r="G92" s="83"/>
      <c r="H92" s="83"/>
      <c r="I92" s="83"/>
      <c r="J92" s="14">
        <f t="shared" si="1"/>
        <v>0</v>
      </c>
    </row>
    <row r="93" spans="1:10" ht="12.75">
      <c r="A93" s="3" t="s">
        <v>121</v>
      </c>
      <c r="B93" t="s">
        <v>44</v>
      </c>
      <c r="C93" t="s">
        <v>392</v>
      </c>
      <c r="D93" s="83"/>
      <c r="E93" s="83"/>
      <c r="F93" s="83"/>
      <c r="G93" s="83"/>
      <c r="H93" s="83"/>
      <c r="I93" s="83"/>
      <c r="J93" s="14">
        <f t="shared" si="1"/>
        <v>0</v>
      </c>
    </row>
    <row r="94" spans="1:10" ht="12.75">
      <c r="A94" s="3" t="s">
        <v>122</v>
      </c>
      <c r="B94" t="s">
        <v>44</v>
      </c>
      <c r="C94" t="s">
        <v>393</v>
      </c>
      <c r="D94" s="83"/>
      <c r="E94" s="83"/>
      <c r="F94" s="83"/>
      <c r="G94" s="83"/>
      <c r="H94" s="83"/>
      <c r="I94" s="83"/>
      <c r="J94" s="14">
        <f t="shared" si="1"/>
        <v>0</v>
      </c>
    </row>
    <row r="95" spans="1:10" ht="12.75">
      <c r="A95" s="3" t="s">
        <v>123</v>
      </c>
      <c r="B95" t="s">
        <v>124</v>
      </c>
      <c r="C95" t="s">
        <v>394</v>
      </c>
      <c r="D95" s="83"/>
      <c r="E95" s="83"/>
      <c r="F95" s="83"/>
      <c r="G95" s="83"/>
      <c r="H95" s="83"/>
      <c r="I95" s="83"/>
      <c r="J95" s="14">
        <f t="shared" si="1"/>
        <v>0</v>
      </c>
    </row>
    <row r="96" spans="1:10" ht="12.75">
      <c r="A96" s="3" t="s">
        <v>125</v>
      </c>
      <c r="B96" t="s">
        <v>126</v>
      </c>
      <c r="C96" t="s">
        <v>395</v>
      </c>
      <c r="D96" s="83">
        <v>-5739.680000000008</v>
      </c>
      <c r="E96" s="83"/>
      <c r="F96" s="83"/>
      <c r="G96" s="83">
        <v>77742.66</v>
      </c>
      <c r="H96" s="83"/>
      <c r="I96" s="83"/>
      <c r="J96" s="14">
        <f t="shared" si="1"/>
        <v>72002.98</v>
      </c>
    </row>
    <row r="97" spans="1:10" ht="12.75">
      <c r="A97" s="3" t="s">
        <v>127</v>
      </c>
      <c r="B97" t="s">
        <v>126</v>
      </c>
      <c r="C97" t="s">
        <v>396</v>
      </c>
      <c r="D97" s="83">
        <v>39424.600000000006</v>
      </c>
      <c r="E97" s="83"/>
      <c r="F97" s="83"/>
      <c r="G97" s="83">
        <v>15387.89</v>
      </c>
      <c r="H97" s="83"/>
      <c r="I97" s="83"/>
      <c r="J97" s="14">
        <f t="shared" si="1"/>
        <v>54812.490000000005</v>
      </c>
    </row>
    <row r="98" spans="1:10" ht="12.75">
      <c r="A98" s="3" t="s">
        <v>128</v>
      </c>
      <c r="B98" t="s">
        <v>126</v>
      </c>
      <c r="C98" t="s">
        <v>397</v>
      </c>
      <c r="D98" s="83">
        <v>52473.89</v>
      </c>
      <c r="E98" s="83"/>
      <c r="F98" s="83"/>
      <c r="G98" s="83">
        <v>-8115.06</v>
      </c>
      <c r="H98" s="83"/>
      <c r="I98" s="83"/>
      <c r="J98" s="14">
        <f t="shared" si="1"/>
        <v>44358.83</v>
      </c>
    </row>
    <row r="99" spans="1:10" ht="12.75">
      <c r="A99" s="3" t="s">
        <v>129</v>
      </c>
      <c r="B99" t="s">
        <v>130</v>
      </c>
      <c r="C99" t="s">
        <v>398</v>
      </c>
      <c r="D99" s="83"/>
      <c r="E99" s="83"/>
      <c r="F99" s="83"/>
      <c r="G99" s="83"/>
      <c r="H99" s="83"/>
      <c r="I99" s="83"/>
      <c r="J99" s="14">
        <f t="shared" si="1"/>
        <v>0</v>
      </c>
    </row>
    <row r="100" spans="1:10" ht="12.75">
      <c r="A100" s="3" t="s">
        <v>131</v>
      </c>
      <c r="B100" t="s">
        <v>130</v>
      </c>
      <c r="C100" t="s">
        <v>399</v>
      </c>
      <c r="D100" s="83"/>
      <c r="E100" s="83"/>
      <c r="F100" s="83"/>
      <c r="G100" s="83"/>
      <c r="H100" s="83"/>
      <c r="I100" s="83"/>
      <c r="J100" s="14">
        <f t="shared" si="1"/>
        <v>0</v>
      </c>
    </row>
    <row r="101" spans="1:10" ht="12.75">
      <c r="A101" s="3" t="s">
        <v>132</v>
      </c>
      <c r="B101" t="s">
        <v>130</v>
      </c>
      <c r="C101" t="s">
        <v>400</v>
      </c>
      <c r="D101" s="83"/>
      <c r="E101" s="83"/>
      <c r="F101" s="83"/>
      <c r="G101" s="83"/>
      <c r="H101" s="83"/>
      <c r="I101" s="83"/>
      <c r="J101" s="14">
        <f t="shared" si="1"/>
        <v>0</v>
      </c>
    </row>
    <row r="102" spans="1:10" ht="12.75">
      <c r="A102" s="3" t="s">
        <v>133</v>
      </c>
      <c r="B102" t="s">
        <v>34</v>
      </c>
      <c r="C102" t="s">
        <v>401</v>
      </c>
      <c r="D102" s="83"/>
      <c r="E102" s="83"/>
      <c r="F102" s="83"/>
      <c r="G102" s="83"/>
      <c r="H102" s="83"/>
      <c r="I102" s="83"/>
      <c r="J102" s="14">
        <f t="shared" si="1"/>
        <v>0</v>
      </c>
    </row>
    <row r="103" spans="1:10" ht="12.75">
      <c r="A103" s="3" t="s">
        <v>134</v>
      </c>
      <c r="B103" t="s">
        <v>34</v>
      </c>
      <c r="C103" t="s">
        <v>402</v>
      </c>
      <c r="D103" s="83"/>
      <c r="E103" s="83"/>
      <c r="F103" s="83"/>
      <c r="G103" s="83"/>
      <c r="H103" s="83"/>
      <c r="I103" s="83"/>
      <c r="J103" s="14">
        <f t="shared" si="1"/>
        <v>0</v>
      </c>
    </row>
    <row r="104" spans="1:10" ht="12.75">
      <c r="A104" s="3" t="s">
        <v>135</v>
      </c>
      <c r="B104" t="s">
        <v>34</v>
      </c>
      <c r="C104" t="s">
        <v>403</v>
      </c>
      <c r="D104" s="83"/>
      <c r="E104" s="83"/>
      <c r="F104" s="83"/>
      <c r="G104" s="83"/>
      <c r="H104" s="83"/>
      <c r="I104" s="83"/>
      <c r="J104" s="14">
        <f t="shared" si="1"/>
        <v>0</v>
      </c>
    </row>
    <row r="105" spans="1:10" ht="12.75">
      <c r="A105" s="3" t="s">
        <v>136</v>
      </c>
      <c r="B105" t="s">
        <v>34</v>
      </c>
      <c r="C105" t="s">
        <v>404</v>
      </c>
      <c r="D105" s="83"/>
      <c r="E105" s="83"/>
      <c r="F105" s="83"/>
      <c r="G105" s="83"/>
      <c r="H105" s="83"/>
      <c r="I105" s="83"/>
      <c r="J105" s="14">
        <f t="shared" si="1"/>
        <v>0</v>
      </c>
    </row>
    <row r="106" spans="1:10" ht="12.75">
      <c r="A106" s="3" t="s">
        <v>137</v>
      </c>
      <c r="B106" t="s">
        <v>34</v>
      </c>
      <c r="C106" t="s">
        <v>405</v>
      </c>
      <c r="D106" s="83"/>
      <c r="E106" s="83"/>
      <c r="F106" s="83"/>
      <c r="G106" s="83"/>
      <c r="H106" s="83"/>
      <c r="I106" s="83"/>
      <c r="J106" s="14">
        <f t="shared" si="1"/>
        <v>0</v>
      </c>
    </row>
    <row r="107" spans="1:10" ht="12.75">
      <c r="A107" s="3" t="s">
        <v>138</v>
      </c>
      <c r="B107" t="s">
        <v>34</v>
      </c>
      <c r="C107" t="s">
        <v>406</v>
      </c>
      <c r="D107" s="83"/>
      <c r="E107" s="83"/>
      <c r="F107" s="83"/>
      <c r="G107" s="83"/>
      <c r="H107" s="83"/>
      <c r="I107" s="83"/>
      <c r="J107" s="14">
        <f t="shared" si="1"/>
        <v>0</v>
      </c>
    </row>
    <row r="108" spans="1:10" ht="12.75">
      <c r="A108" s="3" t="s">
        <v>139</v>
      </c>
      <c r="B108" t="s">
        <v>140</v>
      </c>
      <c r="C108" t="s">
        <v>407</v>
      </c>
      <c r="D108" s="83"/>
      <c r="E108" s="83"/>
      <c r="F108" s="83"/>
      <c r="G108" s="83"/>
      <c r="H108" s="83"/>
      <c r="I108" s="83"/>
      <c r="J108" s="14">
        <f t="shared" si="1"/>
        <v>0</v>
      </c>
    </row>
    <row r="109" spans="1:10" ht="12.75">
      <c r="A109" s="3" t="s">
        <v>141</v>
      </c>
      <c r="B109" t="s">
        <v>140</v>
      </c>
      <c r="C109" t="s">
        <v>408</v>
      </c>
      <c r="D109" s="83"/>
      <c r="E109" s="83"/>
      <c r="F109" s="83"/>
      <c r="G109" s="83"/>
      <c r="H109" s="83"/>
      <c r="I109" s="83"/>
      <c r="J109" s="14">
        <f t="shared" si="1"/>
        <v>0</v>
      </c>
    </row>
    <row r="110" spans="1:10" ht="12.75">
      <c r="A110" s="3" t="s">
        <v>142</v>
      </c>
      <c r="B110" t="s">
        <v>140</v>
      </c>
      <c r="C110" t="s">
        <v>409</v>
      </c>
      <c r="D110" s="83"/>
      <c r="E110" s="83"/>
      <c r="F110" s="83"/>
      <c r="G110" s="83"/>
      <c r="H110" s="83"/>
      <c r="I110" s="83"/>
      <c r="J110" s="14">
        <f t="shared" si="1"/>
        <v>0</v>
      </c>
    </row>
    <row r="111" spans="1:10" ht="12.75">
      <c r="A111" s="3" t="s">
        <v>143</v>
      </c>
      <c r="B111" t="s">
        <v>144</v>
      </c>
      <c r="C111" t="s">
        <v>410</v>
      </c>
      <c r="D111" s="83"/>
      <c r="E111" s="83"/>
      <c r="F111" s="83"/>
      <c r="G111" s="83"/>
      <c r="H111" s="83"/>
      <c r="I111" s="83"/>
      <c r="J111" s="14">
        <f t="shared" si="1"/>
        <v>0</v>
      </c>
    </row>
    <row r="112" spans="1:10" ht="12.75">
      <c r="A112" s="3" t="s">
        <v>145</v>
      </c>
      <c r="B112" t="s">
        <v>144</v>
      </c>
      <c r="C112" t="s">
        <v>411</v>
      </c>
      <c r="D112" s="83"/>
      <c r="E112" s="83"/>
      <c r="F112" s="83"/>
      <c r="G112" s="83"/>
      <c r="H112" s="83"/>
      <c r="I112" s="83"/>
      <c r="J112" s="14">
        <f t="shared" si="1"/>
        <v>0</v>
      </c>
    </row>
    <row r="113" spans="1:10" ht="12.75">
      <c r="A113" s="3" t="s">
        <v>146</v>
      </c>
      <c r="B113" t="s">
        <v>144</v>
      </c>
      <c r="C113" t="s">
        <v>412</v>
      </c>
      <c r="D113" s="83"/>
      <c r="E113" s="83"/>
      <c r="F113" s="83"/>
      <c r="G113" s="83"/>
      <c r="H113" s="83"/>
      <c r="I113" s="83"/>
      <c r="J113" s="14">
        <f t="shared" si="1"/>
        <v>0</v>
      </c>
    </row>
    <row r="114" spans="1:10" ht="12.75">
      <c r="A114" s="3" t="s">
        <v>147</v>
      </c>
      <c r="B114" t="s">
        <v>144</v>
      </c>
      <c r="C114" t="s">
        <v>413</v>
      </c>
      <c r="D114" s="83"/>
      <c r="E114" s="83"/>
      <c r="F114" s="83"/>
      <c r="G114" s="83"/>
      <c r="H114" s="83"/>
      <c r="I114" s="83"/>
      <c r="J114" s="14">
        <f t="shared" si="1"/>
        <v>0</v>
      </c>
    </row>
    <row r="115" spans="1:10" ht="12.75">
      <c r="A115" s="3" t="s">
        <v>148</v>
      </c>
      <c r="B115" t="s">
        <v>149</v>
      </c>
      <c r="C115" t="s">
        <v>414</v>
      </c>
      <c r="D115" s="83"/>
      <c r="E115" s="83"/>
      <c r="F115" s="83"/>
      <c r="G115" s="83"/>
      <c r="H115" s="83"/>
      <c r="I115" s="83"/>
      <c r="J115" s="14">
        <f t="shared" si="1"/>
        <v>0</v>
      </c>
    </row>
    <row r="116" spans="1:10" ht="12.75">
      <c r="A116" s="3" t="s">
        <v>150</v>
      </c>
      <c r="B116" t="s">
        <v>149</v>
      </c>
      <c r="C116" t="s">
        <v>415</v>
      </c>
      <c r="D116" s="83"/>
      <c r="E116" s="83"/>
      <c r="F116" s="83"/>
      <c r="G116" s="83"/>
      <c r="H116" s="83"/>
      <c r="I116" s="83"/>
      <c r="J116" s="14">
        <f t="shared" si="1"/>
        <v>0</v>
      </c>
    </row>
    <row r="117" spans="1:10" ht="12.75">
      <c r="A117" s="3" t="s">
        <v>151</v>
      </c>
      <c r="B117" t="s">
        <v>149</v>
      </c>
      <c r="C117" t="s">
        <v>416</v>
      </c>
      <c r="D117" s="83"/>
      <c r="E117" s="83"/>
      <c r="F117" s="83"/>
      <c r="G117" s="83"/>
      <c r="H117" s="83"/>
      <c r="I117" s="83"/>
      <c r="J117" s="14">
        <f t="shared" si="1"/>
        <v>0</v>
      </c>
    </row>
    <row r="118" spans="1:10" ht="12.75">
      <c r="A118" s="3" t="s">
        <v>152</v>
      </c>
      <c r="B118" t="s">
        <v>153</v>
      </c>
      <c r="C118" t="s">
        <v>417</v>
      </c>
      <c r="D118" s="83">
        <v>6507.07</v>
      </c>
      <c r="E118" s="83"/>
      <c r="F118" s="83"/>
      <c r="G118" s="83"/>
      <c r="H118" s="83"/>
      <c r="I118" s="83"/>
      <c r="J118" s="14">
        <f t="shared" si="1"/>
        <v>6507.07</v>
      </c>
    </row>
    <row r="119" spans="1:10" ht="12.75">
      <c r="A119" s="3" t="s">
        <v>154</v>
      </c>
      <c r="B119" t="s">
        <v>155</v>
      </c>
      <c r="C119" t="s">
        <v>418</v>
      </c>
      <c r="D119" s="83"/>
      <c r="E119" s="83"/>
      <c r="F119" s="83"/>
      <c r="G119" s="83"/>
      <c r="H119" s="83"/>
      <c r="I119" s="83"/>
      <c r="J119" s="14">
        <f t="shared" si="1"/>
        <v>0</v>
      </c>
    </row>
    <row r="120" spans="1:10" ht="12.75">
      <c r="A120" s="3" t="s">
        <v>156</v>
      </c>
      <c r="B120" t="s">
        <v>157</v>
      </c>
      <c r="C120" t="s">
        <v>419</v>
      </c>
      <c r="D120" s="83"/>
      <c r="E120" s="83"/>
      <c r="F120" s="83"/>
      <c r="G120" s="83"/>
      <c r="H120" s="83"/>
      <c r="I120" s="83"/>
      <c r="J120" s="14">
        <f t="shared" si="1"/>
        <v>0</v>
      </c>
    </row>
    <row r="121" spans="1:10" ht="12.75">
      <c r="A121" s="3" t="s">
        <v>158</v>
      </c>
      <c r="B121" t="s">
        <v>157</v>
      </c>
      <c r="C121" t="s">
        <v>420</v>
      </c>
      <c r="D121" s="83"/>
      <c r="E121" s="83"/>
      <c r="F121" s="83"/>
      <c r="G121" s="83"/>
      <c r="H121" s="83"/>
      <c r="I121" s="83"/>
      <c r="J121" s="14">
        <f t="shared" si="1"/>
        <v>0</v>
      </c>
    </row>
    <row r="122" spans="1:10" ht="12.75">
      <c r="A122" s="3" t="s">
        <v>159</v>
      </c>
      <c r="B122" t="s">
        <v>157</v>
      </c>
      <c r="C122" t="s">
        <v>421</v>
      </c>
      <c r="D122" s="83"/>
      <c r="E122" s="83"/>
      <c r="F122" s="83"/>
      <c r="G122" s="83"/>
      <c r="H122" s="83"/>
      <c r="I122" s="83"/>
      <c r="J122" s="14">
        <f t="shared" si="1"/>
        <v>0</v>
      </c>
    </row>
    <row r="123" spans="1:10" ht="12.75">
      <c r="A123" s="3" t="s">
        <v>160</v>
      </c>
      <c r="B123" t="s">
        <v>161</v>
      </c>
      <c r="C123" t="s">
        <v>422</v>
      </c>
      <c r="D123" s="83"/>
      <c r="E123" s="83"/>
      <c r="F123" s="83"/>
      <c r="G123" s="83"/>
      <c r="H123" s="83"/>
      <c r="I123" s="83"/>
      <c r="J123" s="14">
        <f t="shared" si="1"/>
        <v>0</v>
      </c>
    </row>
    <row r="124" spans="1:10" ht="12.75">
      <c r="A124" s="3" t="s">
        <v>162</v>
      </c>
      <c r="B124" t="s">
        <v>161</v>
      </c>
      <c r="C124" t="s">
        <v>423</v>
      </c>
      <c r="D124" s="83"/>
      <c r="E124" s="83"/>
      <c r="F124" s="83"/>
      <c r="G124" s="83">
        <v>4103.9400000000005</v>
      </c>
      <c r="H124" s="83"/>
      <c r="I124" s="83"/>
      <c r="J124" s="14">
        <f t="shared" si="1"/>
        <v>4103.9400000000005</v>
      </c>
    </row>
    <row r="125" spans="1:10" ht="12.75">
      <c r="A125" s="3" t="s">
        <v>163</v>
      </c>
      <c r="B125" t="s">
        <v>164</v>
      </c>
      <c r="C125" t="s">
        <v>424</v>
      </c>
      <c r="D125" s="83"/>
      <c r="E125" s="83"/>
      <c r="F125" s="83"/>
      <c r="G125" s="83"/>
      <c r="H125" s="83"/>
      <c r="I125" s="83"/>
      <c r="J125" s="14">
        <f t="shared" si="1"/>
        <v>0</v>
      </c>
    </row>
    <row r="126" spans="1:10" ht="12.75">
      <c r="A126" s="3" t="s">
        <v>165</v>
      </c>
      <c r="B126" t="s">
        <v>164</v>
      </c>
      <c r="C126" t="s">
        <v>425</v>
      </c>
      <c r="D126" s="83"/>
      <c r="E126" s="83"/>
      <c r="F126" s="83"/>
      <c r="G126" s="83"/>
      <c r="H126" s="83"/>
      <c r="I126" s="83"/>
      <c r="J126" s="14">
        <f t="shared" si="1"/>
        <v>0</v>
      </c>
    </row>
    <row r="127" spans="1:10" ht="12.75">
      <c r="A127" s="3" t="s">
        <v>166</v>
      </c>
      <c r="B127" t="s">
        <v>164</v>
      </c>
      <c r="C127" t="s">
        <v>426</v>
      </c>
      <c r="D127" s="83"/>
      <c r="E127" s="83"/>
      <c r="F127" s="83"/>
      <c r="G127" s="83"/>
      <c r="H127" s="83"/>
      <c r="I127" s="83"/>
      <c r="J127" s="14">
        <f t="shared" si="1"/>
        <v>0</v>
      </c>
    </row>
    <row r="128" spans="1:10" ht="12.75">
      <c r="A128" s="3" t="s">
        <v>167</v>
      </c>
      <c r="B128" t="s">
        <v>164</v>
      </c>
      <c r="C128" t="s">
        <v>427</v>
      </c>
      <c r="D128" s="83"/>
      <c r="E128" s="83"/>
      <c r="F128" s="83"/>
      <c r="G128" s="83"/>
      <c r="H128" s="83"/>
      <c r="I128" s="83"/>
      <c r="J128" s="14">
        <f t="shared" si="1"/>
        <v>0</v>
      </c>
    </row>
    <row r="129" spans="1:10" ht="12.75">
      <c r="A129" s="3" t="s">
        <v>168</v>
      </c>
      <c r="B129" t="s">
        <v>169</v>
      </c>
      <c r="C129" t="s">
        <v>428</v>
      </c>
      <c r="D129" s="83"/>
      <c r="E129" s="83"/>
      <c r="F129" s="83"/>
      <c r="G129" s="83"/>
      <c r="H129" s="83"/>
      <c r="I129" s="83"/>
      <c r="J129" s="14">
        <f t="shared" si="1"/>
        <v>0</v>
      </c>
    </row>
    <row r="130" spans="1:10" ht="12.75">
      <c r="A130" s="3" t="s">
        <v>170</v>
      </c>
      <c r="B130" t="s">
        <v>169</v>
      </c>
      <c r="C130" t="s">
        <v>429</v>
      </c>
      <c r="D130" s="83"/>
      <c r="E130" s="83"/>
      <c r="F130" s="83"/>
      <c r="G130" s="83"/>
      <c r="H130" s="83"/>
      <c r="I130" s="83"/>
      <c r="J130" s="14">
        <f t="shared" si="1"/>
        <v>0</v>
      </c>
    </row>
    <row r="131" spans="1:10" ht="12.75">
      <c r="A131" s="3" t="s">
        <v>171</v>
      </c>
      <c r="B131" t="s">
        <v>169</v>
      </c>
      <c r="C131" t="s">
        <v>430</v>
      </c>
      <c r="D131" s="83"/>
      <c r="E131" s="83"/>
      <c r="F131" s="83"/>
      <c r="G131" s="83"/>
      <c r="H131" s="83"/>
      <c r="I131" s="83"/>
      <c r="J131" s="14">
        <f t="shared" si="1"/>
        <v>0</v>
      </c>
    </row>
    <row r="132" spans="1:10" ht="12.75">
      <c r="A132" s="3" t="s">
        <v>172</v>
      </c>
      <c r="B132" t="s">
        <v>169</v>
      </c>
      <c r="C132" t="s">
        <v>431</v>
      </c>
      <c r="D132" s="83">
        <v>2728.9300000000003</v>
      </c>
      <c r="E132" s="83"/>
      <c r="F132" s="83"/>
      <c r="G132" s="83">
        <v>834.5500000000002</v>
      </c>
      <c r="H132" s="83"/>
      <c r="I132" s="83"/>
      <c r="J132" s="14">
        <f t="shared" si="1"/>
        <v>3563.4800000000005</v>
      </c>
    </row>
    <row r="133" spans="1:10" ht="12.75">
      <c r="A133" s="3" t="s">
        <v>173</v>
      </c>
      <c r="B133" t="s">
        <v>169</v>
      </c>
      <c r="C133" t="s">
        <v>432</v>
      </c>
      <c r="D133" s="83"/>
      <c r="E133" s="83"/>
      <c r="F133" s="83"/>
      <c r="G133" s="83"/>
      <c r="H133" s="83"/>
      <c r="I133" s="83"/>
      <c r="J133" s="14">
        <f t="shared" si="1"/>
        <v>0</v>
      </c>
    </row>
    <row r="134" spans="1:10" ht="12.75">
      <c r="A134" s="3" t="s">
        <v>174</v>
      </c>
      <c r="B134" t="s">
        <v>169</v>
      </c>
      <c r="C134" t="s">
        <v>433</v>
      </c>
      <c r="D134" s="83"/>
      <c r="E134" s="83"/>
      <c r="F134" s="83"/>
      <c r="G134" s="83"/>
      <c r="H134" s="83"/>
      <c r="I134" s="83"/>
      <c r="J134" s="14">
        <f t="shared" si="1"/>
        <v>0</v>
      </c>
    </row>
    <row r="135" spans="1:10" ht="12.75">
      <c r="A135" s="3" t="s">
        <v>175</v>
      </c>
      <c r="B135" t="s">
        <v>176</v>
      </c>
      <c r="C135" t="s">
        <v>434</v>
      </c>
      <c r="D135" s="83"/>
      <c r="E135" s="83"/>
      <c r="F135" s="83"/>
      <c r="G135" s="83"/>
      <c r="H135" s="83"/>
      <c r="I135" s="83"/>
      <c r="J135" s="14">
        <f t="shared" si="1"/>
        <v>0</v>
      </c>
    </row>
    <row r="136" spans="1:10" ht="12.75">
      <c r="A136" s="3" t="s">
        <v>177</v>
      </c>
      <c r="B136" t="s">
        <v>176</v>
      </c>
      <c r="C136" t="s">
        <v>435</v>
      </c>
      <c r="D136" s="83"/>
      <c r="E136" s="83"/>
      <c r="F136" s="83"/>
      <c r="G136" s="83"/>
      <c r="H136" s="83"/>
      <c r="I136" s="83"/>
      <c r="J136" s="14">
        <f t="shared" si="1"/>
        <v>0</v>
      </c>
    </row>
    <row r="137" spans="1:10" ht="12.75">
      <c r="A137" s="3" t="s">
        <v>178</v>
      </c>
      <c r="B137" t="s">
        <v>179</v>
      </c>
      <c r="C137" t="s">
        <v>436</v>
      </c>
      <c r="D137" s="83"/>
      <c r="E137" s="83"/>
      <c r="F137" s="83"/>
      <c r="G137" s="83"/>
      <c r="H137" s="83"/>
      <c r="I137" s="83"/>
      <c r="J137" s="14">
        <f t="shared" si="1"/>
        <v>0</v>
      </c>
    </row>
    <row r="138" spans="1:10" ht="12.75">
      <c r="A138" s="3" t="s">
        <v>180</v>
      </c>
      <c r="B138" t="s">
        <v>179</v>
      </c>
      <c r="C138" t="s">
        <v>437</v>
      </c>
      <c r="D138" s="83"/>
      <c r="E138" s="83"/>
      <c r="F138" s="83"/>
      <c r="G138" s="83"/>
      <c r="H138" s="83"/>
      <c r="I138" s="83"/>
      <c r="J138" s="14">
        <f t="shared" si="1"/>
        <v>0</v>
      </c>
    </row>
    <row r="139" spans="1:10" ht="12.75">
      <c r="A139" s="3" t="s">
        <v>181</v>
      </c>
      <c r="B139" t="s">
        <v>182</v>
      </c>
      <c r="C139" t="s">
        <v>438</v>
      </c>
      <c r="D139" s="83">
        <v>15742.529999999999</v>
      </c>
      <c r="E139" s="83"/>
      <c r="F139" s="83"/>
      <c r="G139" s="83">
        <v>274.18999999999994</v>
      </c>
      <c r="H139" s="83"/>
      <c r="I139" s="83"/>
      <c r="J139" s="14">
        <f aca="true" t="shared" si="2" ref="J139:J202">SUM(D139:I139)</f>
        <v>16016.72</v>
      </c>
    </row>
    <row r="140" spans="1:10" ht="12.75">
      <c r="A140" s="3" t="s">
        <v>183</v>
      </c>
      <c r="B140" t="s">
        <v>182</v>
      </c>
      <c r="C140" t="s">
        <v>439</v>
      </c>
      <c r="D140" s="83">
        <v>10866.99</v>
      </c>
      <c r="E140" s="83"/>
      <c r="F140" s="83"/>
      <c r="G140" s="83">
        <v>1359.8400000000001</v>
      </c>
      <c r="H140" s="83"/>
      <c r="I140" s="83"/>
      <c r="J140" s="14">
        <f t="shared" si="2"/>
        <v>12226.83</v>
      </c>
    </row>
    <row r="141" spans="1:10" ht="12.75">
      <c r="A141" s="3" t="s">
        <v>184</v>
      </c>
      <c r="B141" t="s">
        <v>185</v>
      </c>
      <c r="C141" t="s">
        <v>440</v>
      </c>
      <c r="D141" s="83">
        <v>9678.98</v>
      </c>
      <c r="E141" s="83"/>
      <c r="F141" s="83"/>
      <c r="G141" s="83">
        <v>-5141.18</v>
      </c>
      <c r="H141" s="83"/>
      <c r="I141" s="83"/>
      <c r="J141" s="14">
        <f t="shared" si="2"/>
        <v>4537.799999999999</v>
      </c>
    </row>
    <row r="142" spans="1:10" ht="12.75">
      <c r="A142" s="3" t="s">
        <v>186</v>
      </c>
      <c r="B142" t="s">
        <v>187</v>
      </c>
      <c r="C142" t="s">
        <v>441</v>
      </c>
      <c r="D142" s="83"/>
      <c r="E142" s="83"/>
      <c r="F142" s="83"/>
      <c r="G142" s="83"/>
      <c r="H142" s="83"/>
      <c r="I142" s="83"/>
      <c r="J142" s="14">
        <f t="shared" si="2"/>
        <v>0</v>
      </c>
    </row>
    <row r="143" spans="1:10" ht="12.75">
      <c r="A143" s="3" t="s">
        <v>188</v>
      </c>
      <c r="B143" t="s">
        <v>187</v>
      </c>
      <c r="C143" t="s">
        <v>442</v>
      </c>
      <c r="D143" s="83"/>
      <c r="E143" s="83"/>
      <c r="F143" s="83"/>
      <c r="G143" s="83"/>
      <c r="H143" s="83"/>
      <c r="I143" s="83"/>
      <c r="J143" s="14">
        <f t="shared" si="2"/>
        <v>0</v>
      </c>
    </row>
    <row r="144" spans="1:10" ht="12.75">
      <c r="A144" s="3" t="s">
        <v>189</v>
      </c>
      <c r="B144" t="s">
        <v>187</v>
      </c>
      <c r="C144" t="s">
        <v>443</v>
      </c>
      <c r="D144" s="83"/>
      <c r="E144" s="83"/>
      <c r="F144" s="83"/>
      <c r="G144" s="83"/>
      <c r="H144" s="83"/>
      <c r="I144" s="83"/>
      <c r="J144" s="14">
        <f t="shared" si="2"/>
        <v>0</v>
      </c>
    </row>
    <row r="145" spans="1:10" ht="12.75">
      <c r="A145" s="3" t="s">
        <v>190</v>
      </c>
      <c r="B145" t="s">
        <v>187</v>
      </c>
      <c r="C145" t="s">
        <v>444</v>
      </c>
      <c r="D145" s="83"/>
      <c r="E145" s="83"/>
      <c r="F145" s="83"/>
      <c r="G145" s="83"/>
      <c r="H145" s="83"/>
      <c r="I145" s="83"/>
      <c r="J145" s="14">
        <f t="shared" si="2"/>
        <v>0</v>
      </c>
    </row>
    <row r="146" spans="1:10" ht="12.75">
      <c r="A146" s="3" t="s">
        <v>191</v>
      </c>
      <c r="B146" t="s">
        <v>192</v>
      </c>
      <c r="C146" t="s">
        <v>445</v>
      </c>
      <c r="D146" s="83">
        <v>435376.38</v>
      </c>
      <c r="E146" s="83"/>
      <c r="F146" s="83"/>
      <c r="G146" s="83">
        <v>84248.07</v>
      </c>
      <c r="H146" s="83"/>
      <c r="I146" s="83"/>
      <c r="J146" s="14">
        <f t="shared" si="2"/>
        <v>519624.45</v>
      </c>
    </row>
    <row r="147" spans="1:10" ht="12.75">
      <c r="A147" s="3" t="s">
        <v>193</v>
      </c>
      <c r="B147" t="s">
        <v>192</v>
      </c>
      <c r="C147" t="s">
        <v>446</v>
      </c>
      <c r="D147" s="83"/>
      <c r="E147" s="83"/>
      <c r="F147" s="83"/>
      <c r="G147" s="83"/>
      <c r="H147" s="83"/>
      <c r="I147" s="83"/>
      <c r="J147" s="14">
        <f t="shared" si="2"/>
        <v>0</v>
      </c>
    </row>
    <row r="148" spans="1:10" ht="12.75">
      <c r="A148" s="3" t="s">
        <v>194</v>
      </c>
      <c r="B148" t="s">
        <v>195</v>
      </c>
      <c r="C148" t="s">
        <v>447</v>
      </c>
      <c r="D148" s="83"/>
      <c r="E148" s="83"/>
      <c r="F148" s="83"/>
      <c r="G148" s="83"/>
      <c r="H148" s="83"/>
      <c r="I148" s="83"/>
      <c r="J148" s="14">
        <f t="shared" si="2"/>
        <v>0</v>
      </c>
    </row>
    <row r="149" spans="1:10" ht="12.75">
      <c r="A149" s="3" t="s">
        <v>196</v>
      </c>
      <c r="B149" t="s">
        <v>195</v>
      </c>
      <c r="C149" t="s">
        <v>448</v>
      </c>
      <c r="D149" s="83"/>
      <c r="E149" s="83"/>
      <c r="F149" s="83"/>
      <c r="G149" s="83"/>
      <c r="H149" s="83"/>
      <c r="I149" s="83"/>
      <c r="J149" s="14">
        <f t="shared" si="2"/>
        <v>0</v>
      </c>
    </row>
    <row r="150" spans="1:10" ht="12.75">
      <c r="A150" s="3" t="s">
        <v>197</v>
      </c>
      <c r="B150" t="s">
        <v>198</v>
      </c>
      <c r="C150" t="s">
        <v>449</v>
      </c>
      <c r="D150" s="83"/>
      <c r="E150" s="83"/>
      <c r="F150" s="83"/>
      <c r="G150" s="83"/>
      <c r="H150" s="83"/>
      <c r="I150" s="83"/>
      <c r="J150" s="14">
        <f t="shared" si="2"/>
        <v>0</v>
      </c>
    </row>
    <row r="151" spans="1:10" ht="12.75">
      <c r="A151" s="3" t="s">
        <v>199</v>
      </c>
      <c r="B151" t="s">
        <v>198</v>
      </c>
      <c r="C151" t="s">
        <v>450</v>
      </c>
      <c r="D151" s="83"/>
      <c r="E151" s="83"/>
      <c r="F151" s="83"/>
      <c r="G151" s="83"/>
      <c r="H151" s="83"/>
      <c r="I151" s="83"/>
      <c r="J151" s="14">
        <f t="shared" si="2"/>
        <v>0</v>
      </c>
    </row>
    <row r="152" spans="1:10" ht="12.75">
      <c r="A152" s="3" t="s">
        <v>200</v>
      </c>
      <c r="B152" t="s">
        <v>198</v>
      </c>
      <c r="C152" t="s">
        <v>451</v>
      </c>
      <c r="D152" s="83"/>
      <c r="E152" s="83"/>
      <c r="F152" s="83"/>
      <c r="G152" s="83"/>
      <c r="H152" s="83"/>
      <c r="I152" s="83"/>
      <c r="J152" s="14">
        <f t="shared" si="2"/>
        <v>0</v>
      </c>
    </row>
    <row r="153" spans="1:10" ht="12.75">
      <c r="A153" s="3" t="s">
        <v>201</v>
      </c>
      <c r="B153" t="s">
        <v>202</v>
      </c>
      <c r="C153" t="s">
        <v>452</v>
      </c>
      <c r="D153" s="83"/>
      <c r="E153" s="83"/>
      <c r="F153" s="83"/>
      <c r="G153" s="83"/>
      <c r="H153" s="83"/>
      <c r="I153" s="83"/>
      <c r="J153" s="14">
        <f t="shared" si="2"/>
        <v>0</v>
      </c>
    </row>
    <row r="154" spans="1:10" ht="12.75">
      <c r="A154" s="3" t="s">
        <v>203</v>
      </c>
      <c r="B154" t="s">
        <v>202</v>
      </c>
      <c r="C154" t="s">
        <v>453</v>
      </c>
      <c r="D154" s="83"/>
      <c r="E154" s="83"/>
      <c r="F154" s="83"/>
      <c r="G154" s="83"/>
      <c r="H154" s="83"/>
      <c r="I154" s="83"/>
      <c r="J154" s="14">
        <f t="shared" si="2"/>
        <v>0</v>
      </c>
    </row>
    <row r="155" spans="1:10" ht="12.75">
      <c r="A155" s="3" t="s">
        <v>204</v>
      </c>
      <c r="B155" t="s">
        <v>202</v>
      </c>
      <c r="C155" t="s">
        <v>454</v>
      </c>
      <c r="D155" s="83"/>
      <c r="E155" s="83"/>
      <c r="F155" s="83"/>
      <c r="G155" s="83"/>
      <c r="H155" s="83"/>
      <c r="I155" s="83"/>
      <c r="J155" s="14">
        <f t="shared" si="2"/>
        <v>0</v>
      </c>
    </row>
    <row r="156" spans="1:10" ht="12.75">
      <c r="A156" s="3" t="s">
        <v>205</v>
      </c>
      <c r="B156" t="s">
        <v>206</v>
      </c>
      <c r="C156" t="s">
        <v>455</v>
      </c>
      <c r="D156" s="83"/>
      <c r="E156" s="83"/>
      <c r="F156" s="83"/>
      <c r="G156" s="83"/>
      <c r="H156" s="83"/>
      <c r="I156" s="83"/>
      <c r="J156" s="14">
        <f t="shared" si="2"/>
        <v>0</v>
      </c>
    </row>
    <row r="157" spans="1:10" ht="12.75">
      <c r="A157" s="3" t="s">
        <v>207</v>
      </c>
      <c r="B157" t="s">
        <v>206</v>
      </c>
      <c r="C157" t="s">
        <v>456</v>
      </c>
      <c r="D157" s="83"/>
      <c r="E157" s="83"/>
      <c r="F157" s="83"/>
      <c r="G157" s="83"/>
      <c r="H157" s="83"/>
      <c r="I157" s="83"/>
      <c r="J157" s="14">
        <f t="shared" si="2"/>
        <v>0</v>
      </c>
    </row>
    <row r="158" spans="1:10" ht="12.75">
      <c r="A158" s="3" t="s">
        <v>208</v>
      </c>
      <c r="B158" t="s">
        <v>206</v>
      </c>
      <c r="C158" t="s">
        <v>457</v>
      </c>
      <c r="D158" s="83"/>
      <c r="E158" s="83"/>
      <c r="F158" s="83"/>
      <c r="G158" s="83"/>
      <c r="H158" s="83"/>
      <c r="I158" s="83"/>
      <c r="J158" s="14">
        <f t="shared" si="2"/>
        <v>0</v>
      </c>
    </row>
    <row r="159" spans="1:10" ht="12.75">
      <c r="A159" s="3" t="s">
        <v>209</v>
      </c>
      <c r="B159" t="s">
        <v>210</v>
      </c>
      <c r="C159" t="s">
        <v>458</v>
      </c>
      <c r="D159" s="83"/>
      <c r="E159" s="83"/>
      <c r="F159" s="83"/>
      <c r="G159" s="83"/>
      <c r="H159" s="83"/>
      <c r="I159" s="83"/>
      <c r="J159" s="14">
        <f t="shared" si="2"/>
        <v>0</v>
      </c>
    </row>
    <row r="160" spans="1:10" ht="12.75">
      <c r="A160" s="3" t="s">
        <v>211</v>
      </c>
      <c r="B160" t="s">
        <v>212</v>
      </c>
      <c r="C160" t="s">
        <v>459</v>
      </c>
      <c r="D160" s="83"/>
      <c r="E160" s="83"/>
      <c r="F160" s="83"/>
      <c r="G160" s="83"/>
      <c r="H160" s="83"/>
      <c r="I160" s="83"/>
      <c r="J160" s="14">
        <f t="shared" si="2"/>
        <v>0</v>
      </c>
    </row>
    <row r="161" spans="1:10" ht="12.75">
      <c r="A161" s="3" t="s">
        <v>213</v>
      </c>
      <c r="B161" t="s">
        <v>212</v>
      </c>
      <c r="C161" t="s">
        <v>460</v>
      </c>
      <c r="D161" s="83"/>
      <c r="E161" s="83"/>
      <c r="F161" s="83"/>
      <c r="G161" s="83"/>
      <c r="H161" s="83"/>
      <c r="I161" s="83"/>
      <c r="J161" s="14">
        <f t="shared" si="2"/>
        <v>0</v>
      </c>
    </row>
    <row r="162" spans="1:10" ht="12.75">
      <c r="A162" s="3" t="s">
        <v>214</v>
      </c>
      <c r="B162" t="s">
        <v>215</v>
      </c>
      <c r="C162" t="s">
        <v>461</v>
      </c>
      <c r="D162" s="83"/>
      <c r="E162" s="83"/>
      <c r="F162" s="83"/>
      <c r="G162" s="83"/>
      <c r="H162" s="83"/>
      <c r="I162" s="83"/>
      <c r="J162" s="14">
        <f t="shared" si="2"/>
        <v>0</v>
      </c>
    </row>
    <row r="163" spans="1:10" ht="12.75">
      <c r="A163" s="3" t="s">
        <v>216</v>
      </c>
      <c r="B163" t="s">
        <v>215</v>
      </c>
      <c r="C163" t="s">
        <v>462</v>
      </c>
      <c r="D163" s="83"/>
      <c r="E163" s="83"/>
      <c r="F163" s="83"/>
      <c r="G163" s="83"/>
      <c r="H163" s="83"/>
      <c r="I163" s="83"/>
      <c r="J163" s="14">
        <f t="shared" si="2"/>
        <v>0</v>
      </c>
    </row>
    <row r="164" spans="1:10" ht="12.75">
      <c r="A164" s="3" t="s">
        <v>217</v>
      </c>
      <c r="B164" t="s">
        <v>218</v>
      </c>
      <c r="C164" t="s">
        <v>463</v>
      </c>
      <c r="D164" s="83">
        <v>15601.369999999999</v>
      </c>
      <c r="E164" s="83"/>
      <c r="F164" s="83"/>
      <c r="G164" s="83">
        <v>890.44</v>
      </c>
      <c r="H164" s="83"/>
      <c r="I164" s="83"/>
      <c r="J164" s="14">
        <f t="shared" si="2"/>
        <v>16491.809999999998</v>
      </c>
    </row>
    <row r="165" spans="1:10" ht="12.75">
      <c r="A165" s="3" t="s">
        <v>219</v>
      </c>
      <c r="B165" t="s">
        <v>220</v>
      </c>
      <c r="C165" t="s">
        <v>464</v>
      </c>
      <c r="D165" s="83">
        <v>5097.44</v>
      </c>
      <c r="E165" s="83"/>
      <c r="F165" s="83"/>
      <c r="G165" s="83">
        <v>-2162.06</v>
      </c>
      <c r="H165" s="83"/>
      <c r="I165" s="83"/>
      <c r="J165" s="14">
        <f t="shared" si="2"/>
        <v>2935.3799999999997</v>
      </c>
    </row>
    <row r="166" spans="1:10" ht="12.75">
      <c r="A166" s="3" t="s">
        <v>221</v>
      </c>
      <c r="B166" t="s">
        <v>220</v>
      </c>
      <c r="C166" t="s">
        <v>465</v>
      </c>
      <c r="D166" s="83"/>
      <c r="E166" s="83"/>
      <c r="F166" s="83"/>
      <c r="G166" s="83"/>
      <c r="H166" s="83"/>
      <c r="I166" s="83"/>
      <c r="J166" s="14">
        <f t="shared" si="2"/>
        <v>0</v>
      </c>
    </row>
    <row r="167" spans="1:10" ht="12.75">
      <c r="A167" s="3" t="s">
        <v>222</v>
      </c>
      <c r="B167" t="s">
        <v>223</v>
      </c>
      <c r="C167" t="s">
        <v>466</v>
      </c>
      <c r="D167" s="83"/>
      <c r="E167" s="83"/>
      <c r="F167" s="83"/>
      <c r="G167" s="83"/>
      <c r="H167" s="83"/>
      <c r="I167" s="83"/>
      <c r="J167" s="14">
        <f t="shared" si="2"/>
        <v>0</v>
      </c>
    </row>
    <row r="168" spans="1:10" ht="12.75">
      <c r="A168" s="3" t="s">
        <v>224</v>
      </c>
      <c r="B168" t="s">
        <v>223</v>
      </c>
      <c r="C168" t="s">
        <v>467</v>
      </c>
      <c r="D168" s="83"/>
      <c r="E168" s="83"/>
      <c r="F168" s="83"/>
      <c r="G168" s="83"/>
      <c r="H168" s="83"/>
      <c r="I168" s="83"/>
      <c r="J168" s="14">
        <f t="shared" si="2"/>
        <v>0</v>
      </c>
    </row>
    <row r="169" spans="1:10" ht="12.75">
      <c r="A169" s="3" t="s">
        <v>225</v>
      </c>
      <c r="B169" t="s">
        <v>223</v>
      </c>
      <c r="C169" t="s">
        <v>468</v>
      </c>
      <c r="D169" s="83"/>
      <c r="E169" s="83"/>
      <c r="F169" s="83"/>
      <c r="G169" s="83"/>
      <c r="H169" s="83"/>
      <c r="I169" s="83"/>
      <c r="J169" s="14">
        <f t="shared" si="2"/>
        <v>0</v>
      </c>
    </row>
    <row r="170" spans="1:10" ht="12.75">
      <c r="A170" s="3" t="s">
        <v>226</v>
      </c>
      <c r="B170" t="s">
        <v>223</v>
      </c>
      <c r="C170" t="s">
        <v>469</v>
      </c>
      <c r="D170" s="83"/>
      <c r="E170" s="83"/>
      <c r="F170" s="83"/>
      <c r="G170" s="83"/>
      <c r="H170" s="83"/>
      <c r="I170" s="83"/>
      <c r="J170" s="14">
        <f t="shared" si="2"/>
        <v>0</v>
      </c>
    </row>
    <row r="171" spans="1:10" ht="12.75">
      <c r="A171" s="3" t="s">
        <v>227</v>
      </c>
      <c r="B171" t="s">
        <v>223</v>
      </c>
      <c r="C171" t="s">
        <v>470</v>
      </c>
      <c r="D171" s="83"/>
      <c r="E171" s="83"/>
      <c r="F171" s="83"/>
      <c r="G171" s="83"/>
      <c r="H171" s="83"/>
      <c r="I171" s="83"/>
      <c r="J171" s="14">
        <f t="shared" si="2"/>
        <v>0</v>
      </c>
    </row>
    <row r="172" spans="1:10" ht="12.75">
      <c r="A172" s="3" t="s">
        <v>228</v>
      </c>
      <c r="B172" t="s">
        <v>229</v>
      </c>
      <c r="C172" t="s">
        <v>495</v>
      </c>
      <c r="D172" s="83">
        <v>23986.800000000003</v>
      </c>
      <c r="E172" s="83"/>
      <c r="F172" s="83"/>
      <c r="G172" s="83">
        <v>4716</v>
      </c>
      <c r="H172" s="83"/>
      <c r="I172" s="83"/>
      <c r="J172" s="14">
        <f t="shared" si="2"/>
        <v>28702.800000000003</v>
      </c>
    </row>
    <row r="173" spans="1:10" ht="12.75">
      <c r="A173" s="3" t="s">
        <v>230</v>
      </c>
      <c r="B173" t="s">
        <v>229</v>
      </c>
      <c r="C173" t="s">
        <v>471</v>
      </c>
      <c r="D173" s="83"/>
      <c r="E173" s="83"/>
      <c r="F173" s="83"/>
      <c r="G173" s="83"/>
      <c r="H173" s="83"/>
      <c r="I173" s="83"/>
      <c r="J173" s="14">
        <f t="shared" si="2"/>
        <v>0</v>
      </c>
    </row>
    <row r="174" spans="1:10" ht="12.75">
      <c r="A174" s="3" t="s">
        <v>231</v>
      </c>
      <c r="B174" t="s">
        <v>229</v>
      </c>
      <c r="C174" t="s">
        <v>472</v>
      </c>
      <c r="D174" s="83"/>
      <c r="E174" s="83"/>
      <c r="F174" s="83"/>
      <c r="G174" s="83"/>
      <c r="H174" s="83"/>
      <c r="I174" s="83"/>
      <c r="J174" s="14">
        <f t="shared" si="2"/>
        <v>0</v>
      </c>
    </row>
    <row r="175" spans="1:10" ht="12.75">
      <c r="A175" s="3" t="s">
        <v>232</v>
      </c>
      <c r="B175" t="s">
        <v>229</v>
      </c>
      <c r="C175" t="s">
        <v>473</v>
      </c>
      <c r="D175" s="83"/>
      <c r="E175" s="83"/>
      <c r="F175" s="83"/>
      <c r="G175" s="83"/>
      <c r="H175" s="83"/>
      <c r="I175" s="83"/>
      <c r="J175" s="14">
        <f t="shared" si="2"/>
        <v>0</v>
      </c>
    </row>
    <row r="176" spans="1:10" ht="12.75">
      <c r="A176" s="3" t="s">
        <v>233</v>
      </c>
      <c r="B176" t="s">
        <v>229</v>
      </c>
      <c r="C176" t="s">
        <v>474</v>
      </c>
      <c r="D176" s="83"/>
      <c r="E176" s="83"/>
      <c r="F176" s="83"/>
      <c r="G176" s="83"/>
      <c r="H176" s="83"/>
      <c r="I176" s="83"/>
      <c r="J176" s="14">
        <f t="shared" si="2"/>
        <v>0</v>
      </c>
    </row>
    <row r="177" spans="1:10" ht="12.75">
      <c r="A177" s="3" t="s">
        <v>234</v>
      </c>
      <c r="B177" t="s">
        <v>229</v>
      </c>
      <c r="C177" t="s">
        <v>475</v>
      </c>
      <c r="D177" s="83"/>
      <c r="E177" s="83"/>
      <c r="F177" s="83"/>
      <c r="G177" s="83"/>
      <c r="H177" s="83"/>
      <c r="I177" s="83"/>
      <c r="J177" s="14">
        <f t="shared" si="2"/>
        <v>0</v>
      </c>
    </row>
    <row r="178" spans="1:10" ht="12.75">
      <c r="A178" s="3" t="s">
        <v>235</v>
      </c>
      <c r="B178" t="s">
        <v>229</v>
      </c>
      <c r="C178" t="s">
        <v>476</v>
      </c>
      <c r="D178" s="83"/>
      <c r="E178" s="83"/>
      <c r="F178" s="83"/>
      <c r="G178" s="83"/>
      <c r="H178" s="83"/>
      <c r="I178" s="83"/>
      <c r="J178" s="14">
        <f t="shared" si="2"/>
        <v>0</v>
      </c>
    </row>
    <row r="179" spans="1:10" ht="12.75">
      <c r="A179" s="3" t="s">
        <v>236</v>
      </c>
      <c r="B179" t="s">
        <v>229</v>
      </c>
      <c r="C179" t="s">
        <v>477</v>
      </c>
      <c r="D179" s="83">
        <v>21253.77</v>
      </c>
      <c r="E179" s="83"/>
      <c r="F179" s="83"/>
      <c r="G179" s="83">
        <v>-18420.58</v>
      </c>
      <c r="H179" s="83"/>
      <c r="I179" s="83"/>
      <c r="J179" s="14">
        <f t="shared" si="2"/>
        <v>2833.1899999999987</v>
      </c>
    </row>
    <row r="180" spans="1:10" ht="12.75">
      <c r="A180" s="3" t="s">
        <v>237</v>
      </c>
      <c r="B180" t="s">
        <v>229</v>
      </c>
      <c r="C180" t="s">
        <v>478</v>
      </c>
      <c r="D180" s="83"/>
      <c r="E180" s="83"/>
      <c r="F180" s="83"/>
      <c r="G180" s="83"/>
      <c r="H180" s="83"/>
      <c r="I180" s="83"/>
      <c r="J180" s="14">
        <f t="shared" si="2"/>
        <v>0</v>
      </c>
    </row>
    <row r="181" spans="1:10" ht="12.75">
      <c r="A181" s="3" t="s">
        <v>238</v>
      </c>
      <c r="B181" t="s">
        <v>229</v>
      </c>
      <c r="C181" t="s">
        <v>479</v>
      </c>
      <c r="D181" s="83"/>
      <c r="E181" s="83"/>
      <c r="F181" s="83"/>
      <c r="G181" s="83"/>
      <c r="H181" s="83"/>
      <c r="I181" s="83"/>
      <c r="J181" s="14">
        <f t="shared" si="2"/>
        <v>0</v>
      </c>
    </row>
    <row r="182" spans="1:10" ht="12.75">
      <c r="A182" s="3" t="s">
        <v>239</v>
      </c>
      <c r="B182" t="s">
        <v>229</v>
      </c>
      <c r="C182" t="s">
        <v>480</v>
      </c>
      <c r="D182" s="83"/>
      <c r="E182" s="83"/>
      <c r="F182" s="83"/>
      <c r="G182" s="83"/>
      <c r="H182" s="83"/>
      <c r="I182" s="83"/>
      <c r="J182" s="14">
        <f t="shared" si="2"/>
        <v>0</v>
      </c>
    </row>
    <row r="183" spans="1:10" ht="12.75">
      <c r="A183" s="3" t="s">
        <v>240</v>
      </c>
      <c r="B183" t="s">
        <v>229</v>
      </c>
      <c r="C183" t="s">
        <v>481</v>
      </c>
      <c r="D183" s="83"/>
      <c r="E183" s="83"/>
      <c r="F183" s="83"/>
      <c r="G183" s="83"/>
      <c r="H183" s="83"/>
      <c r="I183" s="83"/>
      <c r="J183" s="14">
        <f t="shared" si="2"/>
        <v>0</v>
      </c>
    </row>
    <row r="184" spans="1:10" ht="12.75">
      <c r="A184" s="3">
        <v>3200</v>
      </c>
      <c r="B184" t="s">
        <v>241</v>
      </c>
      <c r="C184" t="s">
        <v>242</v>
      </c>
      <c r="D184" s="83"/>
      <c r="E184" s="83"/>
      <c r="F184" s="83"/>
      <c r="G184" s="83"/>
      <c r="H184" s="83"/>
      <c r="I184" s="83"/>
      <c r="J184" s="14">
        <f t="shared" si="2"/>
        <v>0</v>
      </c>
    </row>
    <row r="185" spans="1:10" ht="12.75">
      <c r="A185" s="3">
        <v>3210</v>
      </c>
      <c r="B185" t="s">
        <v>241</v>
      </c>
      <c r="C185" t="s">
        <v>243</v>
      </c>
      <c r="D185" s="83"/>
      <c r="E185" s="83"/>
      <c r="F185" s="83"/>
      <c r="G185" s="83"/>
      <c r="H185" s="83"/>
      <c r="I185" s="83"/>
      <c r="J185" s="14">
        <f t="shared" si="2"/>
        <v>0</v>
      </c>
    </row>
    <row r="186" spans="1:10" ht="12.75">
      <c r="A186" s="3">
        <v>3220</v>
      </c>
      <c r="B186" t="s">
        <v>241</v>
      </c>
      <c r="C186" t="s">
        <v>244</v>
      </c>
      <c r="D186" s="83"/>
      <c r="E186" s="83"/>
      <c r="F186" s="83"/>
      <c r="G186" s="83">
        <v>5442.89</v>
      </c>
      <c r="H186" s="83"/>
      <c r="I186" s="83"/>
      <c r="J186" s="14">
        <f t="shared" si="2"/>
        <v>5442.89</v>
      </c>
    </row>
    <row r="187" spans="1:10" ht="12.75">
      <c r="A187" s="3">
        <v>3230</v>
      </c>
      <c r="B187" t="s">
        <v>241</v>
      </c>
      <c r="C187" t="s">
        <v>245</v>
      </c>
      <c r="D187" s="83"/>
      <c r="E187" s="83"/>
      <c r="F187" s="83"/>
      <c r="G187" s="83"/>
      <c r="H187" s="83"/>
      <c r="I187" s="83"/>
      <c r="J187" s="14">
        <f t="shared" si="2"/>
        <v>0</v>
      </c>
    </row>
    <row r="188" spans="1:11" ht="12.75">
      <c r="A188" s="3">
        <v>8001</v>
      </c>
      <c r="B188" s="32" t="s">
        <v>303</v>
      </c>
      <c r="C188" s="57" t="s">
        <v>304</v>
      </c>
      <c r="D188" s="83"/>
      <c r="E188" s="83"/>
      <c r="F188" s="83"/>
      <c r="G188" s="83"/>
      <c r="H188" s="83"/>
      <c r="I188" s="83"/>
      <c r="J188" s="14">
        <f t="shared" si="2"/>
        <v>0</v>
      </c>
      <c r="K188" s="62"/>
    </row>
    <row r="189" spans="1:10" ht="12.75">
      <c r="A189" s="102">
        <v>8041</v>
      </c>
      <c r="B189" s="102">
        <v>8041</v>
      </c>
      <c r="C189" s="103" t="s">
        <v>523</v>
      </c>
      <c r="D189" s="83"/>
      <c r="E189" s="83"/>
      <c r="F189" s="83"/>
      <c r="G189" s="83"/>
      <c r="H189" s="83"/>
      <c r="I189" s="83"/>
      <c r="J189" s="14">
        <f t="shared" si="2"/>
        <v>0</v>
      </c>
    </row>
    <row r="190" spans="1:10" ht="12.75">
      <c r="A190" s="102">
        <v>8042</v>
      </c>
      <c r="B190" s="102">
        <v>8042</v>
      </c>
      <c r="C190" s="103" t="s">
        <v>524</v>
      </c>
      <c r="D190" s="83"/>
      <c r="E190" s="83"/>
      <c r="F190" s="83"/>
      <c r="G190" s="83"/>
      <c r="H190" s="83"/>
      <c r="I190" s="83"/>
      <c r="J190" s="14">
        <f t="shared" si="2"/>
        <v>0</v>
      </c>
    </row>
    <row r="191" spans="1:10" ht="12.75">
      <c r="A191" s="102">
        <v>9025</v>
      </c>
      <c r="B191" s="102">
        <v>9025</v>
      </c>
      <c r="C191" s="103" t="s">
        <v>247</v>
      </c>
      <c r="D191" s="83"/>
      <c r="E191" s="83"/>
      <c r="F191" s="83"/>
      <c r="G191" s="83"/>
      <c r="H191" s="83"/>
      <c r="I191" s="83"/>
      <c r="J191" s="14">
        <f t="shared" si="2"/>
        <v>0</v>
      </c>
    </row>
    <row r="192" spans="1:10" ht="12.75">
      <c r="A192" s="3">
        <v>9030</v>
      </c>
      <c r="B192" s="3">
        <v>9030</v>
      </c>
      <c r="C192" t="s">
        <v>248</v>
      </c>
      <c r="D192" s="83"/>
      <c r="E192" s="83"/>
      <c r="F192" s="83"/>
      <c r="G192" s="83"/>
      <c r="H192" s="83"/>
      <c r="I192" s="83"/>
      <c r="J192" s="14">
        <f t="shared" si="2"/>
        <v>0</v>
      </c>
    </row>
    <row r="193" spans="1:10" ht="12.75">
      <c r="A193" s="3">
        <v>9035</v>
      </c>
      <c r="B193" s="3">
        <v>9035</v>
      </c>
      <c r="C193" t="s">
        <v>249</v>
      </c>
      <c r="D193" s="83"/>
      <c r="E193" s="83"/>
      <c r="F193" s="83"/>
      <c r="G193" s="83"/>
      <c r="H193" s="83"/>
      <c r="I193" s="83"/>
      <c r="J193" s="14">
        <f t="shared" si="2"/>
        <v>0</v>
      </c>
    </row>
    <row r="194" spans="1:10" ht="12.75">
      <c r="A194" s="3">
        <v>9040</v>
      </c>
      <c r="B194" s="3">
        <v>9040</v>
      </c>
      <c r="C194" t="s">
        <v>250</v>
      </c>
      <c r="D194" s="83"/>
      <c r="E194" s="83"/>
      <c r="F194" s="83"/>
      <c r="G194" s="83"/>
      <c r="H194" s="83"/>
      <c r="I194" s="83"/>
      <c r="J194" s="14">
        <f t="shared" si="2"/>
        <v>0</v>
      </c>
    </row>
    <row r="195" spans="1:10" ht="12.75">
      <c r="A195" s="3">
        <v>9045</v>
      </c>
      <c r="B195" s="3">
        <v>9045</v>
      </c>
      <c r="C195" t="s">
        <v>251</v>
      </c>
      <c r="D195" s="83"/>
      <c r="E195" s="83"/>
      <c r="F195" s="83"/>
      <c r="G195" s="83"/>
      <c r="H195" s="83"/>
      <c r="I195" s="83"/>
      <c r="J195" s="14">
        <f t="shared" si="2"/>
        <v>0</v>
      </c>
    </row>
    <row r="196" spans="1:10" ht="12.75">
      <c r="A196" s="3">
        <v>9050</v>
      </c>
      <c r="B196" s="3">
        <v>9050</v>
      </c>
      <c r="C196" t="s">
        <v>252</v>
      </c>
      <c r="D196" s="83"/>
      <c r="E196" s="83"/>
      <c r="F196" s="83"/>
      <c r="G196" s="83"/>
      <c r="H196" s="83"/>
      <c r="I196" s="83"/>
      <c r="J196" s="14">
        <f t="shared" si="2"/>
        <v>0</v>
      </c>
    </row>
    <row r="197" spans="1:10" ht="12.75">
      <c r="A197" s="3">
        <v>9055</v>
      </c>
      <c r="B197" s="3">
        <v>9055</v>
      </c>
      <c r="C197" t="s">
        <v>253</v>
      </c>
      <c r="D197" s="83"/>
      <c r="E197" s="83"/>
      <c r="F197" s="83"/>
      <c r="G197" s="83"/>
      <c r="H197" s="83"/>
      <c r="I197" s="83"/>
      <c r="J197" s="14">
        <f t="shared" si="2"/>
        <v>0</v>
      </c>
    </row>
    <row r="198" spans="1:10" ht="12.75">
      <c r="A198" s="3">
        <v>9060</v>
      </c>
      <c r="B198" s="3">
        <v>9060</v>
      </c>
      <c r="C198" t="s">
        <v>254</v>
      </c>
      <c r="D198" s="83"/>
      <c r="E198" s="83"/>
      <c r="F198" s="83"/>
      <c r="G198" s="83"/>
      <c r="H198" s="83"/>
      <c r="I198" s="83"/>
      <c r="J198" s="14">
        <f t="shared" si="2"/>
        <v>0</v>
      </c>
    </row>
    <row r="199" spans="1:10" ht="12.75">
      <c r="A199" s="3">
        <v>9075</v>
      </c>
      <c r="B199" s="3">
        <v>9075</v>
      </c>
      <c r="C199" t="s">
        <v>255</v>
      </c>
      <c r="D199" s="83"/>
      <c r="E199" s="83"/>
      <c r="F199" s="83"/>
      <c r="G199" s="83"/>
      <c r="H199" s="83"/>
      <c r="I199" s="83"/>
      <c r="J199" s="14">
        <f t="shared" si="2"/>
        <v>0</v>
      </c>
    </row>
    <row r="200" spans="1:10" ht="12.75">
      <c r="A200" s="3">
        <v>9095</v>
      </c>
      <c r="B200" s="3">
        <v>9095</v>
      </c>
      <c r="C200" t="s">
        <v>256</v>
      </c>
      <c r="D200" s="83"/>
      <c r="E200" s="83"/>
      <c r="F200" s="83"/>
      <c r="G200" s="83"/>
      <c r="H200" s="83"/>
      <c r="I200" s="83"/>
      <c r="J200" s="14">
        <f t="shared" si="2"/>
        <v>0</v>
      </c>
    </row>
    <row r="201" spans="1:10" ht="12.75">
      <c r="A201" s="3">
        <v>9120</v>
      </c>
      <c r="B201" s="3">
        <v>9120</v>
      </c>
      <c r="C201" t="s">
        <v>257</v>
      </c>
      <c r="D201" s="83"/>
      <c r="E201" s="83"/>
      <c r="F201" s="83"/>
      <c r="G201" s="83"/>
      <c r="H201" s="83"/>
      <c r="I201" s="83"/>
      <c r="J201" s="14">
        <f t="shared" si="2"/>
        <v>0</v>
      </c>
    </row>
    <row r="202" spans="1:10" ht="12.75">
      <c r="A202" s="3">
        <v>9125</v>
      </c>
      <c r="B202" s="3">
        <v>9125</v>
      </c>
      <c r="C202" t="s">
        <v>258</v>
      </c>
      <c r="D202" s="83"/>
      <c r="E202" s="83"/>
      <c r="F202" s="83"/>
      <c r="G202" s="83"/>
      <c r="H202" s="83"/>
      <c r="I202" s="83"/>
      <c r="J202" s="14">
        <f t="shared" si="2"/>
        <v>0</v>
      </c>
    </row>
    <row r="203" spans="1:10" ht="12.75">
      <c r="A203" s="3">
        <v>9130</v>
      </c>
      <c r="B203" s="3">
        <v>9130</v>
      </c>
      <c r="C203" t="s">
        <v>482</v>
      </c>
      <c r="D203" s="83"/>
      <c r="E203" s="83"/>
      <c r="F203" s="83"/>
      <c r="G203" s="83"/>
      <c r="H203" s="83"/>
      <c r="I203" s="83"/>
      <c r="J203" s="14">
        <f aca="true" t="shared" si="3" ref="J203:J211">SUM(D203:I203)</f>
        <v>0</v>
      </c>
    </row>
    <row r="204" spans="1:10" ht="12.75">
      <c r="A204" s="3">
        <v>9135</v>
      </c>
      <c r="B204" s="3">
        <v>9135</v>
      </c>
      <c r="C204" t="s">
        <v>483</v>
      </c>
      <c r="D204" s="83"/>
      <c r="E204" s="83"/>
      <c r="F204" s="83"/>
      <c r="G204" s="83"/>
      <c r="H204" s="83"/>
      <c r="I204" s="83"/>
      <c r="J204" s="14">
        <f t="shared" si="3"/>
        <v>0</v>
      </c>
    </row>
    <row r="205" spans="1:10" ht="12.75">
      <c r="A205" s="3">
        <v>9140</v>
      </c>
      <c r="B205" s="3">
        <v>9140</v>
      </c>
      <c r="C205" t="s">
        <v>259</v>
      </c>
      <c r="D205" s="83"/>
      <c r="E205" s="83"/>
      <c r="F205" s="83"/>
      <c r="G205" s="83"/>
      <c r="H205" s="83"/>
      <c r="I205" s="83"/>
      <c r="J205" s="14">
        <f t="shared" si="3"/>
        <v>0</v>
      </c>
    </row>
    <row r="206" spans="1:10" ht="12.75">
      <c r="A206" s="3">
        <v>9145</v>
      </c>
      <c r="B206" s="3">
        <v>9145</v>
      </c>
      <c r="C206" t="s">
        <v>260</v>
      </c>
      <c r="D206" s="83"/>
      <c r="E206" s="83"/>
      <c r="F206" s="83"/>
      <c r="G206" s="83"/>
      <c r="H206" s="83"/>
      <c r="I206" s="83"/>
      <c r="J206" s="14">
        <f t="shared" si="3"/>
        <v>0</v>
      </c>
    </row>
    <row r="207" spans="1:10" ht="12.75">
      <c r="A207" s="3">
        <v>9150</v>
      </c>
      <c r="B207" s="3">
        <v>9150</v>
      </c>
      <c r="C207" t="s">
        <v>261</v>
      </c>
      <c r="D207" s="83"/>
      <c r="E207" s="83"/>
      <c r="F207" s="83"/>
      <c r="G207" s="83"/>
      <c r="H207" s="83"/>
      <c r="I207" s="83"/>
      <c r="J207" s="14">
        <f t="shared" si="3"/>
        <v>0</v>
      </c>
    </row>
    <row r="208" spans="1:10" ht="12.75">
      <c r="A208" s="3">
        <v>9160</v>
      </c>
      <c r="B208" s="3">
        <v>9160</v>
      </c>
      <c r="C208" t="s">
        <v>262</v>
      </c>
      <c r="D208" s="83"/>
      <c r="E208" s="83"/>
      <c r="F208" s="83"/>
      <c r="G208" s="83"/>
      <c r="H208" s="83"/>
      <c r="I208" s="83"/>
      <c r="J208" s="14">
        <f t="shared" si="3"/>
        <v>0</v>
      </c>
    </row>
    <row r="209" spans="1:10" ht="12.75">
      <c r="A209" s="3">
        <v>9165</v>
      </c>
      <c r="B209" s="3">
        <v>9165</v>
      </c>
      <c r="C209" t="s">
        <v>484</v>
      </c>
      <c r="D209" s="83"/>
      <c r="E209" s="83"/>
      <c r="F209" s="83"/>
      <c r="G209" s="83"/>
      <c r="H209" s="83"/>
      <c r="I209" s="83"/>
      <c r="J209" s="14">
        <f t="shared" si="3"/>
        <v>0</v>
      </c>
    </row>
    <row r="210" spans="1:10" ht="12.75">
      <c r="A210" s="3">
        <v>9170</v>
      </c>
      <c r="B210" s="3">
        <v>9170</v>
      </c>
      <c r="C210" t="s">
        <v>533</v>
      </c>
      <c r="D210" s="83"/>
      <c r="E210" s="83"/>
      <c r="F210" s="83"/>
      <c r="G210" s="83"/>
      <c r="H210" s="83"/>
      <c r="I210" s="83"/>
      <c r="J210" s="14">
        <f t="shared" si="3"/>
        <v>0</v>
      </c>
    </row>
    <row r="211" spans="1:10" ht="12.75">
      <c r="A211" s="3">
        <v>9175</v>
      </c>
      <c r="B211" s="3">
        <v>9175</v>
      </c>
      <c r="C211" t="s">
        <v>534</v>
      </c>
      <c r="D211" s="83"/>
      <c r="E211" s="83"/>
      <c r="F211" s="83"/>
      <c r="G211" s="83"/>
      <c r="H211" s="83"/>
      <c r="I211" s="83"/>
      <c r="J211" s="14">
        <f t="shared" si="3"/>
        <v>0</v>
      </c>
    </row>
    <row r="212" ht="12.75">
      <c r="J212" s="14"/>
    </row>
    <row r="213" spans="3:10" ht="13.5" customHeight="1">
      <c r="C213" t="s">
        <v>289</v>
      </c>
      <c r="D213" s="83">
        <f aca="true" t="shared" si="4" ref="D213:J213">SUM(D10:D212)</f>
        <v>1882494.7100000002</v>
      </c>
      <c r="E213" s="83">
        <f t="shared" si="4"/>
        <v>0</v>
      </c>
      <c r="F213" s="83">
        <f t="shared" si="4"/>
        <v>0</v>
      </c>
      <c r="G213" s="83">
        <f t="shared" si="4"/>
        <v>266906.197</v>
      </c>
      <c r="H213" s="83">
        <f t="shared" si="4"/>
        <v>0</v>
      </c>
      <c r="I213" s="83">
        <f t="shared" si="4"/>
        <v>0</v>
      </c>
      <c r="J213" s="62">
        <f t="shared" si="4"/>
        <v>2149400.9069999997</v>
      </c>
    </row>
    <row r="215" spans="4:10" ht="12.75">
      <c r="D215" s="14"/>
      <c r="E215" s="14"/>
      <c r="J215" s="14"/>
    </row>
    <row r="217" ht="12.75">
      <c r="J217" s="14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2" r:id="rId1"/>
  <headerFooter alignWithMargins="0">
    <oddHeader>&amp;CFY 2020-21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tabSelected="1"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F4" sqref="F4:F181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421875" style="0" customWidth="1"/>
    <col min="5" max="5" width="1.421875" style="0" customWidth="1"/>
    <col min="7" max="7" width="9.140625" style="18" customWidth="1"/>
    <col min="8" max="8" width="9.57421875" style="0" customWidth="1"/>
    <col min="9" max="9" width="1.421875" style="0" customWidth="1"/>
    <col min="10" max="10" width="11.8515625" style="1" customWidth="1"/>
    <col min="11" max="11" width="1.421875" style="1" customWidth="1"/>
    <col min="12" max="12" width="10.140625" style="1" customWidth="1"/>
    <col min="13" max="13" width="1.421875" style="0" customWidth="1"/>
    <col min="14" max="14" width="15.57421875" style="1" customWidth="1"/>
    <col min="15" max="15" width="14.140625" style="1" customWidth="1"/>
    <col min="16" max="16" width="16.57421875" style="1" customWidth="1"/>
    <col min="17" max="17" width="1.421875" style="0" customWidth="1"/>
    <col min="18" max="18" width="8.421875" style="0" customWidth="1"/>
    <col min="19" max="19" width="9.57421875" style="1" bestFit="1" customWidth="1"/>
    <col min="20" max="20" width="14.140625" style="1" customWidth="1"/>
    <col min="22" max="22" width="10.57421875" style="0" bestFit="1" customWidth="1"/>
    <col min="23" max="23" width="12.57421875" style="0" bestFit="1" customWidth="1"/>
  </cols>
  <sheetData>
    <row r="1" spans="1:20" s="16" customFormat="1" ht="73.5" customHeight="1">
      <c r="A1" s="16" t="s">
        <v>0</v>
      </c>
      <c r="B1" s="16" t="s">
        <v>1</v>
      </c>
      <c r="C1" s="16" t="s">
        <v>2</v>
      </c>
      <c r="D1" s="89" t="s">
        <v>276</v>
      </c>
      <c r="F1" s="89" t="s">
        <v>277</v>
      </c>
      <c r="G1" s="117" t="s">
        <v>525</v>
      </c>
      <c r="H1" s="16" t="s">
        <v>504</v>
      </c>
      <c r="J1" s="90" t="s">
        <v>278</v>
      </c>
      <c r="K1" s="17"/>
      <c r="L1" s="17" t="s">
        <v>526</v>
      </c>
      <c r="N1" s="17" t="s">
        <v>279</v>
      </c>
      <c r="O1" s="17" t="s">
        <v>280</v>
      </c>
      <c r="P1" s="19" t="s">
        <v>281</v>
      </c>
      <c r="Q1" s="20"/>
      <c r="R1" s="89" t="s">
        <v>282</v>
      </c>
      <c r="S1" s="90" t="s">
        <v>278</v>
      </c>
      <c r="T1" s="19" t="s">
        <v>515</v>
      </c>
    </row>
    <row r="2" spans="7:20" s="16" customFormat="1" ht="27" customHeight="1">
      <c r="G2" s="68"/>
      <c r="J2" s="17"/>
      <c r="K2" s="17"/>
      <c r="L2" s="17"/>
      <c r="N2" s="17"/>
      <c r="O2" s="17"/>
      <c r="P2" s="19" t="s">
        <v>283</v>
      </c>
      <c r="Q2" s="20"/>
      <c r="S2" s="17"/>
      <c r="T2" s="19" t="s">
        <v>284</v>
      </c>
    </row>
    <row r="3" ht="12.75">
      <c r="Q3" s="21"/>
    </row>
    <row r="4" spans="1:24" ht="12.75">
      <c r="A4" t="s">
        <v>5</v>
      </c>
      <c r="B4" t="s">
        <v>6</v>
      </c>
      <c r="C4" s="58" t="s">
        <v>309</v>
      </c>
      <c r="D4" s="18">
        <v>8980.8</v>
      </c>
      <c r="F4" s="55">
        <v>0</v>
      </c>
      <c r="G4" s="18">
        <v>0</v>
      </c>
      <c r="H4" s="18">
        <f aca="true" t="shared" si="0" ref="H4:H67">F4-G4</f>
        <v>0</v>
      </c>
      <c r="J4" s="60">
        <v>8306.842687355173</v>
      </c>
      <c r="L4" s="1">
        <v>7447.40222715468</v>
      </c>
      <c r="N4" s="1">
        <f>H4*J4</f>
        <v>0</v>
      </c>
      <c r="O4" s="1">
        <f>G4*L4</f>
        <v>0</v>
      </c>
      <c r="P4" s="4">
        <f aca="true" t="shared" si="1" ref="P4:P67">N4+O4</f>
        <v>0</v>
      </c>
      <c r="Q4" s="22"/>
      <c r="R4" s="47">
        <v>182.5</v>
      </c>
      <c r="S4" s="60">
        <v>8306.842687355173</v>
      </c>
      <c r="T4" s="4">
        <f>R4*S4</f>
        <v>1515998.790442319</v>
      </c>
      <c r="V4" s="39"/>
      <c r="W4" s="1"/>
      <c r="X4" s="1"/>
    </row>
    <row r="5" spans="1:24" ht="12.75">
      <c r="A5" t="s">
        <v>7</v>
      </c>
      <c r="B5" t="s">
        <v>6</v>
      </c>
      <c r="C5" s="58" t="s">
        <v>310</v>
      </c>
      <c r="D5" s="18">
        <v>37196.1</v>
      </c>
      <c r="F5" s="55">
        <v>3653</v>
      </c>
      <c r="G5" s="18">
        <v>0</v>
      </c>
      <c r="H5" s="18">
        <f t="shared" si="0"/>
        <v>3653</v>
      </c>
      <c r="I5" s="18"/>
      <c r="J5" s="60">
        <v>7958.449958269693</v>
      </c>
      <c r="L5" s="1">
        <v>7447.40222715468</v>
      </c>
      <c r="N5" s="1">
        <f aca="true" t="shared" si="2" ref="N5:N68">H5*J5</f>
        <v>29072217.697559185</v>
      </c>
      <c r="O5" s="1">
        <f aca="true" t="shared" si="3" ref="O5:O68">G5*L5</f>
        <v>0</v>
      </c>
      <c r="P5" s="4">
        <f t="shared" si="1"/>
        <v>29072217.697559185</v>
      </c>
      <c r="Q5" s="22"/>
      <c r="R5" s="47">
        <v>205.5</v>
      </c>
      <c r="S5" s="60">
        <v>7958.449958269693</v>
      </c>
      <c r="T5" s="4">
        <f aca="true" t="shared" si="4" ref="T5:T68">R5*S5</f>
        <v>1635461.4664244219</v>
      </c>
      <c r="V5" s="39"/>
      <c r="W5" s="1"/>
      <c r="X5" s="1"/>
    </row>
    <row r="6" spans="1:24" ht="12.75">
      <c r="A6" t="s">
        <v>8</v>
      </c>
      <c r="B6" t="s">
        <v>6</v>
      </c>
      <c r="C6" s="58" t="s">
        <v>311</v>
      </c>
      <c r="D6" s="18">
        <v>6528.2</v>
      </c>
      <c r="F6" s="55">
        <v>0</v>
      </c>
      <c r="G6" s="18">
        <v>0</v>
      </c>
      <c r="H6" s="18">
        <f t="shared" si="0"/>
        <v>0</v>
      </c>
      <c r="J6" s="60">
        <v>8272.493283070306</v>
      </c>
      <c r="L6" s="1">
        <v>7447.40222715468</v>
      </c>
      <c r="N6" s="1">
        <f t="shared" si="2"/>
        <v>0</v>
      </c>
      <c r="O6" s="1">
        <f t="shared" si="3"/>
        <v>0</v>
      </c>
      <c r="P6" s="4">
        <f t="shared" si="1"/>
        <v>0</v>
      </c>
      <c r="Q6" s="22"/>
      <c r="R6" s="47">
        <v>187.5</v>
      </c>
      <c r="S6" s="60">
        <v>8272.493283070306</v>
      </c>
      <c r="T6" s="4">
        <f t="shared" si="4"/>
        <v>1551092.4905756824</v>
      </c>
      <c r="V6" s="39"/>
      <c r="W6" s="1"/>
      <c r="X6" s="1"/>
    </row>
    <row r="7" spans="1:24" ht="12.75">
      <c r="A7" t="s">
        <v>9</v>
      </c>
      <c r="B7" t="s">
        <v>6</v>
      </c>
      <c r="C7" s="58" t="s">
        <v>312</v>
      </c>
      <c r="D7" s="18">
        <v>18849</v>
      </c>
      <c r="F7" s="55">
        <v>3864</v>
      </c>
      <c r="G7" s="18">
        <v>0</v>
      </c>
      <c r="H7" s="18">
        <f t="shared" si="0"/>
        <v>3864</v>
      </c>
      <c r="J7" s="60">
        <v>7824.524598382916</v>
      </c>
      <c r="L7" s="1">
        <v>7447.40222715468</v>
      </c>
      <c r="N7" s="1">
        <f t="shared" si="2"/>
        <v>30233963.04815159</v>
      </c>
      <c r="O7" s="1">
        <f t="shared" si="3"/>
        <v>0</v>
      </c>
      <c r="P7" s="4">
        <f t="shared" si="1"/>
        <v>30233963.04815159</v>
      </c>
      <c r="Q7" s="22"/>
      <c r="R7" s="47">
        <v>152</v>
      </c>
      <c r="S7" s="60">
        <v>7824.524598382916</v>
      </c>
      <c r="T7" s="4">
        <f t="shared" si="4"/>
        <v>1189327.7389542032</v>
      </c>
      <c r="V7" s="39"/>
      <c r="W7" s="1"/>
      <c r="X7" s="1"/>
    </row>
    <row r="8" spans="1:24" ht="12.75">
      <c r="A8" t="s">
        <v>10</v>
      </c>
      <c r="B8" t="s">
        <v>6</v>
      </c>
      <c r="C8" s="58" t="s">
        <v>313</v>
      </c>
      <c r="D8" s="18">
        <v>1141.5</v>
      </c>
      <c r="F8" s="55">
        <v>0</v>
      </c>
      <c r="G8" s="18">
        <v>0</v>
      </c>
      <c r="H8" s="18">
        <f t="shared" si="0"/>
        <v>0</v>
      </c>
      <c r="J8" s="60">
        <v>8434.569443558712</v>
      </c>
      <c r="L8" s="1">
        <v>7447.40222715468</v>
      </c>
      <c r="N8" s="1">
        <f t="shared" si="2"/>
        <v>0</v>
      </c>
      <c r="O8" s="1">
        <f t="shared" si="3"/>
        <v>0</v>
      </c>
      <c r="P8" s="4">
        <f t="shared" si="1"/>
        <v>0</v>
      </c>
      <c r="Q8" s="22"/>
      <c r="R8" s="47">
        <v>11.5</v>
      </c>
      <c r="S8" s="60">
        <v>8434.569443558712</v>
      </c>
      <c r="T8" s="4">
        <f t="shared" si="4"/>
        <v>96997.54860092519</v>
      </c>
      <c r="V8" s="39"/>
      <c r="W8" s="1"/>
      <c r="X8" s="1"/>
    </row>
    <row r="9" spans="1:24" ht="12.75">
      <c r="A9" t="s">
        <v>11</v>
      </c>
      <c r="B9" t="s">
        <v>6</v>
      </c>
      <c r="C9" s="58" t="s">
        <v>314</v>
      </c>
      <c r="D9" s="18">
        <v>1027.3</v>
      </c>
      <c r="F9" s="55">
        <v>0</v>
      </c>
      <c r="G9" s="18">
        <v>0</v>
      </c>
      <c r="H9" s="18">
        <f t="shared" si="0"/>
        <v>0</v>
      </c>
      <c r="J9" s="60">
        <v>8316.11581984044</v>
      </c>
      <c r="L9" s="1">
        <v>7447.40222715468</v>
      </c>
      <c r="N9" s="1">
        <f t="shared" si="2"/>
        <v>0</v>
      </c>
      <c r="O9" s="1">
        <f t="shared" si="3"/>
        <v>0</v>
      </c>
      <c r="P9" s="4">
        <f t="shared" si="1"/>
        <v>0</v>
      </c>
      <c r="Q9" s="22"/>
      <c r="R9" s="47">
        <v>12</v>
      </c>
      <c r="S9" s="60">
        <v>8316.11581984044</v>
      </c>
      <c r="T9" s="4">
        <f t="shared" si="4"/>
        <v>99793.38983808528</v>
      </c>
      <c r="V9" s="39"/>
      <c r="W9" s="1"/>
      <c r="X9" s="1"/>
    </row>
    <row r="10" spans="1:24" ht="12.75">
      <c r="A10" t="s">
        <v>12</v>
      </c>
      <c r="B10" t="s">
        <v>6</v>
      </c>
      <c r="C10" s="58" t="s">
        <v>315</v>
      </c>
      <c r="D10" s="18">
        <v>8886.7</v>
      </c>
      <c r="F10" s="55">
        <v>0</v>
      </c>
      <c r="G10" s="18">
        <v>0</v>
      </c>
      <c r="H10" s="18">
        <f t="shared" si="0"/>
        <v>0</v>
      </c>
      <c r="J10" s="60">
        <v>8259.335589787437</v>
      </c>
      <c r="L10" s="1">
        <v>7447.40426636401</v>
      </c>
      <c r="N10" s="1">
        <f t="shared" si="2"/>
        <v>0</v>
      </c>
      <c r="O10" s="1">
        <f t="shared" si="3"/>
        <v>0</v>
      </c>
      <c r="P10" s="4">
        <f t="shared" si="1"/>
        <v>0</v>
      </c>
      <c r="Q10" s="22"/>
      <c r="R10" s="47">
        <v>322</v>
      </c>
      <c r="S10" s="60">
        <v>8259.335589787437</v>
      </c>
      <c r="T10" s="4">
        <f t="shared" si="4"/>
        <v>2659506.0599115547</v>
      </c>
      <c r="V10" s="39"/>
      <c r="W10" s="1"/>
      <c r="X10" s="1"/>
    </row>
    <row r="11" spans="1:24" ht="12.75">
      <c r="A11" t="s">
        <v>13</v>
      </c>
      <c r="B11" t="s">
        <v>14</v>
      </c>
      <c r="C11" s="58" t="s">
        <v>316</v>
      </c>
      <c r="D11" s="18">
        <v>2393.6</v>
      </c>
      <c r="F11" s="55">
        <v>0</v>
      </c>
      <c r="G11" s="18">
        <v>0</v>
      </c>
      <c r="H11" s="18">
        <f t="shared" si="0"/>
        <v>0</v>
      </c>
      <c r="J11" s="60">
        <v>7986.483933588143</v>
      </c>
      <c r="L11" s="1">
        <v>7447.40222715468</v>
      </c>
      <c r="N11" s="1">
        <f t="shared" si="2"/>
        <v>0</v>
      </c>
      <c r="O11" s="1">
        <f t="shared" si="3"/>
        <v>0</v>
      </c>
      <c r="P11" s="4">
        <f t="shared" si="1"/>
        <v>0</v>
      </c>
      <c r="Q11" s="22"/>
      <c r="R11" s="47">
        <v>102</v>
      </c>
      <c r="S11" s="60">
        <v>7986.483933588143</v>
      </c>
      <c r="T11" s="4">
        <f t="shared" si="4"/>
        <v>814621.3612259906</v>
      </c>
      <c r="V11" s="39"/>
      <c r="W11" s="1"/>
      <c r="X11" s="1"/>
    </row>
    <row r="12" spans="1:24" ht="12.75">
      <c r="A12" t="s">
        <v>15</v>
      </c>
      <c r="B12" t="s">
        <v>14</v>
      </c>
      <c r="C12" s="58" t="s">
        <v>317</v>
      </c>
      <c r="D12" s="18">
        <v>278.2</v>
      </c>
      <c r="F12" s="55">
        <v>0</v>
      </c>
      <c r="G12" s="18">
        <v>0</v>
      </c>
      <c r="H12" s="18">
        <f t="shared" si="0"/>
        <v>0</v>
      </c>
      <c r="J12" s="60">
        <v>10842.489615496563</v>
      </c>
      <c r="L12" s="1">
        <v>7447.40222715468</v>
      </c>
      <c r="N12" s="1">
        <f t="shared" si="2"/>
        <v>0</v>
      </c>
      <c r="O12" s="1">
        <f t="shared" si="3"/>
        <v>0</v>
      </c>
      <c r="P12" s="4">
        <f t="shared" si="1"/>
        <v>0</v>
      </c>
      <c r="Q12" s="22"/>
      <c r="R12" s="47">
        <v>5</v>
      </c>
      <c r="S12" s="60">
        <v>10842.489615496563</v>
      </c>
      <c r="T12" s="4">
        <f t="shared" si="4"/>
        <v>54212.44807748281</v>
      </c>
      <c r="V12" s="39"/>
      <c r="W12" s="1"/>
      <c r="X12" s="1"/>
    </row>
    <row r="13" spans="1:24" ht="12.75">
      <c r="A13" t="s">
        <v>16</v>
      </c>
      <c r="B13" t="s">
        <v>17</v>
      </c>
      <c r="C13" s="58" t="s">
        <v>318</v>
      </c>
      <c r="D13" s="18">
        <v>2515.2</v>
      </c>
      <c r="F13" s="55">
        <v>0</v>
      </c>
      <c r="G13" s="18">
        <v>0</v>
      </c>
      <c r="H13" s="18">
        <f t="shared" si="0"/>
        <v>0</v>
      </c>
      <c r="J13" s="60">
        <v>8399.102944339313</v>
      </c>
      <c r="L13" s="1">
        <v>7447.40222715468</v>
      </c>
      <c r="N13" s="1">
        <f t="shared" si="2"/>
        <v>0</v>
      </c>
      <c r="O13" s="1">
        <f t="shared" si="3"/>
        <v>0</v>
      </c>
      <c r="P13" s="4">
        <f t="shared" si="1"/>
        <v>0</v>
      </c>
      <c r="Q13" s="22"/>
      <c r="R13" s="47">
        <v>77</v>
      </c>
      <c r="S13" s="60">
        <v>8399.102944339313</v>
      </c>
      <c r="T13" s="4">
        <f t="shared" si="4"/>
        <v>646730.9267141271</v>
      </c>
      <c r="V13" s="39"/>
      <c r="W13" s="1"/>
      <c r="X13" s="1"/>
    </row>
    <row r="14" spans="1:24" ht="12.75">
      <c r="A14" t="s">
        <v>18</v>
      </c>
      <c r="B14" t="s">
        <v>17</v>
      </c>
      <c r="C14" s="58" t="s">
        <v>319</v>
      </c>
      <c r="D14" s="18">
        <v>1292.9</v>
      </c>
      <c r="F14" s="55">
        <v>0</v>
      </c>
      <c r="G14" s="18">
        <v>0</v>
      </c>
      <c r="H14" s="18">
        <f t="shared" si="0"/>
        <v>0</v>
      </c>
      <c r="J14" s="60">
        <v>9277.430249586423</v>
      </c>
      <c r="L14" s="1">
        <v>7447.40222715468</v>
      </c>
      <c r="N14" s="1">
        <f t="shared" si="2"/>
        <v>0</v>
      </c>
      <c r="O14" s="1">
        <f t="shared" si="3"/>
        <v>0</v>
      </c>
      <c r="P14" s="4">
        <f t="shared" si="1"/>
        <v>0</v>
      </c>
      <c r="Q14" s="22"/>
      <c r="R14" s="47">
        <v>51</v>
      </c>
      <c r="S14" s="60">
        <v>9277.430249586423</v>
      </c>
      <c r="T14" s="4">
        <f t="shared" si="4"/>
        <v>473148.94272890757</v>
      </c>
      <c r="V14" s="39"/>
      <c r="W14" s="1"/>
      <c r="X14" s="1"/>
    </row>
    <row r="15" spans="1:24" ht="12.75">
      <c r="A15" t="s">
        <v>19</v>
      </c>
      <c r="B15" t="s">
        <v>17</v>
      </c>
      <c r="C15" s="58" t="s">
        <v>320</v>
      </c>
      <c r="D15" s="18">
        <v>53974.1</v>
      </c>
      <c r="F15" s="55">
        <v>1185</v>
      </c>
      <c r="G15" s="18">
        <v>0</v>
      </c>
      <c r="H15" s="18">
        <f t="shared" si="0"/>
        <v>1185</v>
      </c>
      <c r="J15" s="60">
        <v>8106.4572105129255</v>
      </c>
      <c r="L15" s="1">
        <v>7447.40222715468</v>
      </c>
      <c r="N15" s="1">
        <f t="shared" si="2"/>
        <v>9606151.794457817</v>
      </c>
      <c r="O15" s="1">
        <f t="shared" si="3"/>
        <v>0</v>
      </c>
      <c r="P15" s="4">
        <f t="shared" si="1"/>
        <v>9606151.794457817</v>
      </c>
      <c r="Q15" s="22"/>
      <c r="R15" s="47">
        <v>246</v>
      </c>
      <c r="S15" s="60">
        <v>8106.4572105129255</v>
      </c>
      <c r="T15" s="4">
        <f t="shared" si="4"/>
        <v>1994188.4737861797</v>
      </c>
      <c r="V15" s="39"/>
      <c r="W15" s="1"/>
      <c r="X15" s="1"/>
    </row>
    <row r="16" spans="1:24" ht="12.75">
      <c r="A16" t="s">
        <v>20</v>
      </c>
      <c r="B16" t="s">
        <v>17</v>
      </c>
      <c r="C16" s="58" t="s">
        <v>321</v>
      </c>
      <c r="D16" s="18">
        <v>14513.4</v>
      </c>
      <c r="F16" s="55">
        <v>991</v>
      </c>
      <c r="G16" s="18">
        <v>0</v>
      </c>
      <c r="H16" s="18">
        <f t="shared" si="0"/>
        <v>991</v>
      </c>
      <c r="J16" s="60">
        <v>7836.642397080342</v>
      </c>
      <c r="L16" s="1">
        <v>7447.40222715468</v>
      </c>
      <c r="N16" s="1">
        <f t="shared" si="2"/>
        <v>7766112.615506618</v>
      </c>
      <c r="O16" s="1">
        <f t="shared" si="3"/>
        <v>0</v>
      </c>
      <c r="P16" s="4">
        <f t="shared" si="1"/>
        <v>7766112.615506618</v>
      </c>
      <c r="Q16" s="22"/>
      <c r="R16" s="47">
        <v>70.5</v>
      </c>
      <c r="S16" s="60">
        <v>7836.642397080342</v>
      </c>
      <c r="T16" s="4">
        <f t="shared" si="4"/>
        <v>552483.2889941641</v>
      </c>
      <c r="V16" s="39"/>
      <c r="W16" s="1"/>
      <c r="X16" s="1"/>
    </row>
    <row r="17" spans="1:24" ht="12.75">
      <c r="A17" t="s">
        <v>21</v>
      </c>
      <c r="B17" t="s">
        <v>17</v>
      </c>
      <c r="C17" s="58" t="s">
        <v>322</v>
      </c>
      <c r="D17" s="18">
        <v>229.5</v>
      </c>
      <c r="F17" s="55">
        <v>0</v>
      </c>
      <c r="G17" s="18">
        <v>0</v>
      </c>
      <c r="H17" s="18">
        <f t="shared" si="0"/>
        <v>0</v>
      </c>
      <c r="J17" s="60">
        <v>13054.156229085533</v>
      </c>
      <c r="L17" s="1">
        <v>7447.40222715468</v>
      </c>
      <c r="N17" s="1">
        <f t="shared" si="2"/>
        <v>0</v>
      </c>
      <c r="O17" s="1">
        <f t="shared" si="3"/>
        <v>0</v>
      </c>
      <c r="P17" s="4">
        <f t="shared" si="1"/>
        <v>0</v>
      </c>
      <c r="Q17" s="22"/>
      <c r="R17" s="47">
        <v>3</v>
      </c>
      <c r="S17" s="60">
        <v>13054.156229085533</v>
      </c>
      <c r="T17" s="4">
        <f t="shared" si="4"/>
        <v>39162.468687256594</v>
      </c>
      <c r="V17" s="39"/>
      <c r="W17" s="1"/>
      <c r="X17" s="1"/>
    </row>
    <row r="18" spans="1:24" ht="12.75">
      <c r="A18" t="s">
        <v>22</v>
      </c>
      <c r="B18" t="s">
        <v>17</v>
      </c>
      <c r="C18" s="58" t="s">
        <v>323</v>
      </c>
      <c r="D18" s="18">
        <v>38550.8</v>
      </c>
      <c r="F18" s="55">
        <v>6036</v>
      </c>
      <c r="G18" s="18">
        <v>0</v>
      </c>
      <c r="H18" s="18">
        <f t="shared" si="0"/>
        <v>6036</v>
      </c>
      <c r="J18" s="60">
        <v>8593.320729952306</v>
      </c>
      <c r="L18" s="1">
        <v>7447.40222715468</v>
      </c>
      <c r="N18" s="1">
        <f t="shared" si="2"/>
        <v>51869283.92599212</v>
      </c>
      <c r="O18" s="1">
        <f t="shared" si="3"/>
        <v>0</v>
      </c>
      <c r="P18" s="4">
        <f t="shared" si="1"/>
        <v>51869283.92599212</v>
      </c>
      <c r="Q18" s="22"/>
      <c r="R18" s="47">
        <v>807.5</v>
      </c>
      <c r="S18" s="60">
        <v>8593.320729952306</v>
      </c>
      <c r="T18" s="4">
        <f t="shared" si="4"/>
        <v>6939106.489436487</v>
      </c>
      <c r="V18" s="39"/>
      <c r="W18" s="1"/>
      <c r="X18" s="1"/>
    </row>
    <row r="19" spans="1:24" ht="12.75">
      <c r="A19" t="s">
        <v>23</v>
      </c>
      <c r="B19" t="s">
        <v>17</v>
      </c>
      <c r="C19" s="58" t="s">
        <v>324</v>
      </c>
      <c r="D19" s="18">
        <v>5001.3</v>
      </c>
      <c r="F19" s="55">
        <v>4491.5</v>
      </c>
      <c r="G19" s="18">
        <v>4491.5</v>
      </c>
      <c r="H19" s="18">
        <f t="shared" si="0"/>
        <v>0</v>
      </c>
      <c r="J19" s="60">
        <v>10345.42927559312</v>
      </c>
      <c r="L19" s="1">
        <v>7447.40222715468</v>
      </c>
      <c r="N19" s="1">
        <f t="shared" si="2"/>
        <v>0</v>
      </c>
      <c r="O19" s="1">
        <f t="shared" si="3"/>
        <v>33450007.103265245</v>
      </c>
      <c r="P19" s="4">
        <f t="shared" si="1"/>
        <v>33450007.103265245</v>
      </c>
      <c r="Q19" s="22"/>
      <c r="R19" s="47">
        <v>10</v>
      </c>
      <c r="S19" s="60">
        <v>10345.42927559312</v>
      </c>
      <c r="T19" s="4">
        <f t="shared" si="4"/>
        <v>103454.29275593121</v>
      </c>
      <c r="V19" s="39"/>
      <c r="W19" s="1"/>
      <c r="X19" s="1"/>
    </row>
    <row r="20" spans="1:24" ht="12.75">
      <c r="A20" t="s">
        <v>24</v>
      </c>
      <c r="B20" t="s">
        <v>25</v>
      </c>
      <c r="C20" s="58" t="s">
        <v>325</v>
      </c>
      <c r="D20" s="18">
        <v>1667.5</v>
      </c>
      <c r="F20" s="55">
        <v>120</v>
      </c>
      <c r="G20" s="18">
        <v>0</v>
      </c>
      <c r="H20" s="18">
        <f t="shared" si="0"/>
        <v>120</v>
      </c>
      <c r="J20" s="60">
        <v>8253.890245253899</v>
      </c>
      <c r="L20" s="1">
        <v>7447.40222715468</v>
      </c>
      <c r="N20" s="1">
        <f t="shared" si="2"/>
        <v>990466.8294304678</v>
      </c>
      <c r="O20" s="1">
        <f t="shared" si="3"/>
        <v>0</v>
      </c>
      <c r="P20" s="4">
        <f t="shared" si="1"/>
        <v>990466.8294304678</v>
      </c>
      <c r="Q20" s="22"/>
      <c r="R20" s="47">
        <v>29</v>
      </c>
      <c r="S20" s="60">
        <v>8253.890245253899</v>
      </c>
      <c r="T20" s="4">
        <f t="shared" si="4"/>
        <v>239362.81711236306</v>
      </c>
      <c r="V20" s="39"/>
      <c r="W20" s="1"/>
      <c r="X20" s="1"/>
    </row>
    <row r="21" spans="1:24" ht="12.75">
      <c r="A21" t="s">
        <v>26</v>
      </c>
      <c r="B21" t="s">
        <v>27</v>
      </c>
      <c r="C21" s="58" t="s">
        <v>326</v>
      </c>
      <c r="D21" s="18">
        <v>144.1</v>
      </c>
      <c r="F21" s="55">
        <v>0</v>
      </c>
      <c r="G21" s="18">
        <v>0</v>
      </c>
      <c r="H21" s="18">
        <f t="shared" si="0"/>
        <v>0</v>
      </c>
      <c r="J21" s="60">
        <v>13994.329869069617</v>
      </c>
      <c r="L21" s="1">
        <v>7447.40222715468</v>
      </c>
      <c r="N21" s="1">
        <f t="shared" si="2"/>
        <v>0</v>
      </c>
      <c r="O21" s="1">
        <f t="shared" si="3"/>
        <v>0</v>
      </c>
      <c r="P21" s="4">
        <f t="shared" si="1"/>
        <v>0</v>
      </c>
      <c r="Q21" s="22"/>
      <c r="R21" s="47">
        <v>2.5</v>
      </c>
      <c r="S21" s="60">
        <v>13994.329869069617</v>
      </c>
      <c r="T21" s="4">
        <f t="shared" si="4"/>
        <v>34985.82467267405</v>
      </c>
      <c r="V21" s="39"/>
      <c r="W21" s="1"/>
      <c r="X21" s="1"/>
    </row>
    <row r="22" spans="1:24" ht="12.75">
      <c r="A22" t="s">
        <v>28</v>
      </c>
      <c r="B22" t="s">
        <v>27</v>
      </c>
      <c r="C22" s="58" t="s">
        <v>327</v>
      </c>
      <c r="D22" s="18">
        <v>56.5</v>
      </c>
      <c r="F22" s="55">
        <v>0</v>
      </c>
      <c r="G22" s="18">
        <v>0</v>
      </c>
      <c r="H22" s="18">
        <f t="shared" si="0"/>
        <v>0</v>
      </c>
      <c r="J22" s="60">
        <v>16349.990766370438</v>
      </c>
      <c r="L22" s="1">
        <v>7447.40222715468</v>
      </c>
      <c r="N22" s="1">
        <f t="shared" si="2"/>
        <v>0</v>
      </c>
      <c r="O22" s="1">
        <f t="shared" si="3"/>
        <v>0</v>
      </c>
      <c r="P22" s="4">
        <f t="shared" si="1"/>
        <v>0</v>
      </c>
      <c r="Q22" s="22"/>
      <c r="R22" s="47">
        <v>1</v>
      </c>
      <c r="S22" s="60">
        <v>16349.990766370438</v>
      </c>
      <c r="T22" s="4">
        <f t="shared" si="4"/>
        <v>16349.990766370438</v>
      </c>
      <c r="V22" s="39"/>
      <c r="W22" s="1"/>
      <c r="X22" s="1"/>
    </row>
    <row r="23" spans="1:24" ht="12.75">
      <c r="A23" t="s">
        <v>29</v>
      </c>
      <c r="B23" t="s">
        <v>27</v>
      </c>
      <c r="C23" s="58" t="s">
        <v>328</v>
      </c>
      <c r="D23" s="18">
        <v>289.5</v>
      </c>
      <c r="F23" s="55">
        <v>0</v>
      </c>
      <c r="G23" s="18">
        <v>0</v>
      </c>
      <c r="H23" s="18">
        <f t="shared" si="0"/>
        <v>0</v>
      </c>
      <c r="J23" s="60">
        <v>10546.225207511861</v>
      </c>
      <c r="L23" s="1">
        <v>7447.40222715468</v>
      </c>
      <c r="N23" s="1">
        <f t="shared" si="2"/>
        <v>0</v>
      </c>
      <c r="O23" s="1">
        <f t="shared" si="3"/>
        <v>0</v>
      </c>
      <c r="P23" s="4">
        <f t="shared" si="1"/>
        <v>0</v>
      </c>
      <c r="Q23" s="22"/>
      <c r="R23" s="47">
        <v>9</v>
      </c>
      <c r="S23" s="60">
        <v>10546.225207511861</v>
      </c>
      <c r="T23" s="4">
        <f t="shared" si="4"/>
        <v>94916.02686760675</v>
      </c>
      <c r="V23" s="39"/>
      <c r="W23" s="1"/>
      <c r="X23" s="1"/>
    </row>
    <row r="24" spans="1:24" ht="12.75">
      <c r="A24" t="s">
        <v>30</v>
      </c>
      <c r="B24" t="s">
        <v>27</v>
      </c>
      <c r="C24" s="58" t="s">
        <v>329</v>
      </c>
      <c r="D24" s="18">
        <v>135.1</v>
      </c>
      <c r="F24" s="61">
        <v>0</v>
      </c>
      <c r="G24" s="18">
        <v>0</v>
      </c>
      <c r="H24" s="18">
        <f t="shared" si="0"/>
        <v>0</v>
      </c>
      <c r="J24" s="60">
        <v>14287.087296907715</v>
      </c>
      <c r="L24" s="1">
        <v>7447.40222715468</v>
      </c>
      <c r="N24" s="1">
        <f t="shared" si="2"/>
        <v>0</v>
      </c>
      <c r="O24" s="1">
        <f t="shared" si="3"/>
        <v>0</v>
      </c>
      <c r="P24" s="4">
        <f t="shared" si="1"/>
        <v>0</v>
      </c>
      <c r="Q24" s="22"/>
      <c r="R24" s="47">
        <v>3</v>
      </c>
      <c r="S24" s="60">
        <v>14287.087296907715</v>
      </c>
      <c r="T24" s="4">
        <f t="shared" si="4"/>
        <v>42861.261890723144</v>
      </c>
      <c r="V24" s="39"/>
      <c r="W24" s="1"/>
      <c r="X24" s="1"/>
    </row>
    <row r="25" spans="1:24" ht="12.75">
      <c r="A25" t="s">
        <v>31</v>
      </c>
      <c r="B25" t="s">
        <v>27</v>
      </c>
      <c r="C25" s="58" t="s">
        <v>330</v>
      </c>
      <c r="D25" s="18">
        <v>50</v>
      </c>
      <c r="F25" s="55">
        <v>0</v>
      </c>
      <c r="G25" s="18">
        <v>0</v>
      </c>
      <c r="H25" s="18">
        <f t="shared" si="0"/>
        <v>0</v>
      </c>
      <c r="J25" s="60">
        <v>16538.25731232861</v>
      </c>
      <c r="L25" s="1">
        <v>7447.40222715468</v>
      </c>
      <c r="N25" s="1">
        <f t="shared" si="2"/>
        <v>0</v>
      </c>
      <c r="O25" s="1">
        <f t="shared" si="3"/>
        <v>0</v>
      </c>
      <c r="P25" s="4">
        <f t="shared" si="1"/>
        <v>0</v>
      </c>
      <c r="Q25" s="22"/>
      <c r="R25" s="47">
        <v>1</v>
      </c>
      <c r="S25" s="60">
        <v>16538.25731232861</v>
      </c>
      <c r="T25" s="4">
        <f t="shared" si="4"/>
        <v>16538.25731232861</v>
      </c>
      <c r="V25" s="39"/>
      <c r="W25" s="1"/>
      <c r="X25" s="1"/>
    </row>
    <row r="26" spans="1:24" ht="12.75">
      <c r="A26" t="s">
        <v>32</v>
      </c>
      <c r="B26" t="s">
        <v>33</v>
      </c>
      <c r="C26" s="69" t="s">
        <v>331</v>
      </c>
      <c r="D26" s="18">
        <v>2320.3</v>
      </c>
      <c r="F26" s="55">
        <v>0</v>
      </c>
      <c r="G26" s="18">
        <v>0</v>
      </c>
      <c r="H26" s="18">
        <f t="shared" si="0"/>
        <v>0</v>
      </c>
      <c r="J26" s="60">
        <v>10176.651615735027</v>
      </c>
      <c r="L26" s="1">
        <v>7447.40222715468</v>
      </c>
      <c r="N26" s="1">
        <f t="shared" si="2"/>
        <v>0</v>
      </c>
      <c r="O26" s="1">
        <f t="shared" si="3"/>
        <v>0</v>
      </c>
      <c r="P26" s="4">
        <f t="shared" si="1"/>
        <v>0</v>
      </c>
      <c r="Q26" s="22"/>
      <c r="R26" s="47">
        <v>26.5</v>
      </c>
      <c r="S26" s="60">
        <v>10176.651615735027</v>
      </c>
      <c r="T26" s="4">
        <f t="shared" si="4"/>
        <v>269681.2678169782</v>
      </c>
      <c r="V26" s="39"/>
      <c r="W26" s="1"/>
      <c r="X26" s="1"/>
    </row>
    <row r="27" spans="1:24" ht="12.75">
      <c r="A27" t="s">
        <v>35</v>
      </c>
      <c r="B27" t="s">
        <v>33</v>
      </c>
      <c r="C27" s="58" t="s">
        <v>332</v>
      </c>
      <c r="D27" s="18">
        <v>235.8</v>
      </c>
      <c r="F27" s="55">
        <v>0</v>
      </c>
      <c r="G27" s="18">
        <v>0</v>
      </c>
      <c r="H27" s="18">
        <f t="shared" si="0"/>
        <v>0</v>
      </c>
      <c r="J27" s="60">
        <v>11298.01825834278</v>
      </c>
      <c r="L27" s="1">
        <v>7447.40222715468</v>
      </c>
      <c r="N27" s="1">
        <f t="shared" si="2"/>
        <v>0</v>
      </c>
      <c r="O27" s="1">
        <f t="shared" si="3"/>
        <v>0</v>
      </c>
      <c r="P27" s="4">
        <f t="shared" si="1"/>
        <v>0</v>
      </c>
      <c r="Q27" s="22"/>
      <c r="R27" s="47">
        <v>6.5</v>
      </c>
      <c r="S27" s="60">
        <v>11298.01825834278</v>
      </c>
      <c r="T27" s="4">
        <f t="shared" si="4"/>
        <v>73437.11867922806</v>
      </c>
      <c r="V27" s="39"/>
      <c r="W27" s="1"/>
      <c r="X27" s="1"/>
    </row>
    <row r="28" spans="1:24" ht="12.75">
      <c r="A28" t="s">
        <v>36</v>
      </c>
      <c r="B28" t="s">
        <v>37</v>
      </c>
      <c r="C28" s="58" t="s">
        <v>333</v>
      </c>
      <c r="D28" s="18">
        <v>30736.7</v>
      </c>
      <c r="F28" s="55">
        <v>3094</v>
      </c>
      <c r="G28" s="18">
        <v>0</v>
      </c>
      <c r="H28" s="18">
        <f t="shared" si="0"/>
        <v>3094</v>
      </c>
      <c r="J28" s="60">
        <v>7948.368803094911</v>
      </c>
      <c r="L28" s="1">
        <v>7447.40222715468</v>
      </c>
      <c r="N28" s="1">
        <f t="shared" si="2"/>
        <v>24592253.076775655</v>
      </c>
      <c r="O28" s="1">
        <f t="shared" si="3"/>
        <v>0</v>
      </c>
      <c r="P28" s="4">
        <f t="shared" si="1"/>
        <v>24592253.076775655</v>
      </c>
      <c r="Q28" s="22"/>
      <c r="R28" s="47">
        <v>189</v>
      </c>
      <c r="S28" s="60">
        <v>7948.368803094911</v>
      </c>
      <c r="T28" s="4">
        <f t="shared" si="4"/>
        <v>1502241.7037849382</v>
      </c>
      <c r="V28" s="39"/>
      <c r="W28" s="1"/>
      <c r="X28" s="1"/>
    </row>
    <row r="29" spans="1:24" ht="12.75">
      <c r="A29" t="s">
        <v>38</v>
      </c>
      <c r="B29" t="s">
        <v>37</v>
      </c>
      <c r="C29" s="58" t="s">
        <v>334</v>
      </c>
      <c r="D29" s="18">
        <v>30410.2</v>
      </c>
      <c r="F29" s="55">
        <v>2329</v>
      </c>
      <c r="G29" s="18">
        <v>0</v>
      </c>
      <c r="H29" s="18">
        <f t="shared" si="0"/>
        <v>2329</v>
      </c>
      <c r="J29" s="60">
        <v>8046.567496226824</v>
      </c>
      <c r="L29" s="1">
        <v>7447.40222715468</v>
      </c>
      <c r="N29" s="1">
        <f t="shared" si="2"/>
        <v>18740455.698712274</v>
      </c>
      <c r="O29" s="1">
        <f t="shared" si="3"/>
        <v>0</v>
      </c>
      <c r="P29" s="4">
        <f t="shared" si="1"/>
        <v>18740455.698712274</v>
      </c>
      <c r="Q29" s="22"/>
      <c r="R29" s="47">
        <v>245</v>
      </c>
      <c r="S29" s="60">
        <v>8046.567496226824</v>
      </c>
      <c r="T29" s="4">
        <f t="shared" si="4"/>
        <v>1971409.0365755719</v>
      </c>
      <c r="V29" s="39"/>
      <c r="W29" s="1"/>
      <c r="X29" s="1"/>
    </row>
    <row r="30" spans="1:24" ht="12.75">
      <c r="A30" t="s">
        <v>39</v>
      </c>
      <c r="B30" t="s">
        <v>40</v>
      </c>
      <c r="C30" s="58" t="s">
        <v>335</v>
      </c>
      <c r="D30" s="18">
        <v>1008.9</v>
      </c>
      <c r="F30" s="55">
        <v>0</v>
      </c>
      <c r="G30" s="18">
        <v>0</v>
      </c>
      <c r="H30" s="18">
        <f t="shared" si="0"/>
        <v>0</v>
      </c>
      <c r="J30" s="60">
        <v>8181.607804585177</v>
      </c>
      <c r="L30" s="1">
        <v>7447.40222715468</v>
      </c>
      <c r="N30" s="1">
        <f t="shared" si="2"/>
        <v>0</v>
      </c>
      <c r="O30" s="1">
        <f t="shared" si="3"/>
        <v>0</v>
      </c>
      <c r="P30" s="4">
        <f t="shared" si="1"/>
        <v>0</v>
      </c>
      <c r="Q30" s="22"/>
      <c r="R30" s="47">
        <v>54</v>
      </c>
      <c r="S30" s="60">
        <v>8181.607804585177</v>
      </c>
      <c r="T30" s="4">
        <f t="shared" si="4"/>
        <v>441806.82144759956</v>
      </c>
      <c r="V30" s="39"/>
      <c r="W30" s="1"/>
      <c r="X30" s="1"/>
    </row>
    <row r="31" spans="1:24" ht="12.75">
      <c r="A31" t="s">
        <v>41</v>
      </c>
      <c r="B31" t="s">
        <v>40</v>
      </c>
      <c r="C31" s="58" t="s">
        <v>336</v>
      </c>
      <c r="D31" s="18">
        <v>1260</v>
      </c>
      <c r="F31" s="55">
        <v>0</v>
      </c>
      <c r="G31" s="18">
        <v>0</v>
      </c>
      <c r="H31" s="18">
        <f t="shared" si="0"/>
        <v>0</v>
      </c>
      <c r="J31" s="60">
        <v>7993.142837814405</v>
      </c>
      <c r="L31" s="1">
        <v>7447.40222715468</v>
      </c>
      <c r="N31" s="1">
        <f t="shared" si="2"/>
        <v>0</v>
      </c>
      <c r="O31" s="1">
        <f t="shared" si="3"/>
        <v>0</v>
      </c>
      <c r="P31" s="4">
        <f t="shared" si="1"/>
        <v>0</v>
      </c>
      <c r="Q31" s="22"/>
      <c r="R31" s="47">
        <v>40.5</v>
      </c>
      <c r="S31" s="60">
        <v>7993.142837814405</v>
      </c>
      <c r="T31" s="4">
        <f t="shared" si="4"/>
        <v>323722.2849314834</v>
      </c>
      <c r="V31" s="39"/>
      <c r="W31" s="1"/>
      <c r="X31" s="1"/>
    </row>
    <row r="32" spans="1:24" ht="12.75">
      <c r="A32" t="s">
        <v>42</v>
      </c>
      <c r="B32" t="s">
        <v>43</v>
      </c>
      <c r="C32" s="58" t="s">
        <v>337</v>
      </c>
      <c r="D32" s="18">
        <v>104.5</v>
      </c>
      <c r="F32" s="55">
        <v>0</v>
      </c>
      <c r="G32" s="18">
        <v>0</v>
      </c>
      <c r="H32" s="18">
        <f t="shared" si="0"/>
        <v>0</v>
      </c>
      <c r="J32" s="60">
        <v>14650.833723489384</v>
      </c>
      <c r="L32" s="1">
        <v>7447.40222715468</v>
      </c>
      <c r="N32" s="1">
        <f t="shared" si="2"/>
        <v>0</v>
      </c>
      <c r="O32" s="1">
        <f t="shared" si="3"/>
        <v>0</v>
      </c>
      <c r="P32" s="4">
        <f t="shared" si="1"/>
        <v>0</v>
      </c>
      <c r="Q32" s="22"/>
      <c r="R32" s="47">
        <v>5</v>
      </c>
      <c r="S32" s="60">
        <v>14650.833723489384</v>
      </c>
      <c r="T32" s="4">
        <f t="shared" si="4"/>
        <v>73254.16861744692</v>
      </c>
      <c r="V32" s="39"/>
      <c r="W32" s="1"/>
      <c r="X32" s="1"/>
    </row>
    <row r="33" spans="1:24" ht="12.75">
      <c r="A33" t="s">
        <v>45</v>
      </c>
      <c r="B33" t="s">
        <v>43</v>
      </c>
      <c r="C33" s="58" t="s">
        <v>338</v>
      </c>
      <c r="D33" s="18">
        <v>175</v>
      </c>
      <c r="F33" s="55">
        <v>0</v>
      </c>
      <c r="G33" s="18">
        <v>0</v>
      </c>
      <c r="H33" s="18">
        <f t="shared" si="0"/>
        <v>0</v>
      </c>
      <c r="J33" s="60">
        <v>13438.526727676926</v>
      </c>
      <c r="L33" s="1">
        <v>7447.40222715468</v>
      </c>
      <c r="N33" s="1">
        <f t="shared" si="2"/>
        <v>0</v>
      </c>
      <c r="O33" s="1">
        <f t="shared" si="3"/>
        <v>0</v>
      </c>
      <c r="P33" s="4">
        <f t="shared" si="1"/>
        <v>0</v>
      </c>
      <c r="Q33" s="22"/>
      <c r="R33" s="47">
        <v>2</v>
      </c>
      <c r="S33" s="60">
        <v>13438.526727676926</v>
      </c>
      <c r="T33" s="4">
        <f t="shared" si="4"/>
        <v>26877.053455353853</v>
      </c>
      <c r="V33" s="39"/>
      <c r="W33" s="1"/>
      <c r="X33" s="1"/>
    </row>
    <row r="34" spans="1:24" ht="12.75">
      <c r="A34" t="s">
        <v>46</v>
      </c>
      <c r="B34" t="s">
        <v>47</v>
      </c>
      <c r="C34" s="58" t="s">
        <v>339</v>
      </c>
      <c r="D34" s="18">
        <v>718.2</v>
      </c>
      <c r="F34" s="55">
        <v>97</v>
      </c>
      <c r="G34" s="18">
        <v>0</v>
      </c>
      <c r="H34" s="18">
        <f t="shared" si="0"/>
        <v>97</v>
      </c>
      <c r="J34" s="60">
        <v>8816.320159789133</v>
      </c>
      <c r="L34" s="1">
        <v>7447.40222715468</v>
      </c>
      <c r="N34" s="1">
        <f t="shared" si="2"/>
        <v>855183.0554995459</v>
      </c>
      <c r="O34" s="1">
        <f t="shared" si="3"/>
        <v>0</v>
      </c>
      <c r="P34" s="4">
        <f t="shared" si="1"/>
        <v>855183.0554995459</v>
      </c>
      <c r="Q34" s="22"/>
      <c r="R34" s="47">
        <v>16.5</v>
      </c>
      <c r="S34" s="60">
        <v>8816.320159789133</v>
      </c>
      <c r="T34" s="4">
        <f t="shared" si="4"/>
        <v>145469.2826365207</v>
      </c>
      <c r="V34" s="39"/>
      <c r="W34" s="1"/>
      <c r="X34" s="1"/>
    </row>
    <row r="35" spans="1:24" ht="12.75">
      <c r="A35" t="s">
        <v>48</v>
      </c>
      <c r="B35" t="s">
        <v>49</v>
      </c>
      <c r="C35" s="58" t="s">
        <v>340</v>
      </c>
      <c r="D35" s="18">
        <v>1063.5</v>
      </c>
      <c r="F35" s="55">
        <v>0</v>
      </c>
      <c r="G35" s="18">
        <v>0</v>
      </c>
      <c r="H35" s="18">
        <f t="shared" si="0"/>
        <v>0</v>
      </c>
      <c r="J35" s="60">
        <v>7950.398016236594</v>
      </c>
      <c r="L35" s="1">
        <v>7447.40222715468</v>
      </c>
      <c r="N35" s="1">
        <f t="shared" si="2"/>
        <v>0</v>
      </c>
      <c r="O35" s="1">
        <f t="shared" si="3"/>
        <v>0</v>
      </c>
      <c r="P35" s="4">
        <f t="shared" si="1"/>
        <v>0</v>
      </c>
      <c r="Q35" s="22"/>
      <c r="R35" s="47">
        <v>30</v>
      </c>
      <c r="S35" s="60">
        <v>7950.398016236594</v>
      </c>
      <c r="T35" s="4">
        <f t="shared" si="4"/>
        <v>238511.94048709783</v>
      </c>
      <c r="V35" s="39"/>
      <c r="W35" s="1"/>
      <c r="X35" s="1"/>
    </row>
    <row r="36" spans="1:24" ht="12.75">
      <c r="A36" t="s">
        <v>50</v>
      </c>
      <c r="B36" t="s">
        <v>49</v>
      </c>
      <c r="C36" s="58" t="s">
        <v>341</v>
      </c>
      <c r="D36" s="18">
        <v>352.8</v>
      </c>
      <c r="F36" s="55">
        <v>0</v>
      </c>
      <c r="G36" s="18">
        <v>0</v>
      </c>
      <c r="H36" s="18">
        <f t="shared" si="0"/>
        <v>0</v>
      </c>
      <c r="J36" s="60">
        <v>9906.784696950706</v>
      </c>
      <c r="L36" s="1">
        <v>7447.40222715468</v>
      </c>
      <c r="N36" s="1">
        <f t="shared" si="2"/>
        <v>0</v>
      </c>
      <c r="O36" s="1">
        <f t="shared" si="3"/>
        <v>0</v>
      </c>
      <c r="P36" s="4">
        <f t="shared" si="1"/>
        <v>0</v>
      </c>
      <c r="Q36" s="22"/>
      <c r="R36" s="47">
        <v>8.5</v>
      </c>
      <c r="S36" s="60">
        <v>9906.784696950706</v>
      </c>
      <c r="T36" s="4">
        <f t="shared" si="4"/>
        <v>84207.669924081</v>
      </c>
      <c r="V36" s="39"/>
      <c r="W36" s="1"/>
      <c r="X36" s="1"/>
    </row>
    <row r="37" spans="1:24" ht="12.75">
      <c r="A37" t="s">
        <v>51</v>
      </c>
      <c r="B37" t="s">
        <v>49</v>
      </c>
      <c r="C37" s="58" t="s">
        <v>342</v>
      </c>
      <c r="D37" s="18">
        <v>174.3</v>
      </c>
      <c r="F37" s="55">
        <v>0</v>
      </c>
      <c r="G37" s="18">
        <v>0</v>
      </c>
      <c r="H37" s="18">
        <f t="shared" si="0"/>
        <v>0</v>
      </c>
      <c r="J37" s="60">
        <v>13861.021883479907</v>
      </c>
      <c r="L37" s="1">
        <v>7447.40222715468</v>
      </c>
      <c r="N37" s="1">
        <f t="shared" si="2"/>
        <v>0</v>
      </c>
      <c r="O37" s="1">
        <f t="shared" si="3"/>
        <v>0</v>
      </c>
      <c r="P37" s="4">
        <f t="shared" si="1"/>
        <v>0</v>
      </c>
      <c r="Q37" s="22"/>
      <c r="R37" s="47">
        <v>6.5</v>
      </c>
      <c r="S37" s="60">
        <v>13861.021883479907</v>
      </c>
      <c r="T37" s="4">
        <f t="shared" si="4"/>
        <v>90096.64224261939</v>
      </c>
      <c r="V37" s="39"/>
      <c r="W37" s="1"/>
      <c r="X37" s="1"/>
    </row>
    <row r="38" spans="1:24" ht="12.75">
      <c r="A38" t="s">
        <v>52</v>
      </c>
      <c r="B38" t="s">
        <v>53</v>
      </c>
      <c r="C38" s="58" t="s">
        <v>343</v>
      </c>
      <c r="D38" s="18">
        <v>218.7</v>
      </c>
      <c r="F38" s="55">
        <v>0</v>
      </c>
      <c r="G38" s="18">
        <v>0</v>
      </c>
      <c r="H38" s="18">
        <f t="shared" si="0"/>
        <v>0</v>
      </c>
      <c r="J38" s="60">
        <v>12698.455476429825</v>
      </c>
      <c r="L38" s="1">
        <v>7447.40222715468</v>
      </c>
      <c r="N38" s="1">
        <f t="shared" si="2"/>
        <v>0</v>
      </c>
      <c r="O38" s="1">
        <f t="shared" si="3"/>
        <v>0</v>
      </c>
      <c r="P38" s="4">
        <f t="shared" si="1"/>
        <v>0</v>
      </c>
      <c r="Q38" s="22"/>
      <c r="R38" s="47">
        <v>23</v>
      </c>
      <c r="S38" s="60">
        <v>12698.455476429825</v>
      </c>
      <c r="T38" s="4">
        <f t="shared" si="4"/>
        <v>292064.47595788597</v>
      </c>
      <c r="V38" s="39"/>
      <c r="W38" s="1"/>
      <c r="X38" s="1"/>
    </row>
    <row r="39" spans="1:24" ht="12.75">
      <c r="A39" t="s">
        <v>54</v>
      </c>
      <c r="B39" t="s">
        <v>53</v>
      </c>
      <c r="C39" s="58" t="s">
        <v>344</v>
      </c>
      <c r="D39" s="18">
        <v>275.9</v>
      </c>
      <c r="F39" s="55">
        <v>0</v>
      </c>
      <c r="G39" s="18">
        <v>0</v>
      </c>
      <c r="H39" s="18">
        <f t="shared" si="0"/>
        <v>0</v>
      </c>
      <c r="J39" s="60">
        <v>11270.622571062047</v>
      </c>
      <c r="L39" s="1">
        <v>7447.40222715468</v>
      </c>
      <c r="N39" s="1">
        <f t="shared" si="2"/>
        <v>0</v>
      </c>
      <c r="O39" s="1">
        <f t="shared" si="3"/>
        <v>0</v>
      </c>
      <c r="P39" s="4">
        <f t="shared" si="1"/>
        <v>0</v>
      </c>
      <c r="Q39" s="22"/>
      <c r="R39" s="47">
        <v>18</v>
      </c>
      <c r="S39" s="60">
        <v>11270.622571062047</v>
      </c>
      <c r="T39" s="4">
        <f t="shared" si="4"/>
        <v>202871.20627911686</v>
      </c>
      <c r="V39" s="39"/>
      <c r="W39" s="1"/>
      <c r="X39" s="1"/>
    </row>
    <row r="40" spans="1:24" ht="12.75">
      <c r="A40" t="s">
        <v>55</v>
      </c>
      <c r="B40" t="s">
        <v>56</v>
      </c>
      <c r="C40" s="58" t="s">
        <v>345</v>
      </c>
      <c r="D40" s="18">
        <v>448.8</v>
      </c>
      <c r="F40" s="55">
        <v>0</v>
      </c>
      <c r="G40" s="18">
        <v>0</v>
      </c>
      <c r="H40" s="18">
        <f t="shared" si="0"/>
        <v>0</v>
      </c>
      <c r="J40" s="60">
        <v>8981.58567977754</v>
      </c>
      <c r="L40" s="1">
        <v>7447.40222715468</v>
      </c>
      <c r="N40" s="1">
        <f t="shared" si="2"/>
        <v>0</v>
      </c>
      <c r="O40" s="1">
        <f t="shared" si="3"/>
        <v>0</v>
      </c>
      <c r="P40" s="4">
        <f t="shared" si="1"/>
        <v>0</v>
      </c>
      <c r="Q40" s="22"/>
      <c r="R40" s="47">
        <v>24</v>
      </c>
      <c r="S40" s="60">
        <v>8981.58567977754</v>
      </c>
      <c r="T40" s="4">
        <f t="shared" si="4"/>
        <v>215558.05631466093</v>
      </c>
      <c r="V40" s="39"/>
      <c r="W40" s="1"/>
      <c r="X40" s="1"/>
    </row>
    <row r="41" spans="1:24" ht="12.75">
      <c r="A41" t="s">
        <v>57</v>
      </c>
      <c r="B41" t="s">
        <v>58</v>
      </c>
      <c r="C41" s="58" t="s">
        <v>346</v>
      </c>
      <c r="D41" s="18">
        <v>358.6</v>
      </c>
      <c r="F41" s="55">
        <v>0</v>
      </c>
      <c r="G41" s="18">
        <v>0</v>
      </c>
      <c r="H41" s="18">
        <f t="shared" si="0"/>
        <v>0</v>
      </c>
      <c r="J41" s="60">
        <v>10191.243711768007</v>
      </c>
      <c r="L41" s="1">
        <v>7447.40222715468</v>
      </c>
      <c r="N41" s="1">
        <f t="shared" si="2"/>
        <v>0</v>
      </c>
      <c r="O41" s="1">
        <f t="shared" si="3"/>
        <v>0</v>
      </c>
      <c r="P41" s="4">
        <f t="shared" si="1"/>
        <v>0</v>
      </c>
      <c r="Q41" s="22"/>
      <c r="R41" s="47">
        <v>9.5</v>
      </c>
      <c r="S41" s="60">
        <v>10191.243711768007</v>
      </c>
      <c r="T41" s="4">
        <f t="shared" si="4"/>
        <v>96816.81526179607</v>
      </c>
      <c r="V41" s="39"/>
      <c r="W41" s="1"/>
      <c r="X41" s="1"/>
    </row>
    <row r="42" spans="1:24" ht="12.75">
      <c r="A42" t="s">
        <v>59</v>
      </c>
      <c r="B42" t="s">
        <v>60</v>
      </c>
      <c r="C42" s="58" t="s">
        <v>347</v>
      </c>
      <c r="D42" s="18">
        <v>4731.3</v>
      </c>
      <c r="F42" s="55">
        <v>527.5</v>
      </c>
      <c r="G42" s="18">
        <v>0</v>
      </c>
      <c r="H42" s="18">
        <f t="shared" si="0"/>
        <v>527.5</v>
      </c>
      <c r="J42" s="60">
        <v>7886.732881363608</v>
      </c>
      <c r="L42" s="1">
        <v>7447.40222715468</v>
      </c>
      <c r="N42" s="1">
        <f t="shared" si="2"/>
        <v>4160251.594919303</v>
      </c>
      <c r="O42" s="1">
        <f t="shared" si="3"/>
        <v>0</v>
      </c>
      <c r="P42" s="4">
        <f t="shared" si="1"/>
        <v>4160251.594919303</v>
      </c>
      <c r="Q42" s="22"/>
      <c r="R42" s="47">
        <v>104.5</v>
      </c>
      <c r="S42" s="60">
        <v>7886.732881363608</v>
      </c>
      <c r="T42" s="4">
        <f t="shared" si="4"/>
        <v>824163.586102497</v>
      </c>
      <c r="V42" s="39"/>
      <c r="W42" s="1"/>
      <c r="X42" s="1"/>
    </row>
    <row r="43" spans="1:24" ht="12.75">
      <c r="A43" t="s">
        <v>61</v>
      </c>
      <c r="B43" t="s">
        <v>62</v>
      </c>
      <c r="C43" s="58" t="s">
        <v>348</v>
      </c>
      <c r="D43" s="18">
        <v>89785.2</v>
      </c>
      <c r="F43" s="55">
        <v>20650</v>
      </c>
      <c r="G43" s="18">
        <v>0</v>
      </c>
      <c r="H43" s="18">
        <f t="shared" si="0"/>
        <v>20650</v>
      </c>
      <c r="J43" s="60">
        <v>8352.582363584303</v>
      </c>
      <c r="L43" s="1">
        <v>7447.40222715468</v>
      </c>
      <c r="N43" s="1">
        <f t="shared" si="2"/>
        <v>172480825.80801585</v>
      </c>
      <c r="O43" s="1">
        <f t="shared" si="3"/>
        <v>0</v>
      </c>
      <c r="P43" s="4">
        <f t="shared" si="1"/>
        <v>172480825.80801585</v>
      </c>
      <c r="Q43" s="22"/>
      <c r="R43" s="47">
        <v>3171.5</v>
      </c>
      <c r="S43" s="60">
        <v>8352.582363584303</v>
      </c>
      <c r="T43" s="4">
        <f t="shared" si="4"/>
        <v>26490214.966107614</v>
      </c>
      <c r="V43" s="39"/>
      <c r="W43" s="1"/>
      <c r="X43" s="1"/>
    </row>
    <row r="44" spans="1:24" ht="12.75">
      <c r="A44" t="s">
        <v>63</v>
      </c>
      <c r="B44" t="s">
        <v>64</v>
      </c>
      <c r="C44" s="58" t="s">
        <v>349</v>
      </c>
      <c r="D44" s="18">
        <v>228</v>
      </c>
      <c r="F44" s="55">
        <v>0</v>
      </c>
      <c r="G44" s="18">
        <v>0</v>
      </c>
      <c r="H44" s="18">
        <f t="shared" si="0"/>
        <v>0</v>
      </c>
      <c r="J44" s="60">
        <v>12646.615705110065</v>
      </c>
      <c r="L44" s="1">
        <v>7447.40222715468</v>
      </c>
      <c r="N44" s="1">
        <f t="shared" si="2"/>
        <v>0</v>
      </c>
      <c r="O44" s="1">
        <f t="shared" si="3"/>
        <v>0</v>
      </c>
      <c r="P44" s="4">
        <f t="shared" si="1"/>
        <v>0</v>
      </c>
      <c r="Q44" s="22"/>
      <c r="R44" s="47">
        <v>4</v>
      </c>
      <c r="S44" s="60">
        <v>12646.615705110065</v>
      </c>
      <c r="T44" s="4">
        <f t="shared" si="4"/>
        <v>50586.46282044026</v>
      </c>
      <c r="V44" s="39"/>
      <c r="W44" s="1"/>
      <c r="X44" s="1"/>
    </row>
    <row r="45" spans="1:24" ht="12.75">
      <c r="A45" t="s">
        <v>65</v>
      </c>
      <c r="B45" t="s">
        <v>66</v>
      </c>
      <c r="C45" s="58" t="s">
        <v>350</v>
      </c>
      <c r="D45" s="18">
        <v>63534.219999999994</v>
      </c>
      <c r="F45" s="55">
        <v>14829</v>
      </c>
      <c r="G45" s="18">
        <v>1088.5</v>
      </c>
      <c r="H45" s="18">
        <f t="shared" si="0"/>
        <v>13740.5</v>
      </c>
      <c r="J45" s="60">
        <v>7854.3351956871975</v>
      </c>
      <c r="L45" s="1">
        <v>7447.40222715468</v>
      </c>
      <c r="N45" s="1">
        <f>H45*J45</f>
        <v>107922492.75633994</v>
      </c>
      <c r="O45" s="1">
        <f t="shared" si="3"/>
        <v>8106497.324257869</v>
      </c>
      <c r="P45" s="4">
        <f t="shared" si="1"/>
        <v>116028990.0805978</v>
      </c>
      <c r="Q45" s="22"/>
      <c r="R45" s="47">
        <v>67</v>
      </c>
      <c r="S45" s="60">
        <v>7854.3351956871975</v>
      </c>
      <c r="T45" s="4">
        <f t="shared" si="4"/>
        <v>526240.4581110423</v>
      </c>
      <c r="V45" s="39"/>
      <c r="W45" s="1"/>
      <c r="X45" s="1"/>
    </row>
    <row r="46" spans="1:24" ht="12.75">
      <c r="A46" t="s">
        <v>67</v>
      </c>
      <c r="B46" t="s">
        <v>68</v>
      </c>
      <c r="C46" s="58" t="s">
        <v>351</v>
      </c>
      <c r="D46" s="18">
        <v>6691.8</v>
      </c>
      <c r="F46" s="55">
        <v>356</v>
      </c>
      <c r="G46" s="18">
        <v>0</v>
      </c>
      <c r="H46" s="18">
        <f t="shared" si="0"/>
        <v>356</v>
      </c>
      <c r="J46" s="60">
        <v>8423.908472320623</v>
      </c>
      <c r="L46" s="1">
        <v>7447.40222715468</v>
      </c>
      <c r="N46" s="1">
        <f t="shared" si="2"/>
        <v>2998911.416146142</v>
      </c>
      <c r="O46" s="1">
        <f t="shared" si="3"/>
        <v>0</v>
      </c>
      <c r="P46" s="4">
        <f t="shared" si="1"/>
        <v>2998911.416146142</v>
      </c>
      <c r="Q46" s="22"/>
      <c r="R46" s="47">
        <v>103.5</v>
      </c>
      <c r="S46" s="60">
        <v>8423.908472320623</v>
      </c>
      <c r="T46" s="4">
        <f t="shared" si="4"/>
        <v>871874.5268851845</v>
      </c>
      <c r="V46" s="39"/>
      <c r="W46" s="1"/>
      <c r="X46" s="1"/>
    </row>
    <row r="47" spans="1:24" ht="12.75">
      <c r="A47" t="s">
        <v>69</v>
      </c>
      <c r="B47" t="s">
        <v>70</v>
      </c>
      <c r="C47" s="58" t="s">
        <v>352</v>
      </c>
      <c r="D47" s="18">
        <v>2252.7</v>
      </c>
      <c r="F47" s="55">
        <v>411.5</v>
      </c>
      <c r="G47" s="18">
        <v>0</v>
      </c>
      <c r="H47" s="18">
        <f t="shared" si="0"/>
        <v>411.5</v>
      </c>
      <c r="J47" s="60">
        <v>8037.144343854529</v>
      </c>
      <c r="L47" s="1">
        <v>7447.40222715468</v>
      </c>
      <c r="N47" s="1">
        <f t="shared" si="2"/>
        <v>3307284.8974961387</v>
      </c>
      <c r="O47" s="1">
        <f t="shared" si="3"/>
        <v>0</v>
      </c>
      <c r="P47" s="4">
        <f t="shared" si="1"/>
        <v>3307284.8974961387</v>
      </c>
      <c r="Q47" s="22"/>
      <c r="R47" s="47">
        <v>15.5</v>
      </c>
      <c r="S47" s="60">
        <v>8037.144343854529</v>
      </c>
      <c r="T47" s="4">
        <f t="shared" si="4"/>
        <v>124575.7373297452</v>
      </c>
      <c r="V47" s="39"/>
      <c r="W47" s="1"/>
      <c r="X47" s="1"/>
    </row>
    <row r="48" spans="1:24" ht="12.75">
      <c r="A48" t="s">
        <v>71</v>
      </c>
      <c r="B48" t="s">
        <v>70</v>
      </c>
      <c r="C48" s="58" t="s">
        <v>353</v>
      </c>
      <c r="D48" s="18">
        <v>247.2</v>
      </c>
      <c r="F48" s="55">
        <v>0</v>
      </c>
      <c r="G48" s="18">
        <v>0</v>
      </c>
      <c r="H48" s="18">
        <f t="shared" si="0"/>
        <v>0</v>
      </c>
      <c r="J48" s="60">
        <v>12383.65830124675</v>
      </c>
      <c r="L48" s="1">
        <v>7447.40222715468</v>
      </c>
      <c r="N48" s="1">
        <f t="shared" si="2"/>
        <v>0</v>
      </c>
      <c r="O48" s="1">
        <f t="shared" si="3"/>
        <v>0</v>
      </c>
      <c r="P48" s="4">
        <f t="shared" si="1"/>
        <v>0</v>
      </c>
      <c r="Q48" s="22"/>
      <c r="R48" s="47">
        <v>9.5</v>
      </c>
      <c r="S48" s="60">
        <v>12383.65830124675</v>
      </c>
      <c r="T48" s="4">
        <f t="shared" si="4"/>
        <v>117644.75386184413</v>
      </c>
      <c r="V48" s="39"/>
      <c r="W48" s="1"/>
      <c r="X48" s="1"/>
    </row>
    <row r="49" spans="1:24" ht="12.75">
      <c r="A49" t="s">
        <v>73</v>
      </c>
      <c r="B49" t="s">
        <v>70</v>
      </c>
      <c r="C49" s="58" t="s">
        <v>354</v>
      </c>
      <c r="D49" s="18">
        <v>301.5</v>
      </c>
      <c r="F49" s="55">
        <v>0</v>
      </c>
      <c r="G49" s="18">
        <v>0</v>
      </c>
      <c r="H49" s="18">
        <f t="shared" si="0"/>
        <v>0</v>
      </c>
      <c r="J49" s="60">
        <v>11304.599314071917</v>
      </c>
      <c r="L49" s="1">
        <v>7447.40222715468</v>
      </c>
      <c r="N49" s="1">
        <f t="shared" si="2"/>
        <v>0</v>
      </c>
      <c r="O49" s="1">
        <f t="shared" si="3"/>
        <v>0</v>
      </c>
      <c r="P49" s="4">
        <f t="shared" si="1"/>
        <v>0</v>
      </c>
      <c r="Q49" s="22"/>
      <c r="R49" s="47">
        <v>6</v>
      </c>
      <c r="S49" s="60">
        <v>11304.599314071917</v>
      </c>
      <c r="T49" s="4">
        <f t="shared" si="4"/>
        <v>67827.5958844315</v>
      </c>
      <c r="V49" s="39"/>
      <c r="W49" s="1"/>
      <c r="X49" s="1"/>
    </row>
    <row r="50" spans="1:24" ht="12.75">
      <c r="A50" t="s">
        <v>74</v>
      </c>
      <c r="B50" t="s">
        <v>70</v>
      </c>
      <c r="C50" s="58" t="s">
        <v>355</v>
      </c>
      <c r="D50" s="18">
        <v>255.5</v>
      </c>
      <c r="F50" s="55">
        <v>0</v>
      </c>
      <c r="G50" s="18">
        <v>0</v>
      </c>
      <c r="H50" s="18">
        <f t="shared" si="0"/>
        <v>0</v>
      </c>
      <c r="J50" s="60">
        <v>12041.09195923793</v>
      </c>
      <c r="L50" s="1">
        <v>7447.40222715468</v>
      </c>
      <c r="N50" s="1">
        <f t="shared" si="2"/>
        <v>0</v>
      </c>
      <c r="O50" s="1">
        <f t="shared" si="3"/>
        <v>0</v>
      </c>
      <c r="P50" s="4">
        <f t="shared" si="1"/>
        <v>0</v>
      </c>
      <c r="Q50" s="22"/>
      <c r="R50" s="47">
        <v>5</v>
      </c>
      <c r="S50" s="60">
        <v>12041.09195923793</v>
      </c>
      <c r="T50" s="4">
        <f t="shared" si="4"/>
        <v>60205.45979618965</v>
      </c>
      <c r="V50" s="39"/>
      <c r="W50" s="1"/>
      <c r="X50" s="1"/>
    </row>
    <row r="51" spans="1:24" ht="12.75">
      <c r="A51" t="s">
        <v>75</v>
      </c>
      <c r="B51" t="s">
        <v>70</v>
      </c>
      <c r="C51" s="58" t="s">
        <v>356</v>
      </c>
      <c r="D51" s="18">
        <v>67</v>
      </c>
      <c r="F51" s="55">
        <v>0</v>
      </c>
      <c r="G51" s="18">
        <v>0</v>
      </c>
      <c r="H51" s="18">
        <f t="shared" si="0"/>
        <v>0</v>
      </c>
      <c r="J51" s="60">
        <v>17307.837048027177</v>
      </c>
      <c r="L51" s="1">
        <v>7447.40222715468</v>
      </c>
      <c r="N51" s="1">
        <f t="shared" si="2"/>
        <v>0</v>
      </c>
      <c r="O51" s="1">
        <f t="shared" si="3"/>
        <v>0</v>
      </c>
      <c r="P51" s="4">
        <f t="shared" si="1"/>
        <v>0</v>
      </c>
      <c r="Q51" s="22"/>
      <c r="R51" s="47">
        <v>3</v>
      </c>
      <c r="S51" s="60">
        <v>17307.837048027177</v>
      </c>
      <c r="T51" s="4">
        <f t="shared" si="4"/>
        <v>51923.51114408153</v>
      </c>
      <c r="V51" s="39"/>
      <c r="W51" s="1"/>
      <c r="X51" s="1"/>
    </row>
    <row r="52" spans="1:24" ht="12.75">
      <c r="A52" t="s">
        <v>76</v>
      </c>
      <c r="B52" t="s">
        <v>77</v>
      </c>
      <c r="C52" s="58" t="s">
        <v>357</v>
      </c>
      <c r="D52" s="18">
        <v>448.8</v>
      </c>
      <c r="F52" s="55">
        <v>0</v>
      </c>
      <c r="G52" s="18">
        <v>0</v>
      </c>
      <c r="H52" s="18">
        <f t="shared" si="0"/>
        <v>0</v>
      </c>
      <c r="J52" s="60">
        <v>9466.706401901973</v>
      </c>
      <c r="L52" s="1">
        <v>7447.40222715468</v>
      </c>
      <c r="N52" s="1">
        <f t="shared" si="2"/>
        <v>0</v>
      </c>
      <c r="O52" s="1">
        <f t="shared" si="3"/>
        <v>0</v>
      </c>
      <c r="P52" s="4">
        <f t="shared" si="1"/>
        <v>0</v>
      </c>
      <c r="Q52" s="22"/>
      <c r="R52" s="47">
        <v>9</v>
      </c>
      <c r="S52" s="60">
        <v>9466.706401901973</v>
      </c>
      <c r="T52" s="4">
        <f t="shared" si="4"/>
        <v>85200.35761711776</v>
      </c>
      <c r="V52" s="39"/>
      <c r="W52" s="1"/>
      <c r="X52" s="1"/>
    </row>
    <row r="53" spans="1:24" ht="12.75">
      <c r="A53" t="s">
        <v>78</v>
      </c>
      <c r="B53" t="s">
        <v>77</v>
      </c>
      <c r="C53" s="58" t="s">
        <v>358</v>
      </c>
      <c r="D53" s="18">
        <v>11620</v>
      </c>
      <c r="F53" s="55">
        <v>2525</v>
      </c>
      <c r="G53" s="18">
        <v>0</v>
      </c>
      <c r="H53" s="18">
        <f t="shared" si="0"/>
        <v>2525</v>
      </c>
      <c r="J53" s="60">
        <v>8392.425539999313</v>
      </c>
      <c r="L53" s="1">
        <v>7447.40222715468</v>
      </c>
      <c r="N53" s="1">
        <f t="shared" si="2"/>
        <v>21190874.488498263</v>
      </c>
      <c r="O53" s="1">
        <f t="shared" si="3"/>
        <v>0</v>
      </c>
      <c r="P53" s="4">
        <f t="shared" si="1"/>
        <v>21190874.488498263</v>
      </c>
      <c r="Q53" s="22"/>
      <c r="R53" s="47">
        <v>205.5</v>
      </c>
      <c r="S53" s="60">
        <v>8392.425539999313</v>
      </c>
      <c r="T53" s="4">
        <f t="shared" si="4"/>
        <v>1724643.4484698588</v>
      </c>
      <c r="V53" s="39"/>
      <c r="W53" s="1"/>
      <c r="X53" s="1"/>
    </row>
    <row r="54" spans="1:24" ht="12.75">
      <c r="A54" t="s">
        <v>79</v>
      </c>
      <c r="B54" t="s">
        <v>77</v>
      </c>
      <c r="C54" s="58" t="s">
        <v>359</v>
      </c>
      <c r="D54" s="18">
        <v>9229.9</v>
      </c>
      <c r="F54" s="55">
        <v>94</v>
      </c>
      <c r="G54" s="18">
        <v>0</v>
      </c>
      <c r="H54" s="18">
        <f t="shared" si="0"/>
        <v>94</v>
      </c>
      <c r="J54" s="60">
        <v>7714.689979213717</v>
      </c>
      <c r="L54" s="1">
        <v>7447.40222715468</v>
      </c>
      <c r="N54" s="1">
        <f t="shared" si="2"/>
        <v>725180.8580460894</v>
      </c>
      <c r="O54" s="1">
        <f t="shared" si="3"/>
        <v>0</v>
      </c>
      <c r="P54" s="4">
        <f t="shared" si="1"/>
        <v>725180.8580460894</v>
      </c>
      <c r="Q54" s="22"/>
      <c r="R54" s="47">
        <v>74.5</v>
      </c>
      <c r="S54" s="60">
        <v>7714.689979213717</v>
      </c>
      <c r="T54" s="4">
        <f t="shared" si="4"/>
        <v>574744.403451422</v>
      </c>
      <c r="V54" s="39"/>
      <c r="W54" s="1"/>
      <c r="X54" s="1"/>
    </row>
    <row r="55" spans="1:24" ht="12.75">
      <c r="A55" t="s">
        <v>80</v>
      </c>
      <c r="B55" t="s">
        <v>77</v>
      </c>
      <c r="C55" s="58" t="s">
        <v>360</v>
      </c>
      <c r="D55" s="18">
        <v>8186.3</v>
      </c>
      <c r="F55" s="55">
        <v>0</v>
      </c>
      <c r="G55" s="18">
        <v>0</v>
      </c>
      <c r="H55" s="18">
        <f t="shared" si="0"/>
        <v>0</v>
      </c>
      <c r="J55" s="60">
        <v>7714.689985583611</v>
      </c>
      <c r="L55" s="1">
        <v>7447.40222715468</v>
      </c>
      <c r="N55" s="1">
        <f t="shared" si="2"/>
        <v>0</v>
      </c>
      <c r="O55" s="1">
        <f t="shared" si="3"/>
        <v>0</v>
      </c>
      <c r="P55" s="4">
        <f t="shared" si="1"/>
        <v>0</v>
      </c>
      <c r="Q55" s="22"/>
      <c r="R55" s="47">
        <v>217</v>
      </c>
      <c r="S55" s="60">
        <v>7714.689985583611</v>
      </c>
      <c r="T55" s="4">
        <f t="shared" si="4"/>
        <v>1674087.7268716437</v>
      </c>
      <c r="V55" s="39"/>
      <c r="W55" s="1"/>
      <c r="X55" s="1"/>
    </row>
    <row r="56" spans="1:24" ht="12.75">
      <c r="A56" t="s">
        <v>81</v>
      </c>
      <c r="B56" t="s">
        <v>77</v>
      </c>
      <c r="C56" s="58" t="s">
        <v>361</v>
      </c>
      <c r="D56" s="18">
        <v>25855.620000000003</v>
      </c>
      <c r="F56" s="55">
        <v>1425.5</v>
      </c>
      <c r="G56" s="18">
        <v>0</v>
      </c>
      <c r="H56" s="18">
        <f t="shared" si="0"/>
        <v>1425.5</v>
      </c>
      <c r="J56" s="60">
        <v>8011.441236854813</v>
      </c>
      <c r="L56" s="1">
        <v>7447.40222715468</v>
      </c>
      <c r="N56" s="1">
        <f t="shared" si="2"/>
        <v>11420309.483136537</v>
      </c>
      <c r="O56" s="1">
        <f t="shared" si="3"/>
        <v>0</v>
      </c>
      <c r="P56" s="4">
        <f t="shared" si="1"/>
        <v>11420309.483136537</v>
      </c>
      <c r="Q56" s="22"/>
      <c r="R56" s="47">
        <v>441</v>
      </c>
      <c r="S56" s="60">
        <v>8011.441236854813</v>
      </c>
      <c r="T56" s="4">
        <f t="shared" si="4"/>
        <v>3533045.5854529724</v>
      </c>
      <c r="V56" s="39"/>
      <c r="W56" s="1"/>
      <c r="X56" s="1"/>
    </row>
    <row r="57" spans="1:24" ht="12.75">
      <c r="A57" t="s">
        <v>82</v>
      </c>
      <c r="B57" t="s">
        <v>77</v>
      </c>
      <c r="C57" s="58" t="s">
        <v>362</v>
      </c>
      <c r="D57" s="18">
        <v>5172.9</v>
      </c>
      <c r="F57" s="55">
        <v>1571.5</v>
      </c>
      <c r="G57" s="18">
        <v>0</v>
      </c>
      <c r="H57" s="18">
        <f t="shared" si="0"/>
        <v>1571.5</v>
      </c>
      <c r="J57" s="60">
        <v>7714.749979213602</v>
      </c>
      <c r="L57" s="1">
        <v>7447.40222715468</v>
      </c>
      <c r="N57" s="1">
        <f t="shared" si="2"/>
        <v>12123729.592334175</v>
      </c>
      <c r="O57" s="1">
        <f t="shared" si="3"/>
        <v>0</v>
      </c>
      <c r="P57" s="4">
        <f t="shared" si="1"/>
        <v>12123729.592334175</v>
      </c>
      <c r="Q57" s="22"/>
      <c r="R57" s="47">
        <v>6</v>
      </c>
      <c r="S57" s="60">
        <v>7714.749979213602</v>
      </c>
      <c r="T57" s="4">
        <f t="shared" si="4"/>
        <v>46288.49987528162</v>
      </c>
      <c r="V57" s="39"/>
      <c r="W57" s="1"/>
      <c r="X57" s="1"/>
    </row>
    <row r="58" spans="1:24" ht="12.75">
      <c r="A58" t="s">
        <v>83</v>
      </c>
      <c r="B58" t="s">
        <v>77</v>
      </c>
      <c r="C58" s="58" t="s">
        <v>363</v>
      </c>
      <c r="D58" s="18">
        <v>1397.2</v>
      </c>
      <c r="F58" s="55">
        <v>0</v>
      </c>
      <c r="G58" s="18">
        <v>0</v>
      </c>
      <c r="H58" s="18">
        <f t="shared" si="0"/>
        <v>0</v>
      </c>
      <c r="J58" s="60">
        <v>8272.332406663116</v>
      </c>
      <c r="L58" s="1">
        <v>7447.40222715468</v>
      </c>
      <c r="N58" s="1">
        <f t="shared" si="2"/>
        <v>0</v>
      </c>
      <c r="O58" s="1">
        <f t="shared" si="3"/>
        <v>0</v>
      </c>
      <c r="P58" s="4">
        <f t="shared" si="1"/>
        <v>0</v>
      </c>
      <c r="Q58" s="22"/>
      <c r="R58" s="47">
        <v>4.5</v>
      </c>
      <c r="S58" s="60">
        <v>8272.332406663116</v>
      </c>
      <c r="T58" s="4">
        <f t="shared" si="4"/>
        <v>37225.49582998402</v>
      </c>
      <c r="V58" s="39"/>
      <c r="W58" s="1"/>
      <c r="X58" s="1"/>
    </row>
    <row r="59" spans="1:24" ht="12.75">
      <c r="A59" t="s">
        <v>84</v>
      </c>
      <c r="B59" t="s">
        <v>77</v>
      </c>
      <c r="C59" s="77" t="s">
        <v>364</v>
      </c>
      <c r="D59" s="18">
        <v>25262.7</v>
      </c>
      <c r="F59" s="55">
        <v>3930</v>
      </c>
      <c r="G59" s="18">
        <v>467</v>
      </c>
      <c r="H59" s="18">
        <f t="shared" si="0"/>
        <v>3463</v>
      </c>
      <c r="J59" s="60">
        <v>7722.62084264218</v>
      </c>
      <c r="L59" s="1">
        <v>7447.40222715468</v>
      </c>
      <c r="N59" s="1">
        <f t="shared" si="2"/>
        <v>26743435.978069868</v>
      </c>
      <c r="O59" s="1">
        <f t="shared" si="3"/>
        <v>3477936.8400812354</v>
      </c>
      <c r="P59" s="4">
        <f t="shared" si="1"/>
        <v>30221372.8181511</v>
      </c>
      <c r="Q59" s="22"/>
      <c r="R59" s="47">
        <v>23.5</v>
      </c>
      <c r="S59" s="60">
        <v>7722.62084264218</v>
      </c>
      <c r="T59" s="4">
        <f t="shared" si="4"/>
        <v>181481.58980209124</v>
      </c>
      <c r="V59" s="39"/>
      <c r="W59" s="1"/>
      <c r="X59" s="1"/>
    </row>
    <row r="60" spans="1:24" ht="12.75">
      <c r="A60" t="s">
        <v>85</v>
      </c>
      <c r="B60" t="s">
        <v>77</v>
      </c>
      <c r="C60" s="58" t="s">
        <v>365</v>
      </c>
      <c r="D60" s="18">
        <v>1034.8</v>
      </c>
      <c r="F60" s="55">
        <v>0</v>
      </c>
      <c r="G60" s="18">
        <v>0</v>
      </c>
      <c r="H60" s="18">
        <f t="shared" si="0"/>
        <v>0</v>
      </c>
      <c r="J60" s="60">
        <v>8501.862850806023</v>
      </c>
      <c r="L60" s="1">
        <v>7447.40222715468</v>
      </c>
      <c r="N60" s="1">
        <f t="shared" si="2"/>
        <v>0</v>
      </c>
      <c r="O60" s="1">
        <f t="shared" si="3"/>
        <v>0</v>
      </c>
      <c r="P60" s="4">
        <f t="shared" si="1"/>
        <v>0</v>
      </c>
      <c r="Q60" s="22"/>
      <c r="R60" s="47">
        <v>37</v>
      </c>
      <c r="S60" s="60">
        <v>8501.862850806023</v>
      </c>
      <c r="T60" s="4">
        <f t="shared" si="4"/>
        <v>314568.92547982285</v>
      </c>
      <c r="V60" s="39"/>
      <c r="W60" s="1"/>
      <c r="X60" s="1"/>
    </row>
    <row r="61" spans="1:24" ht="12.75">
      <c r="A61" t="s">
        <v>86</v>
      </c>
      <c r="B61" t="s">
        <v>77</v>
      </c>
      <c r="C61" s="58" t="s">
        <v>366</v>
      </c>
      <c r="D61" s="18">
        <v>608.5</v>
      </c>
      <c r="F61" s="55">
        <v>0</v>
      </c>
      <c r="G61" s="18">
        <v>0</v>
      </c>
      <c r="H61" s="18">
        <f t="shared" si="0"/>
        <v>0</v>
      </c>
      <c r="J61" s="60">
        <v>8988.377739853822</v>
      </c>
      <c r="L61" s="1">
        <v>7447.40222715468</v>
      </c>
      <c r="N61" s="1">
        <f t="shared" si="2"/>
        <v>0</v>
      </c>
      <c r="O61" s="1">
        <f t="shared" si="3"/>
        <v>0</v>
      </c>
      <c r="P61" s="4">
        <f t="shared" si="1"/>
        <v>0</v>
      </c>
      <c r="Q61" s="22"/>
      <c r="R61" s="47">
        <v>11.5</v>
      </c>
      <c r="S61" s="60">
        <v>8988.377739853822</v>
      </c>
      <c r="T61" s="4">
        <f t="shared" si="4"/>
        <v>103366.34400831896</v>
      </c>
      <c r="V61" s="39"/>
      <c r="W61" s="1"/>
      <c r="X61" s="1"/>
    </row>
    <row r="62" spans="1:24" ht="12.75">
      <c r="A62" t="s">
        <v>87</v>
      </c>
      <c r="B62" t="s">
        <v>77</v>
      </c>
      <c r="C62" s="58" t="s">
        <v>367</v>
      </c>
      <c r="D62" s="18">
        <v>252.6</v>
      </c>
      <c r="F62" s="55">
        <v>0</v>
      </c>
      <c r="G62" s="18">
        <v>0</v>
      </c>
      <c r="H62" s="18">
        <f t="shared" si="0"/>
        <v>0</v>
      </c>
      <c r="J62" s="60">
        <v>12379.163397712371</v>
      </c>
      <c r="L62" s="1">
        <v>7447.40222715468</v>
      </c>
      <c r="N62" s="1">
        <f t="shared" si="2"/>
        <v>0</v>
      </c>
      <c r="O62" s="1">
        <f t="shared" si="3"/>
        <v>0</v>
      </c>
      <c r="P62" s="4">
        <f t="shared" si="1"/>
        <v>0</v>
      </c>
      <c r="Q62" s="22"/>
      <c r="R62" s="47">
        <v>7.5</v>
      </c>
      <c r="S62" s="60">
        <v>12379.163397712371</v>
      </c>
      <c r="T62" s="4">
        <f t="shared" si="4"/>
        <v>92843.72548284278</v>
      </c>
      <c r="V62" s="39"/>
      <c r="W62" s="1"/>
      <c r="X62" s="1"/>
    </row>
    <row r="63" spans="1:24" ht="12.75">
      <c r="A63" t="s">
        <v>88</v>
      </c>
      <c r="B63" t="s">
        <v>77</v>
      </c>
      <c r="C63" s="58" t="s">
        <v>368</v>
      </c>
      <c r="D63" s="18">
        <v>6413</v>
      </c>
      <c r="F63" s="55">
        <v>949.5</v>
      </c>
      <c r="G63" s="18">
        <v>0</v>
      </c>
      <c r="H63" s="18">
        <f t="shared" si="0"/>
        <v>949.5</v>
      </c>
      <c r="J63" s="60">
        <v>7727.355088723732</v>
      </c>
      <c r="L63" s="1">
        <v>7447.40222715468</v>
      </c>
      <c r="N63" s="1">
        <f t="shared" si="2"/>
        <v>7337123.656743183</v>
      </c>
      <c r="O63" s="1">
        <f t="shared" si="3"/>
        <v>0</v>
      </c>
      <c r="P63" s="4">
        <f t="shared" si="1"/>
        <v>7337123.656743183</v>
      </c>
      <c r="Q63" s="22"/>
      <c r="R63" s="47">
        <v>18.5</v>
      </c>
      <c r="S63" s="60">
        <v>7727.355088723732</v>
      </c>
      <c r="T63" s="4">
        <f t="shared" si="4"/>
        <v>142956.06914138905</v>
      </c>
      <c r="V63" s="39"/>
      <c r="W63" s="1"/>
      <c r="X63" s="1"/>
    </row>
    <row r="64" spans="1:24" ht="12.75">
      <c r="A64" t="s">
        <v>89</v>
      </c>
      <c r="B64" t="s">
        <v>77</v>
      </c>
      <c r="C64" s="58" t="s">
        <v>369</v>
      </c>
      <c r="D64" s="18">
        <v>28434.7</v>
      </c>
      <c r="F64" s="55">
        <v>10036</v>
      </c>
      <c r="G64" s="18">
        <v>5297</v>
      </c>
      <c r="H64" s="18">
        <f t="shared" si="0"/>
        <v>4739</v>
      </c>
      <c r="J64" s="60">
        <v>7977.716950071982</v>
      </c>
      <c r="L64" s="1">
        <v>7447.40222715468</v>
      </c>
      <c r="N64" s="1">
        <f t="shared" si="2"/>
        <v>37806400.62639112</v>
      </c>
      <c r="O64" s="1">
        <f t="shared" si="3"/>
        <v>39448889.59723834</v>
      </c>
      <c r="P64" s="4">
        <f t="shared" si="1"/>
        <v>77255290.22362946</v>
      </c>
      <c r="Q64" s="22"/>
      <c r="R64" s="47">
        <v>55</v>
      </c>
      <c r="S64" s="60">
        <v>7977.716950071982</v>
      </c>
      <c r="T64" s="4">
        <f t="shared" si="4"/>
        <v>438774.432253959</v>
      </c>
      <c r="V64" s="39"/>
      <c r="W64" s="1"/>
      <c r="X64" s="1"/>
    </row>
    <row r="65" spans="1:24" ht="12.75">
      <c r="A65" t="s">
        <v>90</v>
      </c>
      <c r="B65" t="s">
        <v>77</v>
      </c>
      <c r="C65" s="58" t="s">
        <v>370</v>
      </c>
      <c r="D65" s="18">
        <v>190.8</v>
      </c>
      <c r="F65" s="55">
        <v>0</v>
      </c>
      <c r="G65" s="18">
        <v>0</v>
      </c>
      <c r="H65" s="18">
        <f t="shared" si="0"/>
        <v>0</v>
      </c>
      <c r="J65" s="60">
        <v>13716.800754072174</v>
      </c>
      <c r="L65" s="1">
        <v>7447.40222715468</v>
      </c>
      <c r="N65" s="1">
        <f t="shared" si="2"/>
        <v>0</v>
      </c>
      <c r="O65" s="1">
        <f t="shared" si="3"/>
        <v>0</v>
      </c>
      <c r="P65" s="4">
        <f t="shared" si="1"/>
        <v>0</v>
      </c>
      <c r="Q65" s="22"/>
      <c r="R65" s="47">
        <v>2.5</v>
      </c>
      <c r="S65" s="60">
        <v>13716.800754072174</v>
      </c>
      <c r="T65" s="4">
        <f t="shared" si="4"/>
        <v>34292.001885180434</v>
      </c>
      <c r="V65" s="39"/>
      <c r="W65" s="1"/>
      <c r="X65" s="1"/>
    </row>
    <row r="66" spans="1:24" ht="12.75">
      <c r="A66" t="s">
        <v>91</v>
      </c>
      <c r="B66" t="s">
        <v>77</v>
      </c>
      <c r="C66" s="58" t="s">
        <v>371</v>
      </c>
      <c r="D66" s="18">
        <v>275.5</v>
      </c>
      <c r="F66" s="55">
        <v>0</v>
      </c>
      <c r="G66" s="18">
        <v>0</v>
      </c>
      <c r="H66" s="18">
        <f t="shared" si="0"/>
        <v>0</v>
      </c>
      <c r="J66" s="60">
        <v>11362.65775720854</v>
      </c>
      <c r="L66" s="1">
        <v>7447.40222715468</v>
      </c>
      <c r="N66" s="1">
        <f t="shared" si="2"/>
        <v>0</v>
      </c>
      <c r="O66" s="1">
        <f t="shared" si="3"/>
        <v>0</v>
      </c>
      <c r="P66" s="4">
        <f t="shared" si="1"/>
        <v>0</v>
      </c>
      <c r="Q66" s="22"/>
      <c r="R66" s="47">
        <v>7</v>
      </c>
      <c r="S66" s="60">
        <v>11362.65775720854</v>
      </c>
      <c r="T66" s="4">
        <f t="shared" si="4"/>
        <v>79538.60430045979</v>
      </c>
      <c r="V66" s="39"/>
      <c r="W66" s="1"/>
      <c r="X66" s="1"/>
    </row>
    <row r="67" spans="1:24" ht="12.75">
      <c r="A67" t="s">
        <v>92</v>
      </c>
      <c r="B67" t="s">
        <v>93</v>
      </c>
      <c r="C67" s="58" t="s">
        <v>372</v>
      </c>
      <c r="D67" s="18">
        <v>3643.9</v>
      </c>
      <c r="F67" s="55">
        <v>249</v>
      </c>
      <c r="G67" s="18">
        <v>0</v>
      </c>
      <c r="H67" s="18">
        <f t="shared" si="0"/>
        <v>249</v>
      </c>
      <c r="J67" s="60">
        <v>7714.690122312843</v>
      </c>
      <c r="L67" s="1">
        <v>7447.40222715468</v>
      </c>
      <c r="N67" s="1">
        <f t="shared" si="2"/>
        <v>1920957.840455898</v>
      </c>
      <c r="O67" s="1">
        <f t="shared" si="3"/>
        <v>0</v>
      </c>
      <c r="P67" s="4">
        <f t="shared" si="1"/>
        <v>1920957.840455898</v>
      </c>
      <c r="Q67" s="22"/>
      <c r="R67" s="47">
        <v>138</v>
      </c>
      <c r="S67" s="60">
        <v>7714.690122312843</v>
      </c>
      <c r="T67" s="4">
        <f t="shared" si="4"/>
        <v>1064627.2368791725</v>
      </c>
      <c r="V67" s="39"/>
      <c r="W67" s="1"/>
      <c r="X67" s="1"/>
    </row>
    <row r="68" spans="1:24" ht="12.75">
      <c r="A68" t="s">
        <v>94</v>
      </c>
      <c r="B68" t="s">
        <v>93</v>
      </c>
      <c r="C68" s="58" t="s">
        <v>373</v>
      </c>
      <c r="D68" s="18">
        <v>1363</v>
      </c>
      <c r="F68" s="55">
        <v>0</v>
      </c>
      <c r="G68" s="18">
        <v>0</v>
      </c>
      <c r="H68" s="18">
        <f aca="true" t="shared" si="5" ref="H68:H131">F68-G68</f>
        <v>0</v>
      </c>
      <c r="J68" s="60">
        <v>7957.295322930129</v>
      </c>
      <c r="L68" s="1">
        <v>7447.40222715468</v>
      </c>
      <c r="N68" s="1">
        <f t="shared" si="2"/>
        <v>0</v>
      </c>
      <c r="O68" s="1">
        <f t="shared" si="3"/>
        <v>0</v>
      </c>
      <c r="P68" s="4">
        <f aca="true" t="shared" si="6" ref="P68:P131">N68+O68</f>
        <v>0</v>
      </c>
      <c r="Q68" s="22"/>
      <c r="R68" s="47">
        <v>40.5</v>
      </c>
      <c r="S68" s="60">
        <v>7957.295322930129</v>
      </c>
      <c r="T68" s="4">
        <f t="shared" si="4"/>
        <v>322270.46057867026</v>
      </c>
      <c r="V68" s="39"/>
      <c r="W68" s="1"/>
      <c r="X68" s="1"/>
    </row>
    <row r="69" spans="1:24" ht="12.75">
      <c r="A69" t="s">
        <v>95</v>
      </c>
      <c r="B69" t="s">
        <v>93</v>
      </c>
      <c r="C69" s="58" t="s">
        <v>374</v>
      </c>
      <c r="D69" s="18">
        <v>201.7</v>
      </c>
      <c r="F69" s="55">
        <v>0</v>
      </c>
      <c r="G69" s="18">
        <v>0</v>
      </c>
      <c r="H69" s="18">
        <f t="shared" si="5"/>
        <v>0</v>
      </c>
      <c r="J69" s="60">
        <v>13026.437508637648</v>
      </c>
      <c r="L69" s="1">
        <v>7447.40222715468</v>
      </c>
      <c r="N69" s="1">
        <f aca="true" t="shared" si="7" ref="N69:N132">H69*J69</f>
        <v>0</v>
      </c>
      <c r="O69" s="1">
        <f aca="true" t="shared" si="8" ref="O69:O132">G69*L69</f>
        <v>0</v>
      </c>
      <c r="P69" s="4">
        <f t="shared" si="6"/>
        <v>0</v>
      </c>
      <c r="Q69" s="22"/>
      <c r="R69" s="47">
        <v>4</v>
      </c>
      <c r="S69" s="60">
        <v>13026.437508637648</v>
      </c>
      <c r="T69" s="4">
        <f aca="true" t="shared" si="9" ref="T69:T132">R69*S69</f>
        <v>52105.75003455059</v>
      </c>
      <c r="V69" s="39"/>
      <c r="W69" s="1"/>
      <c r="X69" s="1"/>
    </row>
    <row r="70" spans="1:24" ht="12.75">
      <c r="A70" t="s">
        <v>96</v>
      </c>
      <c r="B70" t="s">
        <v>97</v>
      </c>
      <c r="C70" s="58" t="s">
        <v>375</v>
      </c>
      <c r="D70" s="18">
        <v>5509.52</v>
      </c>
      <c r="F70" s="55">
        <v>135</v>
      </c>
      <c r="G70" s="18">
        <v>0</v>
      </c>
      <c r="H70" s="18">
        <f t="shared" si="5"/>
        <v>135</v>
      </c>
      <c r="J70" s="60">
        <v>8343.824940266368</v>
      </c>
      <c r="L70" s="1">
        <v>7447.40222715468</v>
      </c>
      <c r="N70" s="1">
        <f t="shared" si="7"/>
        <v>1126416.3669359596</v>
      </c>
      <c r="O70" s="1">
        <f t="shared" si="8"/>
        <v>0</v>
      </c>
      <c r="P70" s="4">
        <f t="shared" si="6"/>
        <v>1126416.3669359596</v>
      </c>
      <c r="Q70" s="22"/>
      <c r="R70" s="47">
        <v>79</v>
      </c>
      <c r="S70" s="60">
        <v>8343.824940266368</v>
      </c>
      <c r="T70" s="4">
        <f t="shared" si="9"/>
        <v>659162.170281043</v>
      </c>
      <c r="V70" s="39"/>
      <c r="W70" s="1"/>
      <c r="X70" s="1"/>
    </row>
    <row r="71" spans="1:24" ht="12.75">
      <c r="A71" t="s">
        <v>98</v>
      </c>
      <c r="B71" t="s">
        <v>97</v>
      </c>
      <c r="C71" s="58" t="s">
        <v>376</v>
      </c>
      <c r="D71" s="18">
        <v>4744.8</v>
      </c>
      <c r="F71" s="55">
        <v>0</v>
      </c>
      <c r="G71" s="18">
        <v>0</v>
      </c>
      <c r="H71" s="18">
        <f t="shared" si="5"/>
        <v>0</v>
      </c>
      <c r="J71" s="60">
        <v>7865.341213918368</v>
      </c>
      <c r="L71" s="1">
        <v>7447.40222715468</v>
      </c>
      <c r="N71" s="1">
        <f t="shared" si="7"/>
        <v>0</v>
      </c>
      <c r="O71" s="1">
        <f t="shared" si="8"/>
        <v>0</v>
      </c>
      <c r="P71" s="4">
        <f t="shared" si="6"/>
        <v>0</v>
      </c>
      <c r="Q71" s="22"/>
      <c r="R71" s="47">
        <v>99</v>
      </c>
      <c r="S71" s="60">
        <v>7865.341213918368</v>
      </c>
      <c r="T71" s="4">
        <f t="shared" si="9"/>
        <v>778668.7801779185</v>
      </c>
      <c r="V71" s="39"/>
      <c r="W71" s="1"/>
      <c r="X71" s="1"/>
    </row>
    <row r="72" spans="1:24" ht="12.75">
      <c r="A72" t="s">
        <v>99</v>
      </c>
      <c r="B72" t="s">
        <v>97</v>
      </c>
      <c r="C72" s="58" t="s">
        <v>377</v>
      </c>
      <c r="D72" s="18">
        <v>1207.8</v>
      </c>
      <c r="F72" s="55">
        <v>0</v>
      </c>
      <c r="G72" s="18">
        <v>0</v>
      </c>
      <c r="H72" s="18">
        <f t="shared" si="5"/>
        <v>0</v>
      </c>
      <c r="J72" s="60">
        <v>8637.469942145346</v>
      </c>
      <c r="L72" s="1">
        <v>7447.40222715468</v>
      </c>
      <c r="N72" s="1">
        <f t="shared" si="7"/>
        <v>0</v>
      </c>
      <c r="O72" s="1">
        <f t="shared" si="8"/>
        <v>0</v>
      </c>
      <c r="P72" s="4">
        <f t="shared" si="6"/>
        <v>0</v>
      </c>
      <c r="Q72" s="22"/>
      <c r="R72" s="47">
        <v>50.5</v>
      </c>
      <c r="S72" s="60">
        <v>8637.469942145346</v>
      </c>
      <c r="T72" s="4">
        <f t="shared" si="9"/>
        <v>436192.23207833996</v>
      </c>
      <c r="V72" s="39"/>
      <c r="W72" s="1"/>
      <c r="X72" s="1"/>
    </row>
    <row r="73" spans="1:24" ht="12.75">
      <c r="A73" t="s">
        <v>100</v>
      </c>
      <c r="B73" t="s">
        <v>101</v>
      </c>
      <c r="C73" s="58" t="s">
        <v>378</v>
      </c>
      <c r="D73" s="18">
        <v>445.5</v>
      </c>
      <c r="F73" s="55">
        <v>0</v>
      </c>
      <c r="G73" s="18">
        <v>0</v>
      </c>
      <c r="H73" s="18">
        <f t="shared" si="5"/>
        <v>0</v>
      </c>
      <c r="J73" s="60">
        <v>9567.587042036701</v>
      </c>
      <c r="L73" s="1">
        <v>7447.40222715468</v>
      </c>
      <c r="N73" s="1">
        <f t="shared" si="7"/>
        <v>0</v>
      </c>
      <c r="O73" s="1">
        <f t="shared" si="8"/>
        <v>0</v>
      </c>
      <c r="P73" s="4">
        <f t="shared" si="6"/>
        <v>0</v>
      </c>
      <c r="Q73" s="22"/>
      <c r="R73" s="47">
        <v>3.5</v>
      </c>
      <c r="S73" s="60">
        <v>9567.587042036701</v>
      </c>
      <c r="T73" s="4">
        <f t="shared" si="9"/>
        <v>33486.554647128454</v>
      </c>
      <c r="V73" s="39"/>
      <c r="W73" s="1"/>
      <c r="X73" s="1"/>
    </row>
    <row r="74" spans="1:24" ht="12.75">
      <c r="A74" t="s">
        <v>102</v>
      </c>
      <c r="B74" t="s">
        <v>103</v>
      </c>
      <c r="C74" s="58" t="s">
        <v>379</v>
      </c>
      <c r="D74" s="18">
        <v>428</v>
      </c>
      <c r="F74" s="55">
        <v>0</v>
      </c>
      <c r="G74" s="18">
        <v>0</v>
      </c>
      <c r="H74" s="18">
        <f t="shared" si="5"/>
        <v>0</v>
      </c>
      <c r="J74" s="60">
        <v>9767.608999724995</v>
      </c>
      <c r="L74" s="1">
        <v>7447.40222715468</v>
      </c>
      <c r="N74" s="1">
        <f t="shared" si="7"/>
        <v>0</v>
      </c>
      <c r="O74" s="1">
        <f t="shared" si="8"/>
        <v>0</v>
      </c>
      <c r="P74" s="4">
        <f t="shared" si="6"/>
        <v>0</v>
      </c>
      <c r="Q74" s="22"/>
      <c r="R74" s="47">
        <v>10</v>
      </c>
      <c r="S74" s="60">
        <v>9767.608999724995</v>
      </c>
      <c r="T74" s="4">
        <f t="shared" si="9"/>
        <v>97676.08999724995</v>
      </c>
      <c r="V74" s="39"/>
      <c r="W74" s="1"/>
      <c r="X74" s="1"/>
    </row>
    <row r="75" spans="1:24" ht="12.75">
      <c r="A75" t="s">
        <v>104</v>
      </c>
      <c r="B75" t="s">
        <v>103</v>
      </c>
      <c r="C75" s="58" t="s">
        <v>380</v>
      </c>
      <c r="D75" s="18">
        <v>1305.7</v>
      </c>
      <c r="F75" s="55">
        <v>0</v>
      </c>
      <c r="G75" s="18">
        <v>0</v>
      </c>
      <c r="H75" s="18">
        <f t="shared" si="5"/>
        <v>0</v>
      </c>
      <c r="J75" s="60">
        <v>8137.994820356023</v>
      </c>
      <c r="L75" s="1">
        <v>7447.40222715468</v>
      </c>
      <c r="N75" s="1">
        <f t="shared" si="7"/>
        <v>0</v>
      </c>
      <c r="O75" s="1">
        <f t="shared" si="8"/>
        <v>0</v>
      </c>
      <c r="P75" s="4">
        <f t="shared" si="6"/>
        <v>0</v>
      </c>
      <c r="Q75" s="22"/>
      <c r="R75" s="47">
        <v>25</v>
      </c>
      <c r="S75" s="60">
        <v>8137.994820356023</v>
      </c>
      <c r="T75" s="4">
        <f t="shared" si="9"/>
        <v>203449.87050890058</v>
      </c>
      <c r="V75" s="39"/>
      <c r="W75" s="1"/>
      <c r="X75" s="1"/>
    </row>
    <row r="76" spans="1:24" ht="12.75">
      <c r="A76" t="s">
        <v>105</v>
      </c>
      <c r="B76" t="s">
        <v>106</v>
      </c>
      <c r="C76" s="58" t="s">
        <v>381</v>
      </c>
      <c r="D76" s="18">
        <v>2054.3</v>
      </c>
      <c r="F76" s="55">
        <v>42</v>
      </c>
      <c r="G76" s="18">
        <v>0</v>
      </c>
      <c r="H76" s="18">
        <f t="shared" si="5"/>
        <v>42</v>
      </c>
      <c r="J76" s="60">
        <v>7996.8099059862325</v>
      </c>
      <c r="L76" s="1">
        <v>7447.40222715468</v>
      </c>
      <c r="N76" s="1">
        <f t="shared" si="7"/>
        <v>335866.01605142176</v>
      </c>
      <c r="O76" s="1">
        <f t="shared" si="8"/>
        <v>0</v>
      </c>
      <c r="P76" s="4">
        <f t="shared" si="6"/>
        <v>335866.01605142176</v>
      </c>
      <c r="Q76" s="22"/>
      <c r="R76" s="47">
        <v>39.5</v>
      </c>
      <c r="S76" s="60">
        <v>7996.8099059862325</v>
      </c>
      <c r="T76" s="4">
        <f t="shared" si="9"/>
        <v>315873.9912864562</v>
      </c>
      <c r="V76" s="39"/>
      <c r="W76" s="1"/>
      <c r="X76" s="1"/>
    </row>
    <row r="77" spans="1:24" ht="12.75">
      <c r="A77" t="s">
        <v>107</v>
      </c>
      <c r="B77" t="s">
        <v>108</v>
      </c>
      <c r="C77" s="58" t="s">
        <v>382</v>
      </c>
      <c r="D77" s="18">
        <v>80.9</v>
      </c>
      <c r="F77" s="55">
        <v>0</v>
      </c>
      <c r="G77" s="18">
        <v>0</v>
      </c>
      <c r="H77" s="18">
        <f t="shared" si="5"/>
        <v>0</v>
      </c>
      <c r="J77" s="60">
        <v>16819.95740285799</v>
      </c>
      <c r="L77" s="1">
        <v>7447.40222715468</v>
      </c>
      <c r="N77" s="1">
        <f t="shared" si="7"/>
        <v>0</v>
      </c>
      <c r="O77" s="1">
        <f t="shared" si="8"/>
        <v>0</v>
      </c>
      <c r="P77" s="4">
        <f t="shared" si="6"/>
        <v>0</v>
      </c>
      <c r="Q77" s="22"/>
      <c r="R77" s="47">
        <v>4</v>
      </c>
      <c r="S77" s="60">
        <v>16819.95740285799</v>
      </c>
      <c r="T77" s="4">
        <f t="shared" si="9"/>
        <v>67279.82961143195</v>
      </c>
      <c r="V77" s="39"/>
      <c r="W77" s="1"/>
      <c r="X77" s="1"/>
    </row>
    <row r="78" spans="1:24" ht="12.75">
      <c r="A78" t="s">
        <v>109</v>
      </c>
      <c r="B78" t="s">
        <v>110</v>
      </c>
      <c r="C78" s="58" t="s">
        <v>383</v>
      </c>
      <c r="D78" s="18">
        <v>526.5</v>
      </c>
      <c r="F78" s="55">
        <v>68</v>
      </c>
      <c r="G78" s="18">
        <v>0</v>
      </c>
      <c r="H78" s="18">
        <f t="shared" si="5"/>
        <v>68</v>
      </c>
      <c r="J78" s="60">
        <v>9063.793605142479</v>
      </c>
      <c r="L78" s="1">
        <v>7447.40222715468</v>
      </c>
      <c r="N78" s="1">
        <f t="shared" si="7"/>
        <v>616337.9651496885</v>
      </c>
      <c r="O78" s="1">
        <f t="shared" si="8"/>
        <v>0</v>
      </c>
      <c r="P78" s="4">
        <f t="shared" si="6"/>
        <v>616337.9651496885</v>
      </c>
      <c r="Q78" s="22"/>
      <c r="R78" s="47">
        <v>21</v>
      </c>
      <c r="S78" s="60">
        <v>9063.793605142479</v>
      </c>
      <c r="T78" s="4">
        <f t="shared" si="9"/>
        <v>190339.66570799204</v>
      </c>
      <c r="V78" s="39"/>
      <c r="W78" s="1"/>
      <c r="X78" s="1"/>
    </row>
    <row r="79" spans="1:24" ht="12.75">
      <c r="A79" t="s">
        <v>111</v>
      </c>
      <c r="B79" t="s">
        <v>110</v>
      </c>
      <c r="C79" s="58" t="s">
        <v>384</v>
      </c>
      <c r="D79" s="18">
        <v>215.8</v>
      </c>
      <c r="F79" s="55">
        <v>0</v>
      </c>
      <c r="G79" s="18">
        <v>0</v>
      </c>
      <c r="H79" s="18">
        <f t="shared" si="5"/>
        <v>0</v>
      </c>
      <c r="J79" s="60">
        <v>12098.67949134922</v>
      </c>
      <c r="L79" s="1">
        <v>7447.40222715468</v>
      </c>
      <c r="N79" s="1">
        <f t="shared" si="7"/>
        <v>0</v>
      </c>
      <c r="O79" s="1">
        <f t="shared" si="8"/>
        <v>0</v>
      </c>
      <c r="P79" s="4">
        <f t="shared" si="6"/>
        <v>0</v>
      </c>
      <c r="Q79" s="22"/>
      <c r="R79" s="47">
        <v>10</v>
      </c>
      <c r="S79" s="60">
        <v>12098.67949134922</v>
      </c>
      <c r="T79" s="4">
        <f t="shared" si="9"/>
        <v>120986.7949134922</v>
      </c>
      <c r="V79" s="39"/>
      <c r="W79" s="1"/>
      <c r="X79" s="1"/>
    </row>
    <row r="80" spans="1:24" ht="12.75">
      <c r="A80" t="s">
        <v>112</v>
      </c>
      <c r="B80" t="s">
        <v>113</v>
      </c>
      <c r="C80" s="58" t="s">
        <v>385</v>
      </c>
      <c r="D80" s="18">
        <v>164</v>
      </c>
      <c r="F80" s="55">
        <v>0</v>
      </c>
      <c r="G80" s="18">
        <v>0</v>
      </c>
      <c r="H80" s="18">
        <f t="shared" si="5"/>
        <v>0</v>
      </c>
      <c r="J80" s="60">
        <v>16299.19</v>
      </c>
      <c r="L80" s="1">
        <v>7447.40222715468</v>
      </c>
      <c r="N80" s="1">
        <f t="shared" si="7"/>
        <v>0</v>
      </c>
      <c r="O80" s="1">
        <f t="shared" si="8"/>
        <v>0</v>
      </c>
      <c r="P80" s="4">
        <f t="shared" si="6"/>
        <v>0</v>
      </c>
      <c r="Q80" s="22"/>
      <c r="R80" s="47">
        <v>5</v>
      </c>
      <c r="S80" s="60">
        <v>16299.19</v>
      </c>
      <c r="T80" s="4">
        <f t="shared" si="9"/>
        <v>81495.95</v>
      </c>
      <c r="V80" s="39"/>
      <c r="W80" s="1"/>
      <c r="X80" s="1"/>
    </row>
    <row r="81" spans="1:24" ht="12.75">
      <c r="A81" t="s">
        <v>114</v>
      </c>
      <c r="B81" t="s">
        <v>115</v>
      </c>
      <c r="C81" s="58" t="s">
        <v>386</v>
      </c>
      <c r="D81" s="18">
        <v>81043.6</v>
      </c>
      <c r="F81" s="55">
        <v>7910.5</v>
      </c>
      <c r="G81" s="18">
        <v>0</v>
      </c>
      <c r="H81" s="18">
        <f t="shared" si="5"/>
        <v>7910.5</v>
      </c>
      <c r="J81" s="60">
        <v>7943.138141124229</v>
      </c>
      <c r="L81" s="1">
        <v>7447.40222715468</v>
      </c>
      <c r="N81" s="1">
        <f t="shared" si="7"/>
        <v>62834194.26536322</v>
      </c>
      <c r="O81" s="1">
        <f t="shared" si="8"/>
        <v>0</v>
      </c>
      <c r="P81" s="4">
        <f t="shared" si="6"/>
        <v>62834194.26536322</v>
      </c>
      <c r="Q81" s="22"/>
      <c r="R81" s="47">
        <v>572</v>
      </c>
      <c r="S81" s="60">
        <v>7943.138141124229</v>
      </c>
      <c r="T81" s="4">
        <f t="shared" si="9"/>
        <v>4543475.016723059</v>
      </c>
      <c r="V81" s="39"/>
      <c r="W81" s="1"/>
      <c r="X81" s="1"/>
    </row>
    <row r="82" spans="1:24" ht="12.75">
      <c r="A82" t="s">
        <v>116</v>
      </c>
      <c r="B82" t="s">
        <v>72</v>
      </c>
      <c r="C82" s="58" t="s">
        <v>387</v>
      </c>
      <c r="D82" s="18">
        <v>195.5</v>
      </c>
      <c r="F82" s="55">
        <v>0</v>
      </c>
      <c r="G82" s="18">
        <v>0</v>
      </c>
      <c r="H82" s="18">
        <f t="shared" si="5"/>
        <v>0</v>
      </c>
      <c r="J82" s="60">
        <v>12558.929917008623</v>
      </c>
      <c r="L82" s="1">
        <v>7447.40222715468</v>
      </c>
      <c r="N82" s="1">
        <f t="shared" si="7"/>
        <v>0</v>
      </c>
      <c r="O82" s="1">
        <f t="shared" si="8"/>
        <v>0</v>
      </c>
      <c r="P82" s="4">
        <f t="shared" si="6"/>
        <v>0</v>
      </c>
      <c r="Q82" s="22"/>
      <c r="R82" s="47">
        <v>7.5</v>
      </c>
      <c r="S82" s="60">
        <v>12558.929917008623</v>
      </c>
      <c r="T82" s="4">
        <f t="shared" si="9"/>
        <v>94191.97437756468</v>
      </c>
      <c r="V82" s="39"/>
      <c r="W82" s="1"/>
      <c r="X82" s="1"/>
    </row>
    <row r="83" spans="1:24" ht="12.75">
      <c r="A83" t="s">
        <v>117</v>
      </c>
      <c r="B83" t="s">
        <v>72</v>
      </c>
      <c r="C83" s="58" t="s">
        <v>388</v>
      </c>
      <c r="D83" s="18">
        <v>50.6</v>
      </c>
      <c r="F83" s="55">
        <v>0</v>
      </c>
      <c r="G83" s="18">
        <v>0</v>
      </c>
      <c r="H83" s="18">
        <f t="shared" si="5"/>
        <v>0</v>
      </c>
      <c r="J83" s="60">
        <v>16333.167334069973</v>
      </c>
      <c r="L83" s="1">
        <v>7447.40222715468</v>
      </c>
      <c r="N83" s="1">
        <f t="shared" si="7"/>
        <v>0</v>
      </c>
      <c r="O83" s="1">
        <f t="shared" si="8"/>
        <v>0</v>
      </c>
      <c r="P83" s="4">
        <f t="shared" si="6"/>
        <v>0</v>
      </c>
      <c r="Q83" s="22"/>
      <c r="R83" s="47">
        <v>3</v>
      </c>
      <c r="S83" s="60">
        <v>16333.167334069973</v>
      </c>
      <c r="T83" s="4">
        <f t="shared" si="9"/>
        <v>48999.50200220992</v>
      </c>
      <c r="V83" s="39"/>
      <c r="W83" s="1"/>
      <c r="X83" s="1"/>
    </row>
    <row r="84" spans="1:24" ht="12.75">
      <c r="A84" t="s">
        <v>118</v>
      </c>
      <c r="B84" t="s">
        <v>44</v>
      </c>
      <c r="C84" s="58" t="s">
        <v>389</v>
      </c>
      <c r="D84" s="18">
        <v>157.8</v>
      </c>
      <c r="F84" s="55">
        <v>0</v>
      </c>
      <c r="G84" s="18">
        <v>0</v>
      </c>
      <c r="H84" s="18">
        <f t="shared" si="5"/>
        <v>0</v>
      </c>
      <c r="J84" s="60">
        <v>13544.505377844931</v>
      </c>
      <c r="L84" s="1">
        <v>7447.40222715468</v>
      </c>
      <c r="N84" s="1">
        <f t="shared" si="7"/>
        <v>0</v>
      </c>
      <c r="O84" s="1">
        <f t="shared" si="8"/>
        <v>0</v>
      </c>
      <c r="P84" s="4">
        <f t="shared" si="6"/>
        <v>0</v>
      </c>
      <c r="Q84" s="22"/>
      <c r="R84" s="47">
        <v>3.5</v>
      </c>
      <c r="S84" s="60">
        <v>13544.505377844931</v>
      </c>
      <c r="T84" s="4">
        <f t="shared" si="9"/>
        <v>47405.768822457256</v>
      </c>
      <c r="V84" s="39"/>
      <c r="W84" s="1"/>
      <c r="X84" s="1"/>
    </row>
    <row r="85" spans="1:24" ht="12.75">
      <c r="A85" t="s">
        <v>119</v>
      </c>
      <c r="B85" t="s">
        <v>44</v>
      </c>
      <c r="C85" s="58" t="s">
        <v>390</v>
      </c>
      <c r="D85" s="18">
        <v>141</v>
      </c>
      <c r="F85" s="55">
        <v>0</v>
      </c>
      <c r="G85" s="18">
        <v>0</v>
      </c>
      <c r="H85" s="18">
        <f t="shared" si="5"/>
        <v>0</v>
      </c>
      <c r="J85" s="60">
        <v>13680.642262600226</v>
      </c>
      <c r="L85" s="1">
        <v>7447.40222715468</v>
      </c>
      <c r="N85" s="1">
        <f t="shared" si="7"/>
        <v>0</v>
      </c>
      <c r="O85" s="1">
        <f t="shared" si="8"/>
        <v>0</v>
      </c>
      <c r="P85" s="4">
        <f t="shared" si="6"/>
        <v>0</v>
      </c>
      <c r="Q85" s="22"/>
      <c r="R85" s="47">
        <v>4</v>
      </c>
      <c r="S85" s="60">
        <v>13680.642262600226</v>
      </c>
      <c r="T85" s="4">
        <f t="shared" si="9"/>
        <v>54722.5690504009</v>
      </c>
      <c r="V85" s="39"/>
      <c r="W85" s="1"/>
      <c r="X85" s="1"/>
    </row>
    <row r="86" spans="1:24" ht="12.75">
      <c r="A86" t="s">
        <v>120</v>
      </c>
      <c r="B86" t="s">
        <v>44</v>
      </c>
      <c r="C86" s="58" t="s">
        <v>391</v>
      </c>
      <c r="D86" s="18">
        <v>213</v>
      </c>
      <c r="F86" s="55">
        <v>0</v>
      </c>
      <c r="G86" s="18">
        <v>0</v>
      </c>
      <c r="H86" s="18">
        <f t="shared" si="5"/>
        <v>0</v>
      </c>
      <c r="J86" s="60">
        <v>12149.519654585705</v>
      </c>
      <c r="L86" s="1">
        <v>7447.40222715468</v>
      </c>
      <c r="N86" s="1">
        <f t="shared" si="7"/>
        <v>0</v>
      </c>
      <c r="O86" s="1">
        <f t="shared" si="8"/>
        <v>0</v>
      </c>
      <c r="P86" s="4">
        <f t="shared" si="6"/>
        <v>0</v>
      </c>
      <c r="Q86" s="22"/>
      <c r="R86" s="47">
        <v>7</v>
      </c>
      <c r="S86" s="60">
        <v>12149.519654585705</v>
      </c>
      <c r="T86" s="4">
        <f t="shared" si="9"/>
        <v>85046.63758209994</v>
      </c>
      <c r="V86" s="39"/>
      <c r="W86" s="1"/>
      <c r="X86" s="1"/>
    </row>
    <row r="87" spans="1:24" ht="12.75">
      <c r="A87" t="s">
        <v>121</v>
      </c>
      <c r="B87" t="s">
        <v>44</v>
      </c>
      <c r="C87" s="58" t="s">
        <v>392</v>
      </c>
      <c r="D87" s="18">
        <v>110.8</v>
      </c>
      <c r="F87" s="55">
        <v>0</v>
      </c>
      <c r="G87" s="18">
        <v>0</v>
      </c>
      <c r="H87" s="18">
        <f t="shared" si="5"/>
        <v>0</v>
      </c>
      <c r="J87" s="60">
        <v>15048.3186381539</v>
      </c>
      <c r="L87" s="1">
        <v>7447.40222715468</v>
      </c>
      <c r="N87" s="1">
        <f t="shared" si="7"/>
        <v>0</v>
      </c>
      <c r="O87" s="1">
        <f t="shared" si="8"/>
        <v>0</v>
      </c>
      <c r="P87" s="4">
        <f t="shared" si="6"/>
        <v>0</v>
      </c>
      <c r="Q87" s="22"/>
      <c r="R87" s="47">
        <v>4</v>
      </c>
      <c r="S87" s="60">
        <v>15048.3186381539</v>
      </c>
      <c r="T87" s="4">
        <f t="shared" si="9"/>
        <v>60193.2745526156</v>
      </c>
      <c r="V87" s="39"/>
      <c r="W87" s="1"/>
      <c r="X87" s="1"/>
    </row>
    <row r="88" spans="1:24" ht="12.75">
      <c r="A88" t="s">
        <v>122</v>
      </c>
      <c r="B88" t="s">
        <v>44</v>
      </c>
      <c r="C88" s="58" t="s">
        <v>393</v>
      </c>
      <c r="D88" s="18">
        <v>724.3</v>
      </c>
      <c r="F88" s="55">
        <v>0</v>
      </c>
      <c r="G88" s="18">
        <v>0</v>
      </c>
      <c r="H88" s="18">
        <f t="shared" si="5"/>
        <v>0</v>
      </c>
      <c r="J88" s="60">
        <v>8243.59361999725</v>
      </c>
      <c r="L88" s="1">
        <v>7447.40222715468</v>
      </c>
      <c r="N88" s="1">
        <f t="shared" si="7"/>
        <v>0</v>
      </c>
      <c r="O88" s="1">
        <f t="shared" si="8"/>
        <v>0</v>
      </c>
      <c r="P88" s="4">
        <f t="shared" si="6"/>
        <v>0</v>
      </c>
      <c r="Q88" s="22"/>
      <c r="R88" s="47">
        <v>13</v>
      </c>
      <c r="S88" s="60">
        <v>8243.59361999725</v>
      </c>
      <c r="T88" s="4">
        <f t="shared" si="9"/>
        <v>107166.71705996424</v>
      </c>
      <c r="V88" s="39"/>
      <c r="W88" s="1"/>
      <c r="X88" s="1"/>
    </row>
    <row r="89" spans="1:24" ht="12.75">
      <c r="A89" t="s">
        <v>123</v>
      </c>
      <c r="B89" t="s">
        <v>124</v>
      </c>
      <c r="C89" s="58" t="s">
        <v>394</v>
      </c>
      <c r="D89" s="18">
        <v>997.5</v>
      </c>
      <c r="F89" s="55">
        <v>0</v>
      </c>
      <c r="G89" s="18">
        <v>0</v>
      </c>
      <c r="H89" s="18">
        <f t="shared" si="5"/>
        <v>0</v>
      </c>
      <c r="J89" s="60">
        <v>8469.105632236244</v>
      </c>
      <c r="L89" s="1">
        <v>7447.40222715468</v>
      </c>
      <c r="N89" s="1">
        <f t="shared" si="7"/>
        <v>0</v>
      </c>
      <c r="O89" s="1">
        <f t="shared" si="8"/>
        <v>0</v>
      </c>
      <c r="P89" s="4">
        <f t="shared" si="6"/>
        <v>0</v>
      </c>
      <c r="Q89" s="22"/>
      <c r="R89" s="47">
        <v>27</v>
      </c>
      <c r="S89" s="60">
        <v>8469.105632236244</v>
      </c>
      <c r="T89" s="4">
        <f t="shared" si="9"/>
        <v>228665.85207037858</v>
      </c>
      <c r="V89" s="39"/>
      <c r="W89" s="1"/>
      <c r="X89" s="1"/>
    </row>
    <row r="90" spans="1:24" ht="12.75">
      <c r="A90" t="s">
        <v>125</v>
      </c>
      <c r="B90" t="s">
        <v>126</v>
      </c>
      <c r="C90" s="58" t="s">
        <v>395</v>
      </c>
      <c r="D90" s="18">
        <v>6858.2</v>
      </c>
      <c r="F90" s="55">
        <v>136</v>
      </c>
      <c r="G90" s="18">
        <v>0</v>
      </c>
      <c r="H90" s="18">
        <f t="shared" si="5"/>
        <v>136</v>
      </c>
      <c r="J90" s="60">
        <v>8174.9034241966165</v>
      </c>
      <c r="L90" s="1">
        <v>7447.40222715468</v>
      </c>
      <c r="N90" s="1">
        <f t="shared" si="7"/>
        <v>1111786.8656907398</v>
      </c>
      <c r="O90" s="1">
        <f t="shared" si="8"/>
        <v>0</v>
      </c>
      <c r="P90" s="4">
        <f t="shared" si="6"/>
        <v>1111786.8656907398</v>
      </c>
      <c r="Q90" s="22"/>
      <c r="R90" s="47">
        <v>79.5</v>
      </c>
      <c r="S90" s="60">
        <v>8174.9034241966165</v>
      </c>
      <c r="T90" s="4">
        <f t="shared" si="9"/>
        <v>649904.822223631</v>
      </c>
      <c r="V90" s="39"/>
      <c r="W90" s="1"/>
      <c r="X90" s="1"/>
    </row>
    <row r="91" spans="1:24" ht="12.75">
      <c r="A91" t="s">
        <v>127</v>
      </c>
      <c r="B91" t="s">
        <v>126</v>
      </c>
      <c r="C91" s="58" t="s">
        <v>396</v>
      </c>
      <c r="D91" s="18">
        <v>1389.2</v>
      </c>
      <c r="F91" s="55">
        <v>0</v>
      </c>
      <c r="G91" s="18">
        <v>0</v>
      </c>
      <c r="H91" s="18">
        <f t="shared" si="5"/>
        <v>0</v>
      </c>
      <c r="J91" s="60">
        <v>8423.007181769786</v>
      </c>
      <c r="L91" s="1">
        <v>7447.40222715468</v>
      </c>
      <c r="N91" s="1">
        <f t="shared" si="7"/>
        <v>0</v>
      </c>
      <c r="O91" s="1">
        <f t="shared" si="8"/>
        <v>0</v>
      </c>
      <c r="P91" s="4">
        <f t="shared" si="6"/>
        <v>0</v>
      </c>
      <c r="Q91" s="22"/>
      <c r="R91" s="47">
        <v>27.5</v>
      </c>
      <c r="S91" s="60">
        <v>8423.007181769786</v>
      </c>
      <c r="T91" s="4">
        <f t="shared" si="9"/>
        <v>231632.69749866912</v>
      </c>
      <c r="V91" s="39"/>
      <c r="W91" s="1"/>
      <c r="X91" s="1"/>
    </row>
    <row r="92" spans="1:24" ht="12.75">
      <c r="A92" t="s">
        <v>128</v>
      </c>
      <c r="B92" t="s">
        <v>126</v>
      </c>
      <c r="C92" s="58" t="s">
        <v>397</v>
      </c>
      <c r="D92" s="18">
        <v>851.1</v>
      </c>
      <c r="F92" s="55">
        <v>0</v>
      </c>
      <c r="G92" s="18">
        <v>0</v>
      </c>
      <c r="H92" s="18">
        <f t="shared" si="5"/>
        <v>0</v>
      </c>
      <c r="J92" s="60">
        <v>9081.144129139833</v>
      </c>
      <c r="L92" s="1">
        <v>7447.40222715468</v>
      </c>
      <c r="N92" s="1">
        <f t="shared" si="7"/>
        <v>0</v>
      </c>
      <c r="O92" s="1">
        <f t="shared" si="8"/>
        <v>0</v>
      </c>
      <c r="P92" s="4">
        <f t="shared" si="6"/>
        <v>0</v>
      </c>
      <c r="Q92" s="22"/>
      <c r="R92" s="47">
        <v>18</v>
      </c>
      <c r="S92" s="60">
        <v>9081.144129139833</v>
      </c>
      <c r="T92" s="4">
        <f t="shared" si="9"/>
        <v>163460.594324517</v>
      </c>
      <c r="V92" s="39"/>
      <c r="W92" s="1"/>
      <c r="X92" s="1"/>
    </row>
    <row r="93" spans="1:24" ht="12.75">
      <c r="A93" t="s">
        <v>129</v>
      </c>
      <c r="B93" t="s">
        <v>130</v>
      </c>
      <c r="C93" s="58" t="s">
        <v>398</v>
      </c>
      <c r="D93" s="18">
        <v>29481.68</v>
      </c>
      <c r="F93" s="55">
        <v>2379</v>
      </c>
      <c r="G93" s="18">
        <v>0</v>
      </c>
      <c r="H93" s="18">
        <f t="shared" si="5"/>
        <v>2379</v>
      </c>
      <c r="J93" s="60">
        <v>7714.946016618571</v>
      </c>
      <c r="L93" s="1">
        <v>7447.40426636401</v>
      </c>
      <c r="N93" s="1">
        <f t="shared" si="7"/>
        <v>18353856.57353558</v>
      </c>
      <c r="O93" s="1">
        <f t="shared" si="8"/>
        <v>0</v>
      </c>
      <c r="P93" s="4">
        <f t="shared" si="6"/>
        <v>18353856.57353558</v>
      </c>
      <c r="Q93" s="22"/>
      <c r="R93" s="47">
        <v>233</v>
      </c>
      <c r="S93" s="60">
        <v>7714.946016618571</v>
      </c>
      <c r="T93" s="4">
        <f t="shared" si="9"/>
        <v>1797582.421872127</v>
      </c>
      <c r="V93" s="39"/>
      <c r="W93" s="1"/>
      <c r="X93" s="1"/>
    </row>
    <row r="94" spans="1:24" ht="12.75">
      <c r="A94" t="s">
        <v>131</v>
      </c>
      <c r="B94" t="s">
        <v>130</v>
      </c>
      <c r="C94" s="58" t="s">
        <v>399</v>
      </c>
      <c r="D94" s="18">
        <v>15268.9</v>
      </c>
      <c r="F94" s="55">
        <v>1782</v>
      </c>
      <c r="G94" s="18">
        <v>0</v>
      </c>
      <c r="H94" s="18">
        <f t="shared" si="5"/>
        <v>1782</v>
      </c>
      <c r="J94" s="60">
        <v>7714.680129475733</v>
      </c>
      <c r="L94" s="1">
        <v>7447.40426636401</v>
      </c>
      <c r="N94" s="1">
        <f t="shared" si="7"/>
        <v>13747559.990725758</v>
      </c>
      <c r="O94" s="1">
        <f t="shared" si="8"/>
        <v>0</v>
      </c>
      <c r="P94" s="4">
        <f t="shared" si="6"/>
        <v>13747559.990725758</v>
      </c>
      <c r="Q94" s="22"/>
      <c r="R94" s="47">
        <v>57</v>
      </c>
      <c r="S94" s="60">
        <v>7714.680129475733</v>
      </c>
      <c r="T94" s="4">
        <f t="shared" si="9"/>
        <v>439736.7673801168</v>
      </c>
      <c r="V94" s="39"/>
      <c r="W94" s="1"/>
      <c r="X94" s="1"/>
    </row>
    <row r="95" spans="1:24" ht="12.75">
      <c r="A95" t="s">
        <v>132</v>
      </c>
      <c r="B95" t="s">
        <v>130</v>
      </c>
      <c r="C95" s="58" t="s">
        <v>400</v>
      </c>
      <c r="D95" s="18">
        <v>1066.9</v>
      </c>
      <c r="F95" s="55">
        <v>0</v>
      </c>
      <c r="G95" s="18">
        <v>0</v>
      </c>
      <c r="H95" s="18">
        <f t="shared" si="5"/>
        <v>0</v>
      </c>
      <c r="J95" s="60">
        <v>8823.52</v>
      </c>
      <c r="L95" s="1">
        <v>7447.40426636401</v>
      </c>
      <c r="N95" s="1">
        <f t="shared" si="7"/>
        <v>0</v>
      </c>
      <c r="O95" s="1">
        <f t="shared" si="8"/>
        <v>0</v>
      </c>
      <c r="P95" s="4">
        <f t="shared" si="6"/>
        <v>0</v>
      </c>
      <c r="Q95" s="22"/>
      <c r="R95" s="47">
        <v>5</v>
      </c>
      <c r="S95" s="60">
        <v>8823.52</v>
      </c>
      <c r="T95" s="4">
        <f t="shared" si="9"/>
        <v>44117.600000000006</v>
      </c>
      <c r="V95" s="39"/>
      <c r="W95" s="1"/>
      <c r="X95" s="1"/>
    </row>
    <row r="96" spans="1:24" ht="12.75">
      <c r="A96" t="s">
        <v>133</v>
      </c>
      <c r="B96" t="s">
        <v>34</v>
      </c>
      <c r="C96" s="58" t="s">
        <v>401</v>
      </c>
      <c r="D96" s="18">
        <v>966.1</v>
      </c>
      <c r="F96" s="55">
        <v>0</v>
      </c>
      <c r="G96" s="18">
        <v>0</v>
      </c>
      <c r="H96" s="18">
        <f t="shared" si="5"/>
        <v>0</v>
      </c>
      <c r="J96" s="60">
        <v>8884.203675985586</v>
      </c>
      <c r="L96" s="1">
        <v>7447.40426636401</v>
      </c>
      <c r="N96" s="1">
        <f t="shared" si="7"/>
        <v>0</v>
      </c>
      <c r="O96" s="1">
        <f t="shared" si="8"/>
        <v>0</v>
      </c>
      <c r="P96" s="4">
        <f t="shared" si="6"/>
        <v>0</v>
      </c>
      <c r="Q96" s="22"/>
      <c r="R96" s="47">
        <v>40.5</v>
      </c>
      <c r="S96" s="60">
        <v>8884.203675985586</v>
      </c>
      <c r="T96" s="4">
        <f t="shared" si="9"/>
        <v>359810.2488774162</v>
      </c>
      <c r="V96" s="39"/>
      <c r="W96" s="1"/>
      <c r="X96" s="1"/>
    </row>
    <row r="97" spans="1:24" ht="12.75">
      <c r="A97" t="s">
        <v>134</v>
      </c>
      <c r="B97" t="s">
        <v>34</v>
      </c>
      <c r="C97" s="58" t="s">
        <v>402</v>
      </c>
      <c r="D97" s="18">
        <v>207.5</v>
      </c>
      <c r="F97" s="55">
        <v>0</v>
      </c>
      <c r="G97" s="18">
        <v>0</v>
      </c>
      <c r="H97" s="18">
        <f t="shared" si="5"/>
        <v>0</v>
      </c>
      <c r="J97" s="60">
        <v>12956.984606920045</v>
      </c>
      <c r="L97" s="1">
        <v>7447.40426636401</v>
      </c>
      <c r="N97" s="1">
        <f t="shared" si="7"/>
        <v>0</v>
      </c>
      <c r="O97" s="1">
        <f t="shared" si="8"/>
        <v>0</v>
      </c>
      <c r="P97" s="4">
        <f t="shared" si="6"/>
        <v>0</v>
      </c>
      <c r="Q97" s="22"/>
      <c r="R97" s="47">
        <v>3.5</v>
      </c>
      <c r="S97" s="60">
        <v>12956.984606920045</v>
      </c>
      <c r="T97" s="4">
        <f t="shared" si="9"/>
        <v>45349.44612422016</v>
      </c>
      <c r="V97" s="39"/>
      <c r="W97" s="1"/>
      <c r="X97" s="1"/>
    </row>
    <row r="98" spans="1:24" ht="12.75">
      <c r="A98" t="s">
        <v>135</v>
      </c>
      <c r="B98" t="s">
        <v>34</v>
      </c>
      <c r="C98" s="58" t="s">
        <v>403</v>
      </c>
      <c r="D98" s="18">
        <v>358.8</v>
      </c>
      <c r="F98" s="55">
        <v>0</v>
      </c>
      <c r="G98" s="18">
        <v>0</v>
      </c>
      <c r="H98" s="18">
        <f t="shared" si="5"/>
        <v>0</v>
      </c>
      <c r="J98" s="60">
        <v>9850.42668539028</v>
      </c>
      <c r="L98" s="1">
        <v>7447.40426636401</v>
      </c>
      <c r="N98" s="1">
        <f t="shared" si="7"/>
        <v>0</v>
      </c>
      <c r="O98" s="1">
        <f t="shared" si="8"/>
        <v>0</v>
      </c>
      <c r="P98" s="4">
        <f t="shared" si="6"/>
        <v>0</v>
      </c>
      <c r="Q98" s="22"/>
      <c r="R98" s="47">
        <v>5</v>
      </c>
      <c r="S98" s="60">
        <v>9850.42668539028</v>
      </c>
      <c r="T98" s="4">
        <f t="shared" si="9"/>
        <v>49252.133426951405</v>
      </c>
      <c r="V98" s="39"/>
      <c r="W98" s="1"/>
      <c r="X98" s="1"/>
    </row>
    <row r="99" spans="1:24" ht="12.75">
      <c r="A99" t="s">
        <v>136</v>
      </c>
      <c r="B99" t="s">
        <v>34</v>
      </c>
      <c r="C99" s="58" t="s">
        <v>404</v>
      </c>
      <c r="D99" s="18">
        <v>110.1</v>
      </c>
      <c r="F99" s="55">
        <v>0</v>
      </c>
      <c r="G99" s="18">
        <v>0</v>
      </c>
      <c r="H99" s="18">
        <f t="shared" si="5"/>
        <v>0</v>
      </c>
      <c r="J99" s="60">
        <v>15219.99165558265</v>
      </c>
      <c r="L99" s="1">
        <v>7447.40426636401</v>
      </c>
      <c r="N99" s="1">
        <f t="shared" si="7"/>
        <v>0</v>
      </c>
      <c r="O99" s="1">
        <f t="shared" si="8"/>
        <v>0</v>
      </c>
      <c r="P99" s="4">
        <f t="shared" si="6"/>
        <v>0</v>
      </c>
      <c r="Q99" s="22"/>
      <c r="R99" s="47">
        <v>5</v>
      </c>
      <c r="S99" s="60">
        <v>15219.99165558265</v>
      </c>
      <c r="T99" s="4">
        <f t="shared" si="9"/>
        <v>76099.95827791325</v>
      </c>
      <c r="V99" s="39"/>
      <c r="W99" s="1"/>
      <c r="X99" s="1"/>
    </row>
    <row r="100" spans="1:24" ht="12.75">
      <c r="A100" t="s">
        <v>137</v>
      </c>
      <c r="B100" t="s">
        <v>34</v>
      </c>
      <c r="C100" s="58" t="s">
        <v>405</v>
      </c>
      <c r="D100" s="18">
        <v>593.9</v>
      </c>
      <c r="F100" s="55">
        <v>0</v>
      </c>
      <c r="G100" s="18">
        <v>0</v>
      </c>
      <c r="H100" s="18">
        <f t="shared" si="5"/>
        <v>0</v>
      </c>
      <c r="J100" s="60">
        <v>9233.43641239852</v>
      </c>
      <c r="L100" s="1">
        <v>7447.40426636401</v>
      </c>
      <c r="N100" s="1">
        <f t="shared" si="7"/>
        <v>0</v>
      </c>
      <c r="O100" s="1">
        <f t="shared" si="8"/>
        <v>0</v>
      </c>
      <c r="P100" s="4">
        <f t="shared" si="6"/>
        <v>0</v>
      </c>
      <c r="Q100" s="22"/>
      <c r="R100" s="47">
        <v>0</v>
      </c>
      <c r="S100" s="60">
        <v>9233.43641239852</v>
      </c>
      <c r="T100" s="4">
        <f t="shared" si="9"/>
        <v>0</v>
      </c>
      <c r="V100" s="39"/>
      <c r="W100" s="1"/>
      <c r="X100" s="1"/>
    </row>
    <row r="101" spans="1:24" ht="12.75">
      <c r="A101" t="s">
        <v>138</v>
      </c>
      <c r="B101" t="s">
        <v>34</v>
      </c>
      <c r="C101" s="58" t="s">
        <v>406</v>
      </c>
      <c r="D101" s="18">
        <v>50</v>
      </c>
      <c r="F101" s="55">
        <v>0</v>
      </c>
      <c r="G101" s="18">
        <v>0</v>
      </c>
      <c r="H101" s="18">
        <f t="shared" si="5"/>
        <v>0</v>
      </c>
      <c r="J101" s="60">
        <v>15344.18320115453</v>
      </c>
      <c r="L101" s="1">
        <v>7447.40426636401</v>
      </c>
      <c r="N101" s="1">
        <f t="shared" si="7"/>
        <v>0</v>
      </c>
      <c r="O101" s="1">
        <f t="shared" si="8"/>
        <v>0</v>
      </c>
      <c r="P101" s="4">
        <f t="shared" si="6"/>
        <v>0</v>
      </c>
      <c r="Q101" s="22"/>
      <c r="R101" s="47">
        <v>1.5</v>
      </c>
      <c r="S101" s="60">
        <v>15344.18320115453</v>
      </c>
      <c r="T101" s="4">
        <f t="shared" si="9"/>
        <v>23016.274801731794</v>
      </c>
      <c r="V101" s="39"/>
      <c r="W101" s="1"/>
      <c r="X101" s="1"/>
    </row>
    <row r="102" spans="1:24" ht="12.75">
      <c r="A102" t="s">
        <v>139</v>
      </c>
      <c r="B102" t="s">
        <v>140</v>
      </c>
      <c r="C102" s="58" t="s">
        <v>407</v>
      </c>
      <c r="D102" s="18">
        <v>200.6</v>
      </c>
      <c r="F102" s="55">
        <v>0</v>
      </c>
      <c r="G102" s="18">
        <v>0</v>
      </c>
      <c r="H102" s="18">
        <f t="shared" si="5"/>
        <v>0</v>
      </c>
      <c r="J102" s="60">
        <v>12838.691262705277</v>
      </c>
      <c r="L102" s="1">
        <v>7447.40426636401</v>
      </c>
      <c r="N102" s="1">
        <f t="shared" si="7"/>
        <v>0</v>
      </c>
      <c r="O102" s="1">
        <f t="shared" si="8"/>
        <v>0</v>
      </c>
      <c r="P102" s="4">
        <f t="shared" si="6"/>
        <v>0</v>
      </c>
      <c r="Q102" s="22"/>
      <c r="R102" s="47">
        <v>5</v>
      </c>
      <c r="S102" s="60">
        <v>12838.691262705277</v>
      </c>
      <c r="T102" s="4">
        <f t="shared" si="9"/>
        <v>64193.45631352639</v>
      </c>
      <c r="V102" s="39"/>
      <c r="W102" s="1"/>
      <c r="X102" s="1"/>
    </row>
    <row r="103" spans="1:24" ht="12.75">
      <c r="A103" t="s">
        <v>141</v>
      </c>
      <c r="B103" t="s">
        <v>140</v>
      </c>
      <c r="C103" s="58" t="s">
        <v>408</v>
      </c>
      <c r="D103" s="18">
        <v>481.9</v>
      </c>
      <c r="F103" s="55">
        <v>0</v>
      </c>
      <c r="G103" s="18">
        <v>0</v>
      </c>
      <c r="H103" s="18">
        <f t="shared" si="5"/>
        <v>0</v>
      </c>
      <c r="J103" s="60">
        <v>8944.850013322235</v>
      </c>
      <c r="L103" s="1">
        <v>7447.40426636401</v>
      </c>
      <c r="N103" s="1">
        <f t="shared" si="7"/>
        <v>0</v>
      </c>
      <c r="O103" s="1">
        <f t="shared" si="8"/>
        <v>0</v>
      </c>
      <c r="P103" s="4">
        <f t="shared" si="6"/>
        <v>0</v>
      </c>
      <c r="Q103" s="22"/>
      <c r="R103" s="47">
        <v>13.5</v>
      </c>
      <c r="S103" s="60">
        <v>8944.850013322235</v>
      </c>
      <c r="T103" s="4">
        <f t="shared" si="9"/>
        <v>120755.47517985017</v>
      </c>
      <c r="V103" s="39"/>
      <c r="W103" s="1"/>
      <c r="X103" s="1"/>
    </row>
    <row r="104" spans="1:24" ht="12.75">
      <c r="A104" t="s">
        <v>142</v>
      </c>
      <c r="B104" t="s">
        <v>140</v>
      </c>
      <c r="C104" s="58" t="s">
        <v>409</v>
      </c>
      <c r="D104" s="18">
        <v>50</v>
      </c>
      <c r="F104" s="55">
        <v>0</v>
      </c>
      <c r="G104" s="18">
        <v>0</v>
      </c>
      <c r="H104" s="18">
        <f t="shared" si="5"/>
        <v>0</v>
      </c>
      <c r="J104" s="60">
        <v>16523.822945592343</v>
      </c>
      <c r="L104" s="1">
        <v>7447.40426636401</v>
      </c>
      <c r="N104" s="1">
        <f t="shared" si="7"/>
        <v>0</v>
      </c>
      <c r="O104" s="1">
        <f t="shared" si="8"/>
        <v>0</v>
      </c>
      <c r="P104" s="4">
        <f t="shared" si="6"/>
        <v>0</v>
      </c>
      <c r="Q104" s="22"/>
      <c r="R104" s="47">
        <v>1.5</v>
      </c>
      <c r="S104" s="60">
        <v>16523.822945592343</v>
      </c>
      <c r="T104" s="4">
        <f t="shared" si="9"/>
        <v>24785.734418388514</v>
      </c>
      <c r="V104" s="39"/>
      <c r="W104" s="1"/>
      <c r="X104" s="1"/>
    </row>
    <row r="105" spans="1:24" ht="12.75">
      <c r="A105" t="s">
        <v>143</v>
      </c>
      <c r="B105" t="s">
        <v>144</v>
      </c>
      <c r="C105" s="58" t="s">
        <v>410</v>
      </c>
      <c r="D105" s="18">
        <v>2133.6</v>
      </c>
      <c r="F105" s="55">
        <v>0</v>
      </c>
      <c r="G105" s="18">
        <v>0</v>
      </c>
      <c r="H105" s="18">
        <f t="shared" si="5"/>
        <v>0</v>
      </c>
      <c r="J105" s="60">
        <v>7816.700177823386</v>
      </c>
      <c r="L105" s="1">
        <v>7447.40426636401</v>
      </c>
      <c r="N105" s="1">
        <f t="shared" si="7"/>
        <v>0</v>
      </c>
      <c r="O105" s="1">
        <f t="shared" si="8"/>
        <v>0</v>
      </c>
      <c r="P105" s="4">
        <f t="shared" si="6"/>
        <v>0</v>
      </c>
      <c r="Q105" s="22"/>
      <c r="R105" s="47">
        <v>49</v>
      </c>
      <c r="S105" s="60">
        <v>7816.700177823386</v>
      </c>
      <c r="T105" s="4">
        <f t="shared" si="9"/>
        <v>383018.3087133459</v>
      </c>
      <c r="V105" s="39"/>
      <c r="W105" s="1"/>
      <c r="X105" s="1"/>
    </row>
    <row r="106" spans="1:24" ht="12.75">
      <c r="A106" t="s">
        <v>145</v>
      </c>
      <c r="B106" t="s">
        <v>144</v>
      </c>
      <c r="C106" s="58" t="s">
        <v>411</v>
      </c>
      <c r="D106" s="18">
        <v>191</v>
      </c>
      <c r="F106" s="55">
        <v>0</v>
      </c>
      <c r="G106" s="18">
        <v>0</v>
      </c>
      <c r="H106" s="18">
        <f t="shared" si="5"/>
        <v>0</v>
      </c>
      <c r="J106" s="60">
        <v>12931.494554105122</v>
      </c>
      <c r="L106" s="1">
        <v>7447.40426636401</v>
      </c>
      <c r="N106" s="1">
        <f t="shared" si="7"/>
        <v>0</v>
      </c>
      <c r="O106" s="1">
        <f t="shared" si="8"/>
        <v>0</v>
      </c>
      <c r="P106" s="4">
        <f t="shared" si="6"/>
        <v>0</v>
      </c>
      <c r="Q106" s="22"/>
      <c r="R106" s="47">
        <v>8.5</v>
      </c>
      <c r="S106" s="60">
        <v>12931.494554105122</v>
      </c>
      <c r="T106" s="4">
        <f t="shared" si="9"/>
        <v>109917.70370989354</v>
      </c>
      <c r="V106" s="39"/>
      <c r="W106" s="1"/>
      <c r="X106" s="1"/>
    </row>
    <row r="107" spans="1:24" ht="12.75">
      <c r="A107" t="s">
        <v>146</v>
      </c>
      <c r="B107" t="s">
        <v>144</v>
      </c>
      <c r="C107" s="58" t="s">
        <v>412</v>
      </c>
      <c r="D107" s="18">
        <v>311</v>
      </c>
      <c r="F107" s="55">
        <v>0</v>
      </c>
      <c r="G107" s="18">
        <v>0</v>
      </c>
      <c r="H107" s="18">
        <f t="shared" si="5"/>
        <v>0</v>
      </c>
      <c r="J107" s="60">
        <v>10585.869738658937</v>
      </c>
      <c r="L107" s="1">
        <v>7447.40426636401</v>
      </c>
      <c r="N107" s="1">
        <f t="shared" si="7"/>
        <v>0</v>
      </c>
      <c r="O107" s="1">
        <f t="shared" si="8"/>
        <v>0</v>
      </c>
      <c r="P107" s="4">
        <f t="shared" si="6"/>
        <v>0</v>
      </c>
      <c r="Q107" s="22"/>
      <c r="R107" s="47">
        <v>2.5</v>
      </c>
      <c r="S107" s="60">
        <v>10585.869738658937</v>
      </c>
      <c r="T107" s="4">
        <f t="shared" si="9"/>
        <v>26464.67434664734</v>
      </c>
      <c r="V107" s="39"/>
      <c r="W107" s="1"/>
      <c r="X107" s="1"/>
    </row>
    <row r="108" spans="1:24" ht="12.75">
      <c r="A108" t="s">
        <v>147</v>
      </c>
      <c r="B108" t="s">
        <v>144</v>
      </c>
      <c r="C108" s="58" t="s">
        <v>413</v>
      </c>
      <c r="D108" s="18">
        <v>154.5</v>
      </c>
      <c r="F108" s="55">
        <v>0</v>
      </c>
      <c r="G108" s="18">
        <v>0</v>
      </c>
      <c r="H108" s="18">
        <f t="shared" si="5"/>
        <v>0</v>
      </c>
      <c r="J108" s="60">
        <v>14012.772673246262</v>
      </c>
      <c r="L108" s="1">
        <v>7447.40426636401</v>
      </c>
      <c r="N108" s="1">
        <f t="shared" si="7"/>
        <v>0</v>
      </c>
      <c r="O108" s="1">
        <f t="shared" si="8"/>
        <v>0</v>
      </c>
      <c r="P108" s="4">
        <f t="shared" si="6"/>
        <v>0</v>
      </c>
      <c r="Q108" s="22"/>
      <c r="R108" s="47">
        <v>4</v>
      </c>
      <c r="S108" s="60">
        <v>14012.772673246262</v>
      </c>
      <c r="T108" s="4">
        <f t="shared" si="9"/>
        <v>56051.090692985046</v>
      </c>
      <c r="V108" s="39"/>
      <c r="W108" s="1"/>
      <c r="X108" s="1"/>
    </row>
    <row r="109" spans="1:24" ht="12.75">
      <c r="A109" t="s">
        <v>148</v>
      </c>
      <c r="B109" t="s">
        <v>149</v>
      </c>
      <c r="C109" s="58" t="s">
        <v>414</v>
      </c>
      <c r="D109" s="18">
        <v>165</v>
      </c>
      <c r="F109" s="55">
        <v>0</v>
      </c>
      <c r="G109" s="18">
        <v>0</v>
      </c>
      <c r="H109" s="18">
        <f t="shared" si="5"/>
        <v>0</v>
      </c>
      <c r="J109" s="60">
        <v>13950.456987404334</v>
      </c>
      <c r="L109" s="1">
        <v>7447.40426636401</v>
      </c>
      <c r="N109" s="1">
        <f t="shared" si="7"/>
        <v>0</v>
      </c>
      <c r="O109" s="1">
        <f t="shared" si="8"/>
        <v>0</v>
      </c>
      <c r="P109" s="4">
        <f t="shared" si="6"/>
        <v>0</v>
      </c>
      <c r="Q109" s="22"/>
      <c r="R109" s="47">
        <v>6</v>
      </c>
      <c r="S109" s="60">
        <v>13950.456987404334</v>
      </c>
      <c r="T109" s="4">
        <f t="shared" si="9"/>
        <v>83702.741924426</v>
      </c>
      <c r="V109" s="39"/>
      <c r="W109" s="1"/>
      <c r="X109" s="1"/>
    </row>
    <row r="110" spans="1:24" ht="12.75">
      <c r="A110" t="s">
        <v>150</v>
      </c>
      <c r="B110" t="s">
        <v>149</v>
      </c>
      <c r="C110" s="58" t="s">
        <v>415</v>
      </c>
      <c r="D110" s="18">
        <v>408.3</v>
      </c>
      <c r="F110" s="55">
        <v>0</v>
      </c>
      <c r="G110" s="18">
        <v>0</v>
      </c>
      <c r="H110" s="18">
        <f t="shared" si="5"/>
        <v>0</v>
      </c>
      <c r="J110" s="60">
        <v>9475.532956257197</v>
      </c>
      <c r="L110" s="1">
        <v>7447.40426636401</v>
      </c>
      <c r="N110" s="1">
        <f t="shared" si="7"/>
        <v>0</v>
      </c>
      <c r="O110" s="1">
        <f t="shared" si="8"/>
        <v>0</v>
      </c>
      <c r="P110" s="4">
        <f t="shared" si="6"/>
        <v>0</v>
      </c>
      <c r="Q110" s="22"/>
      <c r="R110" s="47">
        <v>7</v>
      </c>
      <c r="S110" s="60">
        <v>9475.532956257197</v>
      </c>
      <c r="T110" s="4">
        <f t="shared" si="9"/>
        <v>66328.73069380037</v>
      </c>
      <c r="V110" s="39"/>
      <c r="W110" s="1"/>
      <c r="X110" s="1"/>
    </row>
    <row r="111" spans="1:24" ht="12.75">
      <c r="A111" t="s">
        <v>151</v>
      </c>
      <c r="B111" t="s">
        <v>149</v>
      </c>
      <c r="C111" s="58" t="s">
        <v>416</v>
      </c>
      <c r="D111" s="18">
        <v>21055.22</v>
      </c>
      <c r="F111" s="55">
        <v>1200</v>
      </c>
      <c r="G111" s="18">
        <v>0</v>
      </c>
      <c r="H111" s="18">
        <f t="shared" si="5"/>
        <v>1200</v>
      </c>
      <c r="J111" s="60">
        <v>7714.838627423298</v>
      </c>
      <c r="L111" s="1">
        <v>7447.40426636401</v>
      </c>
      <c r="N111" s="1">
        <f t="shared" si="7"/>
        <v>9257806.352907958</v>
      </c>
      <c r="O111" s="1">
        <f t="shared" si="8"/>
        <v>0</v>
      </c>
      <c r="P111" s="4">
        <f t="shared" si="6"/>
        <v>9257806.352907958</v>
      </c>
      <c r="Q111" s="22"/>
      <c r="R111" s="47">
        <v>261.5</v>
      </c>
      <c r="S111" s="60">
        <v>7714.838627423298</v>
      </c>
      <c r="T111" s="4">
        <f t="shared" si="9"/>
        <v>2017430.3010711924</v>
      </c>
      <c r="V111" s="39"/>
      <c r="W111" s="1"/>
      <c r="X111" s="1"/>
    </row>
    <row r="112" spans="1:24" ht="12.75">
      <c r="A112" t="s">
        <v>152</v>
      </c>
      <c r="B112" t="s">
        <v>153</v>
      </c>
      <c r="C112" s="58" t="s">
        <v>417</v>
      </c>
      <c r="D112" s="18">
        <v>90.8</v>
      </c>
      <c r="F112" s="55">
        <v>0</v>
      </c>
      <c r="G112" s="18">
        <v>0</v>
      </c>
      <c r="H112" s="18">
        <f t="shared" si="5"/>
        <v>0</v>
      </c>
      <c r="J112" s="60">
        <v>16151.4656430655</v>
      </c>
      <c r="L112" s="1">
        <v>7447.40426636401</v>
      </c>
      <c r="N112" s="1">
        <f t="shared" si="7"/>
        <v>0</v>
      </c>
      <c r="O112" s="1">
        <f t="shared" si="8"/>
        <v>0</v>
      </c>
      <c r="P112" s="4">
        <f t="shared" si="6"/>
        <v>0</v>
      </c>
      <c r="Q112" s="22"/>
      <c r="R112" s="47">
        <v>4.5</v>
      </c>
      <c r="S112" s="60">
        <v>16151.4656430655</v>
      </c>
      <c r="T112" s="4">
        <f t="shared" si="9"/>
        <v>72681.59539379475</v>
      </c>
      <c r="V112" s="39"/>
      <c r="W112" s="1"/>
      <c r="X112" s="1"/>
    </row>
    <row r="113" spans="1:24" ht="12.75">
      <c r="A113" t="s">
        <v>154</v>
      </c>
      <c r="B113" t="s">
        <v>155</v>
      </c>
      <c r="C113" s="58" t="s">
        <v>418</v>
      </c>
      <c r="D113" s="18">
        <v>2104.6</v>
      </c>
      <c r="F113" s="55">
        <v>0</v>
      </c>
      <c r="G113" s="18">
        <v>0</v>
      </c>
      <c r="H113" s="18">
        <f t="shared" si="5"/>
        <v>0</v>
      </c>
      <c r="J113" s="60">
        <v>7714.840028766896</v>
      </c>
      <c r="L113" s="1">
        <v>7447.40426636401</v>
      </c>
      <c r="N113" s="1">
        <f t="shared" si="7"/>
        <v>0</v>
      </c>
      <c r="O113" s="1">
        <f t="shared" si="8"/>
        <v>0</v>
      </c>
      <c r="P113" s="4">
        <f t="shared" si="6"/>
        <v>0</v>
      </c>
      <c r="Q113" s="22"/>
      <c r="R113" s="47">
        <v>88.5</v>
      </c>
      <c r="S113" s="60">
        <v>7714.840028766896</v>
      </c>
      <c r="T113" s="4">
        <f t="shared" si="9"/>
        <v>682763.3425458702</v>
      </c>
      <c r="V113" s="39"/>
      <c r="W113" s="1"/>
      <c r="X113" s="1"/>
    </row>
    <row r="114" spans="1:24" ht="12.75">
      <c r="A114" t="s">
        <v>156</v>
      </c>
      <c r="B114" t="s">
        <v>157</v>
      </c>
      <c r="C114" s="58" t="s">
        <v>419</v>
      </c>
      <c r="D114" s="18">
        <v>2702.2</v>
      </c>
      <c r="F114" s="55">
        <v>354</v>
      </c>
      <c r="G114" s="18">
        <v>0</v>
      </c>
      <c r="H114" s="18">
        <f t="shared" si="5"/>
        <v>354</v>
      </c>
      <c r="J114" s="60">
        <v>7807.373942424141</v>
      </c>
      <c r="L114" s="1">
        <v>7447.40426636401</v>
      </c>
      <c r="N114" s="1">
        <f t="shared" si="7"/>
        <v>2763810.375618146</v>
      </c>
      <c r="O114" s="1">
        <f t="shared" si="8"/>
        <v>0</v>
      </c>
      <c r="P114" s="4">
        <f t="shared" si="6"/>
        <v>2763810.375618146</v>
      </c>
      <c r="Q114" s="22"/>
      <c r="R114" s="47">
        <v>59.5</v>
      </c>
      <c r="S114" s="60">
        <v>7807.373942424141</v>
      </c>
      <c r="T114" s="4">
        <f t="shared" si="9"/>
        <v>464538.7495742364</v>
      </c>
      <c r="V114" s="39"/>
      <c r="W114" s="1"/>
      <c r="X114" s="1"/>
    </row>
    <row r="115" spans="1:24" ht="12.75">
      <c r="A115" t="s">
        <v>158</v>
      </c>
      <c r="B115" t="s">
        <v>157</v>
      </c>
      <c r="C115" s="58" t="s">
        <v>420</v>
      </c>
      <c r="D115" s="18">
        <v>671.1</v>
      </c>
      <c r="F115" s="55">
        <v>0</v>
      </c>
      <c r="G115" s="18">
        <v>0</v>
      </c>
      <c r="H115" s="18">
        <f t="shared" si="5"/>
        <v>0</v>
      </c>
      <c r="J115" s="60">
        <v>8812.422474733192</v>
      </c>
      <c r="L115" s="1">
        <v>7447.40426636401</v>
      </c>
      <c r="N115" s="1">
        <f t="shared" si="7"/>
        <v>0</v>
      </c>
      <c r="O115" s="1">
        <f t="shared" si="8"/>
        <v>0</v>
      </c>
      <c r="P115" s="4">
        <f t="shared" si="6"/>
        <v>0</v>
      </c>
      <c r="Q115" s="22"/>
      <c r="R115" s="47">
        <v>19.5</v>
      </c>
      <c r="S115" s="60">
        <v>8812.422474733192</v>
      </c>
      <c r="T115" s="4">
        <f t="shared" si="9"/>
        <v>171842.23825729723</v>
      </c>
      <c r="V115" s="39"/>
      <c r="W115" s="1"/>
      <c r="X115" s="1"/>
    </row>
    <row r="116" spans="1:24" ht="12.75">
      <c r="A116" t="s">
        <v>159</v>
      </c>
      <c r="B116" t="s">
        <v>157</v>
      </c>
      <c r="C116" s="58" t="s">
        <v>421</v>
      </c>
      <c r="D116" s="18">
        <v>464.8</v>
      </c>
      <c r="F116" s="55">
        <v>0</v>
      </c>
      <c r="G116" s="18">
        <v>0</v>
      </c>
      <c r="H116" s="18">
        <f t="shared" si="5"/>
        <v>0</v>
      </c>
      <c r="J116" s="60">
        <v>9003.88763068613</v>
      </c>
      <c r="L116" s="1">
        <v>7447.40426636401</v>
      </c>
      <c r="N116" s="1">
        <f t="shared" si="7"/>
        <v>0</v>
      </c>
      <c r="O116" s="1">
        <f t="shared" si="8"/>
        <v>0</v>
      </c>
      <c r="P116" s="4">
        <f t="shared" si="6"/>
        <v>0</v>
      </c>
      <c r="Q116" s="22"/>
      <c r="R116" s="47">
        <v>11</v>
      </c>
      <c r="S116" s="60">
        <v>9003.88763068613</v>
      </c>
      <c r="T116" s="4">
        <f t="shared" si="9"/>
        <v>99042.76393754742</v>
      </c>
      <c r="V116" s="39"/>
      <c r="W116" s="1"/>
      <c r="X116" s="1"/>
    </row>
    <row r="117" spans="1:24" ht="12.75">
      <c r="A117" t="s">
        <v>160</v>
      </c>
      <c r="B117" t="s">
        <v>161</v>
      </c>
      <c r="C117" s="58" t="s">
        <v>422</v>
      </c>
      <c r="D117" s="18">
        <v>5913.7</v>
      </c>
      <c r="F117" s="55">
        <v>171</v>
      </c>
      <c r="G117" s="18">
        <v>0</v>
      </c>
      <c r="H117" s="18">
        <f t="shared" si="5"/>
        <v>171</v>
      </c>
      <c r="J117" s="60">
        <v>8075.8290738735595</v>
      </c>
      <c r="L117" s="1">
        <v>7447.40426636401</v>
      </c>
      <c r="N117" s="1">
        <f t="shared" si="7"/>
        <v>1380966.7716323787</v>
      </c>
      <c r="O117" s="1">
        <f t="shared" si="8"/>
        <v>0</v>
      </c>
      <c r="P117" s="4">
        <f>N117+O117</f>
        <v>1380966.7716323787</v>
      </c>
      <c r="Q117" s="22"/>
      <c r="R117" s="47">
        <v>83.5</v>
      </c>
      <c r="S117" s="60">
        <v>8075.8290738735595</v>
      </c>
      <c r="T117" s="4">
        <f t="shared" si="9"/>
        <v>674331.7276684422</v>
      </c>
      <c r="V117" s="39"/>
      <c r="W117" s="1"/>
      <c r="X117" s="1"/>
    </row>
    <row r="118" spans="1:24" ht="12.75">
      <c r="A118" t="s">
        <v>162</v>
      </c>
      <c r="B118" t="s">
        <v>161</v>
      </c>
      <c r="C118" s="58" t="s">
        <v>423</v>
      </c>
      <c r="D118" s="18">
        <v>260.4</v>
      </c>
      <c r="F118" s="55">
        <v>31.5</v>
      </c>
      <c r="G118" s="18">
        <v>0</v>
      </c>
      <c r="H118" s="18">
        <f t="shared" si="5"/>
        <v>31.5</v>
      </c>
      <c r="J118" s="60">
        <v>12749.025748864682</v>
      </c>
      <c r="L118" s="1">
        <v>7447.40426636401</v>
      </c>
      <c r="N118" s="1">
        <f t="shared" si="7"/>
        <v>401594.3110892375</v>
      </c>
      <c r="O118" s="1">
        <f t="shared" si="8"/>
        <v>0</v>
      </c>
      <c r="P118" s="4">
        <f t="shared" si="6"/>
        <v>401594.3110892375</v>
      </c>
      <c r="Q118" s="22"/>
      <c r="R118" s="47">
        <v>8</v>
      </c>
      <c r="S118" s="60">
        <v>12749.025748864682</v>
      </c>
      <c r="T118" s="4">
        <f t="shared" si="9"/>
        <v>101992.20599091746</v>
      </c>
      <c r="V118" s="39"/>
      <c r="W118" s="1"/>
      <c r="X118" s="1"/>
    </row>
    <row r="119" spans="1:24" ht="12.75">
      <c r="A119" t="s">
        <v>163</v>
      </c>
      <c r="B119" t="s">
        <v>164</v>
      </c>
      <c r="C119" s="58" t="s">
        <v>424</v>
      </c>
      <c r="D119" s="18">
        <v>1446.4</v>
      </c>
      <c r="F119" s="55">
        <v>0</v>
      </c>
      <c r="G119" s="18">
        <v>0</v>
      </c>
      <c r="H119" s="18">
        <f t="shared" si="5"/>
        <v>0</v>
      </c>
      <c r="J119" s="60">
        <v>8254.269452345961</v>
      </c>
      <c r="L119" s="1">
        <v>7447.40426636401</v>
      </c>
      <c r="N119" s="1">
        <f t="shared" si="7"/>
        <v>0</v>
      </c>
      <c r="O119" s="1">
        <f t="shared" si="8"/>
        <v>0</v>
      </c>
      <c r="P119" s="4">
        <f t="shared" si="6"/>
        <v>0</v>
      </c>
      <c r="Q119" s="22"/>
      <c r="R119" s="47">
        <v>38.5</v>
      </c>
      <c r="S119" s="60">
        <v>8254.269452345961</v>
      </c>
      <c r="T119" s="4">
        <f t="shared" si="9"/>
        <v>317789.3739153195</v>
      </c>
      <c r="V119" s="39"/>
      <c r="W119" s="1"/>
      <c r="X119" s="1"/>
    </row>
    <row r="120" spans="1:24" ht="12.75">
      <c r="A120" t="s">
        <v>165</v>
      </c>
      <c r="B120" t="s">
        <v>164</v>
      </c>
      <c r="C120" s="58" t="s">
        <v>425</v>
      </c>
      <c r="D120" s="18">
        <v>3269.3</v>
      </c>
      <c r="F120" s="55">
        <v>0</v>
      </c>
      <c r="G120" s="18">
        <v>0</v>
      </c>
      <c r="H120" s="18">
        <f t="shared" si="5"/>
        <v>0</v>
      </c>
      <c r="J120" s="60">
        <v>7988.912987442102</v>
      </c>
      <c r="L120" s="1">
        <v>7447.40426636401</v>
      </c>
      <c r="N120" s="1">
        <f t="shared" si="7"/>
        <v>0</v>
      </c>
      <c r="O120" s="1">
        <f t="shared" si="8"/>
        <v>0</v>
      </c>
      <c r="P120" s="4">
        <f t="shared" si="6"/>
        <v>0</v>
      </c>
      <c r="Q120" s="22"/>
      <c r="R120" s="47">
        <v>67</v>
      </c>
      <c r="S120" s="60">
        <v>7988.912987442102</v>
      </c>
      <c r="T120" s="4">
        <f t="shared" si="9"/>
        <v>535257.1701586208</v>
      </c>
      <c r="V120" s="39"/>
      <c r="W120" s="1"/>
      <c r="X120" s="1"/>
    </row>
    <row r="121" spans="1:24" ht="12.75">
      <c r="A121" t="s">
        <v>166</v>
      </c>
      <c r="B121" t="s">
        <v>164</v>
      </c>
      <c r="C121" s="58" t="s">
        <v>426</v>
      </c>
      <c r="D121" s="18">
        <v>205.5</v>
      </c>
      <c r="F121" s="55">
        <v>0</v>
      </c>
      <c r="G121" s="18">
        <v>0</v>
      </c>
      <c r="H121" s="18">
        <f t="shared" si="5"/>
        <v>0</v>
      </c>
      <c r="J121" s="60">
        <v>13201.649146638007</v>
      </c>
      <c r="L121" s="1">
        <v>7447.40426636401</v>
      </c>
      <c r="N121" s="1">
        <f t="shared" si="7"/>
        <v>0</v>
      </c>
      <c r="O121" s="1">
        <f t="shared" si="8"/>
        <v>0</v>
      </c>
      <c r="P121" s="4">
        <f t="shared" si="6"/>
        <v>0</v>
      </c>
      <c r="Q121" s="22"/>
      <c r="R121" s="47">
        <v>7.5</v>
      </c>
      <c r="S121" s="60">
        <v>13201.649146638007</v>
      </c>
      <c r="T121" s="4">
        <f t="shared" si="9"/>
        <v>99012.36859978506</v>
      </c>
      <c r="V121" s="39"/>
      <c r="W121" s="1"/>
      <c r="X121" s="1"/>
    </row>
    <row r="122" spans="1:24" ht="12.75">
      <c r="A122" t="s">
        <v>167</v>
      </c>
      <c r="B122" t="s">
        <v>164</v>
      </c>
      <c r="C122" s="58" t="s">
        <v>427</v>
      </c>
      <c r="D122" s="18">
        <v>737</v>
      </c>
      <c r="F122" s="55">
        <v>0</v>
      </c>
      <c r="G122" s="18">
        <v>0</v>
      </c>
      <c r="H122" s="18">
        <f t="shared" si="5"/>
        <v>0</v>
      </c>
      <c r="J122" s="60">
        <v>9872.06</v>
      </c>
      <c r="L122" s="1">
        <v>7447.40426636401</v>
      </c>
      <c r="N122" s="1">
        <f t="shared" si="7"/>
        <v>0</v>
      </c>
      <c r="O122" s="1">
        <f t="shared" si="8"/>
        <v>0</v>
      </c>
      <c r="P122" s="4">
        <f t="shared" si="6"/>
        <v>0</v>
      </c>
      <c r="Q122" s="22"/>
      <c r="R122" s="47">
        <v>35.5</v>
      </c>
      <c r="S122" s="60">
        <v>9872.06</v>
      </c>
      <c r="T122" s="4">
        <f t="shared" si="9"/>
        <v>350458.13</v>
      </c>
      <c r="V122" s="39"/>
      <c r="W122" s="1"/>
      <c r="X122" s="1"/>
    </row>
    <row r="123" spans="1:24" ht="12.75">
      <c r="A123" t="s">
        <v>168</v>
      </c>
      <c r="B123" t="s">
        <v>169</v>
      </c>
      <c r="C123" s="58" t="s">
        <v>428</v>
      </c>
      <c r="D123" s="18">
        <v>1461.8</v>
      </c>
      <c r="F123" s="55">
        <v>0</v>
      </c>
      <c r="G123" s="18">
        <v>0</v>
      </c>
      <c r="H123" s="18">
        <f t="shared" si="5"/>
        <v>0</v>
      </c>
      <c r="J123" s="60">
        <v>8525.373677310326</v>
      </c>
      <c r="L123" s="1">
        <v>7447.40426636401</v>
      </c>
      <c r="N123" s="1">
        <f t="shared" si="7"/>
        <v>0</v>
      </c>
      <c r="O123" s="1">
        <f t="shared" si="8"/>
        <v>0</v>
      </c>
      <c r="P123" s="4">
        <f t="shared" si="6"/>
        <v>0</v>
      </c>
      <c r="Q123" s="22"/>
      <c r="R123" s="47">
        <v>49.5</v>
      </c>
      <c r="S123" s="60">
        <v>8525.373677310326</v>
      </c>
      <c r="T123" s="4">
        <f t="shared" si="9"/>
        <v>422005.9970268612</v>
      </c>
      <c r="V123" s="39"/>
      <c r="W123" s="1"/>
      <c r="X123" s="1"/>
    </row>
    <row r="124" spans="1:24" ht="12.75">
      <c r="A124" t="s">
        <v>170</v>
      </c>
      <c r="B124" t="s">
        <v>169</v>
      </c>
      <c r="C124" s="58" t="s">
        <v>429</v>
      </c>
      <c r="D124" s="18">
        <v>809.1</v>
      </c>
      <c r="F124" s="55">
        <v>0</v>
      </c>
      <c r="G124" s="18">
        <v>0</v>
      </c>
      <c r="H124" s="18">
        <f t="shared" si="5"/>
        <v>0</v>
      </c>
      <c r="J124" s="60">
        <v>8873.257773405894</v>
      </c>
      <c r="L124" s="1">
        <v>7447.40426636401</v>
      </c>
      <c r="N124" s="1">
        <f t="shared" si="7"/>
        <v>0</v>
      </c>
      <c r="O124" s="1">
        <f t="shared" si="8"/>
        <v>0</v>
      </c>
      <c r="P124" s="4">
        <f t="shared" si="6"/>
        <v>0</v>
      </c>
      <c r="Q124" s="22"/>
      <c r="R124" s="47">
        <v>42.5</v>
      </c>
      <c r="S124" s="60">
        <v>8873.257773405894</v>
      </c>
      <c r="T124" s="4">
        <f t="shared" si="9"/>
        <v>377113.4553697505</v>
      </c>
      <c r="V124" s="39"/>
      <c r="W124" s="1"/>
      <c r="X124" s="1"/>
    </row>
    <row r="125" spans="1:24" ht="12.75">
      <c r="A125" t="s">
        <v>171</v>
      </c>
      <c r="B125" t="s">
        <v>169</v>
      </c>
      <c r="C125" s="58" t="s">
        <v>430</v>
      </c>
      <c r="D125" s="18">
        <v>166</v>
      </c>
      <c r="F125" s="55">
        <v>0</v>
      </c>
      <c r="G125" s="18">
        <v>0</v>
      </c>
      <c r="H125" s="18">
        <f t="shared" si="5"/>
        <v>0</v>
      </c>
      <c r="J125" s="60">
        <v>14514.676846431636</v>
      </c>
      <c r="L125" s="1">
        <v>7447.40426636401</v>
      </c>
      <c r="N125" s="1">
        <f t="shared" si="7"/>
        <v>0</v>
      </c>
      <c r="O125" s="1">
        <f t="shared" si="8"/>
        <v>0</v>
      </c>
      <c r="P125" s="4">
        <f t="shared" si="6"/>
        <v>0</v>
      </c>
      <c r="Q125" s="22"/>
      <c r="R125" s="47">
        <v>0</v>
      </c>
      <c r="S125" s="60">
        <v>14514.676846431636</v>
      </c>
      <c r="T125" s="4">
        <f t="shared" si="9"/>
        <v>0</v>
      </c>
      <c r="V125" s="39"/>
      <c r="W125" s="1"/>
      <c r="X125" s="1"/>
    </row>
    <row r="126" spans="1:24" ht="12.75">
      <c r="A126" t="s">
        <v>172</v>
      </c>
      <c r="B126" t="s">
        <v>169</v>
      </c>
      <c r="C126" s="58" t="s">
        <v>431</v>
      </c>
      <c r="D126" s="18">
        <v>388.3</v>
      </c>
      <c r="F126" s="55">
        <v>0</v>
      </c>
      <c r="G126" s="18">
        <v>0</v>
      </c>
      <c r="H126" s="18">
        <f t="shared" si="5"/>
        <v>0</v>
      </c>
      <c r="J126" s="60">
        <v>9756.743239253276</v>
      </c>
      <c r="L126" s="1">
        <v>7447.40426636401</v>
      </c>
      <c r="N126" s="1">
        <f t="shared" si="7"/>
        <v>0</v>
      </c>
      <c r="O126" s="1">
        <f t="shared" si="8"/>
        <v>0</v>
      </c>
      <c r="P126" s="4">
        <f t="shared" si="6"/>
        <v>0</v>
      </c>
      <c r="Q126" s="22"/>
      <c r="R126" s="47">
        <v>9.5</v>
      </c>
      <c r="S126" s="60">
        <v>9756.743239253276</v>
      </c>
      <c r="T126" s="4">
        <f t="shared" si="9"/>
        <v>92689.06077290612</v>
      </c>
      <c r="V126" s="39"/>
      <c r="W126" s="1"/>
      <c r="X126" s="1"/>
    </row>
    <row r="127" spans="1:24" ht="12.75">
      <c r="A127" t="s">
        <v>173</v>
      </c>
      <c r="B127" t="s">
        <v>169</v>
      </c>
      <c r="C127" s="58" t="s">
        <v>432</v>
      </c>
      <c r="D127" s="18">
        <v>221.7</v>
      </c>
      <c r="F127" s="55">
        <v>0</v>
      </c>
      <c r="G127" s="18">
        <v>0</v>
      </c>
      <c r="H127" s="18">
        <f t="shared" si="5"/>
        <v>0</v>
      </c>
      <c r="J127" s="60">
        <v>12288.955252893318</v>
      </c>
      <c r="L127" s="1">
        <v>7447.40426636401</v>
      </c>
      <c r="N127" s="1">
        <f t="shared" si="7"/>
        <v>0</v>
      </c>
      <c r="O127" s="1">
        <f t="shared" si="8"/>
        <v>0</v>
      </c>
      <c r="P127" s="4">
        <f t="shared" si="6"/>
        <v>0</v>
      </c>
      <c r="Q127" s="22"/>
      <c r="R127" s="47">
        <v>13</v>
      </c>
      <c r="S127" s="60">
        <v>12288.955252893318</v>
      </c>
      <c r="T127" s="4">
        <f t="shared" si="9"/>
        <v>159756.41828761314</v>
      </c>
      <c r="V127" s="39"/>
      <c r="W127" s="1"/>
      <c r="X127" s="1"/>
    </row>
    <row r="128" spans="1:24" ht="12.75">
      <c r="A128" t="s">
        <v>174</v>
      </c>
      <c r="B128" t="s">
        <v>169</v>
      </c>
      <c r="C128" s="58" t="s">
        <v>433</v>
      </c>
      <c r="D128" s="18">
        <v>342.7</v>
      </c>
      <c r="F128" s="55">
        <v>0</v>
      </c>
      <c r="G128" s="18">
        <v>0</v>
      </c>
      <c r="H128" s="18">
        <f t="shared" si="5"/>
        <v>0</v>
      </c>
      <c r="J128" s="60">
        <v>10253.62936766089</v>
      </c>
      <c r="L128" s="1">
        <v>7447.40426636401</v>
      </c>
      <c r="N128" s="1">
        <f t="shared" si="7"/>
        <v>0</v>
      </c>
      <c r="O128" s="1">
        <f t="shared" si="8"/>
        <v>0</v>
      </c>
      <c r="P128" s="4">
        <f t="shared" si="6"/>
        <v>0</v>
      </c>
      <c r="Q128" s="22"/>
      <c r="R128" s="47">
        <v>0</v>
      </c>
      <c r="S128" s="60">
        <v>10253.62936766089</v>
      </c>
      <c r="T128" s="4">
        <f t="shared" si="9"/>
        <v>0</v>
      </c>
      <c r="V128" s="39"/>
      <c r="W128" s="1"/>
      <c r="X128" s="1"/>
    </row>
    <row r="129" spans="1:24" ht="12.75">
      <c r="A129" t="s">
        <v>175</v>
      </c>
      <c r="B129" t="s">
        <v>176</v>
      </c>
      <c r="C129" s="58" t="s">
        <v>434</v>
      </c>
      <c r="D129" s="18">
        <v>177.5</v>
      </c>
      <c r="F129" s="55">
        <v>0</v>
      </c>
      <c r="G129" s="18">
        <v>0</v>
      </c>
      <c r="H129" s="18">
        <f t="shared" si="5"/>
        <v>0</v>
      </c>
      <c r="J129" s="60">
        <v>15314.444802674709</v>
      </c>
      <c r="L129" s="1">
        <v>7447.40426636401</v>
      </c>
      <c r="N129" s="1">
        <f t="shared" si="7"/>
        <v>0</v>
      </c>
      <c r="O129" s="1">
        <f t="shared" si="8"/>
        <v>0</v>
      </c>
      <c r="P129" s="4">
        <f t="shared" si="6"/>
        <v>0</v>
      </c>
      <c r="Q129" s="22"/>
      <c r="R129" s="47">
        <v>4</v>
      </c>
      <c r="S129" s="60">
        <v>15314.444802674709</v>
      </c>
      <c r="T129" s="4">
        <f t="shared" si="9"/>
        <v>61257.779210698835</v>
      </c>
      <c r="V129" s="39"/>
      <c r="W129" s="1"/>
      <c r="X129" s="1"/>
    </row>
    <row r="130" spans="1:24" ht="12.75">
      <c r="A130" t="s">
        <v>177</v>
      </c>
      <c r="B130" t="s">
        <v>176</v>
      </c>
      <c r="C130" s="58" t="s">
        <v>435</v>
      </c>
      <c r="D130" s="18">
        <v>333.5</v>
      </c>
      <c r="F130" s="55">
        <v>0</v>
      </c>
      <c r="G130" s="18">
        <v>0</v>
      </c>
      <c r="H130" s="18">
        <f t="shared" si="5"/>
        <v>0</v>
      </c>
      <c r="J130" s="60">
        <v>11226.759685003199</v>
      </c>
      <c r="L130" s="1">
        <v>7447.40426636401</v>
      </c>
      <c r="N130" s="1">
        <f t="shared" si="7"/>
        <v>0</v>
      </c>
      <c r="O130" s="1">
        <f t="shared" si="8"/>
        <v>0</v>
      </c>
      <c r="P130" s="4">
        <f t="shared" si="6"/>
        <v>0</v>
      </c>
      <c r="Q130" s="22"/>
      <c r="R130" s="47">
        <v>6</v>
      </c>
      <c r="S130" s="60">
        <v>11226.759685003199</v>
      </c>
      <c r="T130" s="4">
        <f t="shared" si="9"/>
        <v>67360.55811001919</v>
      </c>
      <c r="V130" s="39"/>
      <c r="W130" s="1"/>
      <c r="X130" s="1"/>
    </row>
    <row r="131" spans="1:24" ht="12.75">
      <c r="A131" t="s">
        <v>178</v>
      </c>
      <c r="B131" t="s">
        <v>179</v>
      </c>
      <c r="C131" s="58" t="s">
        <v>436</v>
      </c>
      <c r="D131" s="18">
        <v>835.2</v>
      </c>
      <c r="F131" s="55">
        <v>0</v>
      </c>
      <c r="G131" s="18">
        <v>0</v>
      </c>
      <c r="H131" s="18">
        <f t="shared" si="5"/>
        <v>0</v>
      </c>
      <c r="J131" s="60">
        <v>8776.176443558223</v>
      </c>
      <c r="L131" s="1">
        <v>7447.40426636401</v>
      </c>
      <c r="N131" s="1">
        <f t="shared" si="7"/>
        <v>0</v>
      </c>
      <c r="O131" s="1">
        <f t="shared" si="8"/>
        <v>0</v>
      </c>
      <c r="P131" s="4">
        <f t="shared" si="6"/>
        <v>0</v>
      </c>
      <c r="Q131" s="22"/>
      <c r="R131" s="47">
        <v>15</v>
      </c>
      <c r="S131" s="60">
        <v>8776.176443558223</v>
      </c>
      <c r="T131" s="4">
        <f t="shared" si="9"/>
        <v>131642.64665337335</v>
      </c>
      <c r="V131" s="39"/>
      <c r="W131" s="1"/>
      <c r="X131" s="1"/>
    </row>
    <row r="132" spans="1:24" ht="12.75">
      <c r="A132" t="s">
        <v>180</v>
      </c>
      <c r="B132" t="s">
        <v>179</v>
      </c>
      <c r="C132" s="58" t="s">
        <v>437</v>
      </c>
      <c r="D132" s="18">
        <v>633.4</v>
      </c>
      <c r="F132" s="55">
        <v>147.5</v>
      </c>
      <c r="G132" s="18">
        <v>0</v>
      </c>
      <c r="H132" s="18">
        <f aca="true" t="shared" si="10" ref="H132:H205">F132-G132</f>
        <v>147.5</v>
      </c>
      <c r="J132" s="60">
        <v>9042.421942199615</v>
      </c>
      <c r="L132" s="1">
        <v>7447.40426636401</v>
      </c>
      <c r="N132" s="1">
        <f t="shared" si="7"/>
        <v>1333757.2364744432</v>
      </c>
      <c r="O132" s="1">
        <f t="shared" si="8"/>
        <v>0</v>
      </c>
      <c r="P132" s="4">
        <f aca="true" t="shared" si="11" ref="P132:P182">N132+O132</f>
        <v>1333757.2364744432</v>
      </c>
      <c r="Q132" s="22"/>
      <c r="R132" s="47">
        <v>22.5</v>
      </c>
      <c r="S132" s="60">
        <v>9042.421942199615</v>
      </c>
      <c r="T132" s="4">
        <f t="shared" si="9"/>
        <v>203454.49369949134</v>
      </c>
      <c r="V132" s="39"/>
      <c r="W132" s="1"/>
      <c r="X132" s="1"/>
    </row>
    <row r="133" spans="1:24" ht="12.75">
      <c r="A133" t="s">
        <v>181</v>
      </c>
      <c r="B133" t="s">
        <v>182</v>
      </c>
      <c r="C133" s="58" t="s">
        <v>438</v>
      </c>
      <c r="D133" s="18">
        <v>607</v>
      </c>
      <c r="F133" s="55">
        <v>0</v>
      </c>
      <c r="G133" s="18">
        <v>0</v>
      </c>
      <c r="H133" s="18">
        <f t="shared" si="10"/>
        <v>0</v>
      </c>
      <c r="J133" s="60">
        <v>8696.856770520963</v>
      </c>
      <c r="L133" s="1">
        <v>7447.40426636401</v>
      </c>
      <c r="N133" s="1">
        <f aca="true" t="shared" si="12" ref="N133:N205">H133*J133</f>
        <v>0</v>
      </c>
      <c r="O133" s="1">
        <f aca="true" t="shared" si="13" ref="O133:O182">G133*L133</f>
        <v>0</v>
      </c>
      <c r="P133" s="4">
        <f t="shared" si="11"/>
        <v>0</v>
      </c>
      <c r="Q133" s="22"/>
      <c r="R133" s="47">
        <v>12.5</v>
      </c>
      <c r="S133" s="60">
        <v>8696.856770520963</v>
      </c>
      <c r="T133" s="4">
        <f aca="true" t="shared" si="14" ref="T133:T206">R133*S133</f>
        <v>108710.70963151203</v>
      </c>
      <c r="V133" s="39"/>
      <c r="W133" s="1"/>
      <c r="X133" s="1"/>
    </row>
    <row r="134" spans="1:24" ht="12.75">
      <c r="A134" t="s">
        <v>183</v>
      </c>
      <c r="B134" t="s">
        <v>182</v>
      </c>
      <c r="C134" s="58" t="s">
        <v>439</v>
      </c>
      <c r="D134" s="18">
        <v>320.1</v>
      </c>
      <c r="F134" s="55">
        <v>0</v>
      </c>
      <c r="G134" s="18">
        <v>0</v>
      </c>
      <c r="H134" s="18">
        <f t="shared" si="10"/>
        <v>0</v>
      </c>
      <c r="J134" s="60">
        <v>9939.351989399402</v>
      </c>
      <c r="L134" s="1">
        <v>7447.40426636401</v>
      </c>
      <c r="N134" s="1">
        <f t="shared" si="12"/>
        <v>0</v>
      </c>
      <c r="O134" s="1">
        <f t="shared" si="13"/>
        <v>0</v>
      </c>
      <c r="P134" s="4">
        <f t="shared" si="11"/>
        <v>0</v>
      </c>
      <c r="Q134" s="22"/>
      <c r="R134" s="47">
        <v>7.5</v>
      </c>
      <c r="S134" s="60">
        <v>9939.351989399402</v>
      </c>
      <c r="T134" s="4">
        <f t="shared" si="14"/>
        <v>74545.13992049551</v>
      </c>
      <c r="V134" s="39"/>
      <c r="W134" s="1"/>
      <c r="X134" s="1"/>
    </row>
    <row r="135" spans="1:24" ht="12.75">
      <c r="A135" t="s">
        <v>184</v>
      </c>
      <c r="B135" t="s">
        <v>185</v>
      </c>
      <c r="C135" s="58" t="s">
        <v>440</v>
      </c>
      <c r="D135" s="18">
        <v>1659.1</v>
      </c>
      <c r="F135" s="55">
        <v>135</v>
      </c>
      <c r="G135" s="18">
        <v>0</v>
      </c>
      <c r="H135" s="18">
        <f t="shared" si="10"/>
        <v>135</v>
      </c>
      <c r="J135" s="60">
        <v>10503.152012004744</v>
      </c>
      <c r="L135" s="1">
        <v>7447.40426636401</v>
      </c>
      <c r="N135" s="1">
        <f t="shared" si="12"/>
        <v>1417925.5216206405</v>
      </c>
      <c r="O135" s="1">
        <f t="shared" si="13"/>
        <v>0</v>
      </c>
      <c r="P135" s="4">
        <f t="shared" si="11"/>
        <v>1417925.5216206405</v>
      </c>
      <c r="Q135" s="22"/>
      <c r="R135" s="47">
        <v>16.5</v>
      </c>
      <c r="S135" s="60">
        <v>10503.152012004744</v>
      </c>
      <c r="T135" s="4">
        <f t="shared" si="14"/>
        <v>173302.00819807829</v>
      </c>
      <c r="V135" s="39"/>
      <c r="W135" s="1"/>
      <c r="X135" s="1"/>
    </row>
    <row r="136" spans="1:24" ht="12.75">
      <c r="A136" t="s">
        <v>186</v>
      </c>
      <c r="B136" t="s">
        <v>187</v>
      </c>
      <c r="C136" s="58" t="s">
        <v>441</v>
      </c>
      <c r="D136" s="18">
        <v>189.3</v>
      </c>
      <c r="F136" s="55">
        <v>0</v>
      </c>
      <c r="G136" s="18">
        <v>0</v>
      </c>
      <c r="H136" s="18">
        <f t="shared" si="10"/>
        <v>0</v>
      </c>
      <c r="J136" s="60">
        <v>12980.545416058976</v>
      </c>
      <c r="L136" s="1">
        <v>7447.40426636401</v>
      </c>
      <c r="N136" s="1">
        <f t="shared" si="12"/>
        <v>0</v>
      </c>
      <c r="O136" s="1">
        <f t="shared" si="13"/>
        <v>0</v>
      </c>
      <c r="P136" s="4">
        <f t="shared" si="11"/>
        <v>0</v>
      </c>
      <c r="Q136" s="22"/>
      <c r="R136" s="47">
        <v>4</v>
      </c>
      <c r="S136" s="60">
        <v>12980.545416058976</v>
      </c>
      <c r="T136" s="4">
        <f t="shared" si="14"/>
        <v>51922.181664235904</v>
      </c>
      <c r="V136" s="39"/>
      <c r="W136" s="1"/>
      <c r="X136" s="1"/>
    </row>
    <row r="137" spans="1:24" ht="12.75">
      <c r="A137" t="s">
        <v>188</v>
      </c>
      <c r="B137" t="s">
        <v>187</v>
      </c>
      <c r="C137" s="58" t="s">
        <v>442</v>
      </c>
      <c r="D137" s="18">
        <v>1517.1</v>
      </c>
      <c r="F137" s="55">
        <v>131</v>
      </c>
      <c r="G137" s="18">
        <v>0</v>
      </c>
      <c r="H137" s="18">
        <f t="shared" si="10"/>
        <v>131</v>
      </c>
      <c r="J137" s="60">
        <v>8153.119374078818</v>
      </c>
      <c r="L137" s="1">
        <v>7447.40426636401</v>
      </c>
      <c r="N137" s="1">
        <f t="shared" si="12"/>
        <v>1068058.638004325</v>
      </c>
      <c r="O137" s="1">
        <f t="shared" si="13"/>
        <v>0</v>
      </c>
      <c r="P137" s="4">
        <f t="shared" si="11"/>
        <v>1068058.638004325</v>
      </c>
      <c r="Q137" s="22"/>
      <c r="R137" s="47">
        <v>46</v>
      </c>
      <c r="S137" s="60">
        <v>8153.119374078818</v>
      </c>
      <c r="T137" s="4">
        <f t="shared" si="14"/>
        <v>375043.4912076256</v>
      </c>
      <c r="V137" s="39"/>
      <c r="W137" s="1"/>
      <c r="X137" s="1"/>
    </row>
    <row r="138" spans="1:24" ht="12.75">
      <c r="A138" t="s">
        <v>189</v>
      </c>
      <c r="B138" t="s">
        <v>187</v>
      </c>
      <c r="C138" s="58" t="s">
        <v>443</v>
      </c>
      <c r="D138" s="18">
        <v>287.9</v>
      </c>
      <c r="F138" s="55">
        <v>0</v>
      </c>
      <c r="G138" s="18">
        <v>0</v>
      </c>
      <c r="H138" s="18">
        <f t="shared" si="10"/>
        <v>0</v>
      </c>
      <c r="J138" s="60">
        <v>10261.856159544759</v>
      </c>
      <c r="L138" s="1">
        <v>7447.40426636401</v>
      </c>
      <c r="N138" s="1">
        <f t="shared" si="12"/>
        <v>0</v>
      </c>
      <c r="O138" s="1">
        <f t="shared" si="13"/>
        <v>0</v>
      </c>
      <c r="P138" s="4">
        <f t="shared" si="11"/>
        <v>0</v>
      </c>
      <c r="Q138" s="22"/>
      <c r="R138" s="47">
        <v>9.5</v>
      </c>
      <c r="S138" s="60">
        <v>10261.856159544759</v>
      </c>
      <c r="T138" s="4">
        <f t="shared" si="14"/>
        <v>97487.63351567522</v>
      </c>
      <c r="V138" s="39"/>
      <c r="W138" s="1"/>
      <c r="X138" s="1"/>
    </row>
    <row r="139" spans="1:24" ht="12.75">
      <c r="A139" t="s">
        <v>190</v>
      </c>
      <c r="B139" t="s">
        <v>187</v>
      </c>
      <c r="C139" s="58" t="s">
        <v>444</v>
      </c>
      <c r="D139" s="18">
        <v>255.5</v>
      </c>
      <c r="F139" s="55">
        <v>0</v>
      </c>
      <c r="G139" s="18">
        <v>0</v>
      </c>
      <c r="H139" s="18">
        <f t="shared" si="10"/>
        <v>0</v>
      </c>
      <c r="J139" s="60">
        <v>11023.804333713993</v>
      </c>
      <c r="L139" s="1">
        <v>7447.40426636401</v>
      </c>
      <c r="N139" s="1">
        <f t="shared" si="12"/>
        <v>0</v>
      </c>
      <c r="O139" s="1">
        <f t="shared" si="13"/>
        <v>0</v>
      </c>
      <c r="P139" s="4">
        <f t="shared" si="11"/>
        <v>0</v>
      </c>
      <c r="Q139" s="22"/>
      <c r="R139" s="47">
        <v>7</v>
      </c>
      <c r="S139" s="60">
        <v>11023.804333713993</v>
      </c>
      <c r="T139" s="4">
        <f t="shared" si="14"/>
        <v>77166.63033599795</v>
      </c>
      <c r="V139" s="39"/>
      <c r="W139" s="1"/>
      <c r="X139" s="1"/>
    </row>
    <row r="140" spans="1:24" ht="12.75">
      <c r="A140" t="s">
        <v>191</v>
      </c>
      <c r="B140" t="s">
        <v>192</v>
      </c>
      <c r="C140" s="58" t="s">
        <v>445</v>
      </c>
      <c r="D140" s="18">
        <v>16131.7</v>
      </c>
      <c r="F140" s="55">
        <v>1789</v>
      </c>
      <c r="G140" s="18">
        <v>0</v>
      </c>
      <c r="H140" s="18">
        <f t="shared" si="10"/>
        <v>1789</v>
      </c>
      <c r="J140" s="60">
        <v>8278.669954105646</v>
      </c>
      <c r="L140" s="1">
        <v>7447.40426636401</v>
      </c>
      <c r="N140" s="1">
        <f t="shared" si="12"/>
        <v>14810540.547895001</v>
      </c>
      <c r="O140" s="1">
        <f t="shared" si="13"/>
        <v>0</v>
      </c>
      <c r="P140" s="4">
        <f t="shared" si="11"/>
        <v>14810540.547895001</v>
      </c>
      <c r="Q140" s="22"/>
      <c r="R140" s="47">
        <v>552.5</v>
      </c>
      <c r="S140" s="60">
        <v>8278.669954105646</v>
      </c>
      <c r="T140" s="4">
        <f t="shared" si="14"/>
        <v>4573965.149643369</v>
      </c>
      <c r="V140" s="39"/>
      <c r="W140" s="1"/>
      <c r="X140" s="1"/>
    </row>
    <row r="141" spans="1:24" ht="12.75">
      <c r="A141" t="s">
        <v>193</v>
      </c>
      <c r="B141" t="s">
        <v>192</v>
      </c>
      <c r="C141" s="58" t="s">
        <v>446</v>
      </c>
      <c r="D141" s="18">
        <v>10164.9</v>
      </c>
      <c r="F141" s="55">
        <v>1243</v>
      </c>
      <c r="G141" s="18">
        <v>0</v>
      </c>
      <c r="H141" s="18">
        <f t="shared" si="10"/>
        <v>1243</v>
      </c>
      <c r="J141" s="60">
        <v>7714.68244665079</v>
      </c>
      <c r="L141" s="1">
        <v>7447.40426636401</v>
      </c>
      <c r="N141" s="1">
        <f t="shared" si="12"/>
        <v>9589350.28118693</v>
      </c>
      <c r="O141" s="1">
        <f t="shared" si="13"/>
        <v>0</v>
      </c>
      <c r="P141" s="4">
        <f t="shared" si="11"/>
        <v>9589350.28118693</v>
      </c>
      <c r="Q141" s="22"/>
      <c r="R141" s="47">
        <v>99.5</v>
      </c>
      <c r="S141" s="60">
        <v>7714.68244665079</v>
      </c>
      <c r="T141" s="4">
        <f t="shared" si="14"/>
        <v>767610.9034417536</v>
      </c>
      <c r="V141" s="39"/>
      <c r="W141" s="1"/>
      <c r="X141" s="1"/>
    </row>
    <row r="142" spans="1:24" ht="12.75">
      <c r="A142" t="s">
        <v>194</v>
      </c>
      <c r="B142" t="s">
        <v>195</v>
      </c>
      <c r="C142" s="58" t="s">
        <v>447</v>
      </c>
      <c r="D142" s="18">
        <v>702</v>
      </c>
      <c r="F142" s="55">
        <v>0</v>
      </c>
      <c r="G142" s="18">
        <v>0</v>
      </c>
      <c r="H142" s="18">
        <f t="shared" si="10"/>
        <v>0</v>
      </c>
      <c r="J142" s="60">
        <v>8379.150821097068</v>
      </c>
      <c r="L142" s="1">
        <v>7447.40426636401</v>
      </c>
      <c r="N142" s="1">
        <f t="shared" si="12"/>
        <v>0</v>
      </c>
      <c r="O142" s="1">
        <f t="shared" si="13"/>
        <v>0</v>
      </c>
      <c r="P142" s="4">
        <f t="shared" si="11"/>
        <v>0</v>
      </c>
      <c r="Q142" s="22"/>
      <c r="R142" s="47">
        <v>12.5</v>
      </c>
      <c r="S142" s="60">
        <v>8379.150821097068</v>
      </c>
      <c r="T142" s="4">
        <f t="shared" si="14"/>
        <v>104739.38526371335</v>
      </c>
      <c r="V142" s="39"/>
      <c r="W142" s="1"/>
      <c r="X142" s="1"/>
    </row>
    <row r="143" spans="1:24" ht="12.75">
      <c r="A143" t="s">
        <v>196</v>
      </c>
      <c r="B143" t="s">
        <v>195</v>
      </c>
      <c r="C143" s="58" t="s">
        <v>448</v>
      </c>
      <c r="D143" s="18">
        <v>484.8</v>
      </c>
      <c r="F143" s="55">
        <v>0</v>
      </c>
      <c r="G143" s="18">
        <v>0</v>
      </c>
      <c r="H143" s="18">
        <f t="shared" si="10"/>
        <v>0</v>
      </c>
      <c r="J143" s="60">
        <v>8605.982225522557</v>
      </c>
      <c r="L143" s="1">
        <v>7447.40426636401</v>
      </c>
      <c r="N143" s="1">
        <f t="shared" si="12"/>
        <v>0</v>
      </c>
      <c r="O143" s="1">
        <f t="shared" si="13"/>
        <v>0</v>
      </c>
      <c r="P143" s="4">
        <f t="shared" si="11"/>
        <v>0</v>
      </c>
      <c r="Q143" s="22"/>
      <c r="R143" s="47">
        <v>9</v>
      </c>
      <c r="S143" s="60">
        <v>8605.982225522557</v>
      </c>
      <c r="T143" s="4">
        <f t="shared" si="14"/>
        <v>77453.84002970302</v>
      </c>
      <c r="V143" s="39"/>
      <c r="W143" s="1"/>
      <c r="X143" s="1"/>
    </row>
    <row r="144" spans="1:24" ht="12.75">
      <c r="A144" t="s">
        <v>197</v>
      </c>
      <c r="B144" t="s">
        <v>198</v>
      </c>
      <c r="C144" s="58" t="s">
        <v>449</v>
      </c>
      <c r="D144" s="18">
        <v>434.9</v>
      </c>
      <c r="F144" s="55">
        <v>0</v>
      </c>
      <c r="G144" s="18">
        <v>0</v>
      </c>
      <c r="H144" s="18">
        <f t="shared" si="10"/>
        <v>0</v>
      </c>
      <c r="J144" s="60">
        <v>9100.709201165171</v>
      </c>
      <c r="L144" s="1">
        <v>7447.40426636401</v>
      </c>
      <c r="N144" s="1">
        <f t="shared" si="12"/>
        <v>0</v>
      </c>
      <c r="O144" s="1">
        <f t="shared" si="13"/>
        <v>0</v>
      </c>
      <c r="P144" s="4">
        <f t="shared" si="11"/>
        <v>0</v>
      </c>
      <c r="Q144" s="22"/>
      <c r="R144" s="47">
        <v>18.5</v>
      </c>
      <c r="S144" s="60">
        <v>9100.709201165171</v>
      </c>
      <c r="T144" s="4">
        <f t="shared" si="14"/>
        <v>168363.12022155567</v>
      </c>
      <c r="V144" s="39"/>
      <c r="W144" s="1"/>
      <c r="X144" s="1"/>
    </row>
    <row r="145" spans="1:24" ht="12.75">
      <c r="A145" t="s">
        <v>199</v>
      </c>
      <c r="B145" t="s">
        <v>198</v>
      </c>
      <c r="C145" s="58" t="s">
        <v>450</v>
      </c>
      <c r="D145" s="18">
        <v>1144</v>
      </c>
      <c r="F145" s="55">
        <v>0</v>
      </c>
      <c r="G145" s="18">
        <v>0</v>
      </c>
      <c r="H145" s="18">
        <f t="shared" si="10"/>
        <v>0</v>
      </c>
      <c r="J145" s="60">
        <v>8386.955189399772</v>
      </c>
      <c r="L145" s="1">
        <v>7447.40426636401</v>
      </c>
      <c r="N145" s="1">
        <f t="shared" si="12"/>
        <v>0</v>
      </c>
      <c r="O145" s="1">
        <f t="shared" si="13"/>
        <v>0</v>
      </c>
      <c r="P145" s="4">
        <f t="shared" si="11"/>
        <v>0</v>
      </c>
      <c r="Q145" s="22"/>
      <c r="R145" s="47">
        <v>17.5</v>
      </c>
      <c r="S145" s="60">
        <v>8386.955189399772</v>
      </c>
      <c r="T145" s="4">
        <f t="shared" si="14"/>
        <v>146771.715814496</v>
      </c>
      <c r="V145" s="39"/>
      <c r="W145" s="1"/>
      <c r="X145" s="1"/>
    </row>
    <row r="146" spans="1:24" ht="12.75">
      <c r="A146" t="s">
        <v>200</v>
      </c>
      <c r="B146" t="s">
        <v>198</v>
      </c>
      <c r="C146" s="58" t="s">
        <v>451</v>
      </c>
      <c r="D146" s="18">
        <v>370.5</v>
      </c>
      <c r="F146" s="55">
        <v>0</v>
      </c>
      <c r="G146" s="18">
        <v>0</v>
      </c>
      <c r="H146" s="18">
        <f t="shared" si="10"/>
        <v>0</v>
      </c>
      <c r="J146" s="60">
        <v>9748.656394393829</v>
      </c>
      <c r="L146" s="1">
        <v>7447.40426636401</v>
      </c>
      <c r="N146" s="1">
        <f t="shared" si="12"/>
        <v>0</v>
      </c>
      <c r="O146" s="1">
        <f t="shared" si="13"/>
        <v>0</v>
      </c>
      <c r="P146" s="4">
        <f t="shared" si="11"/>
        <v>0</v>
      </c>
      <c r="Q146" s="22"/>
      <c r="R146" s="47">
        <v>12.5</v>
      </c>
      <c r="S146" s="60">
        <v>9748.656394393829</v>
      </c>
      <c r="T146" s="4">
        <f t="shared" si="14"/>
        <v>121858.20492992287</v>
      </c>
      <c r="V146" s="39"/>
      <c r="W146" s="1"/>
      <c r="X146" s="1"/>
    </row>
    <row r="147" spans="1:24" ht="12.75">
      <c r="A147" t="s">
        <v>201</v>
      </c>
      <c r="B147" t="s">
        <v>202</v>
      </c>
      <c r="C147" s="58" t="s">
        <v>452</v>
      </c>
      <c r="D147" s="18">
        <v>394.5</v>
      </c>
      <c r="F147" s="55">
        <v>0</v>
      </c>
      <c r="G147" s="18">
        <v>0</v>
      </c>
      <c r="H147" s="18">
        <f t="shared" si="10"/>
        <v>0</v>
      </c>
      <c r="J147" s="60">
        <v>10241.863958085401</v>
      </c>
      <c r="L147" s="1">
        <v>7447.40426636401</v>
      </c>
      <c r="N147" s="1">
        <f t="shared" si="12"/>
        <v>0</v>
      </c>
      <c r="O147" s="1">
        <f t="shared" si="13"/>
        <v>0</v>
      </c>
      <c r="P147" s="4">
        <f t="shared" si="11"/>
        <v>0</v>
      </c>
      <c r="Q147" s="22"/>
      <c r="R147" s="47">
        <v>7</v>
      </c>
      <c r="S147" s="60">
        <v>10241.863958085401</v>
      </c>
      <c r="T147" s="4">
        <f t="shared" si="14"/>
        <v>71693.0477065978</v>
      </c>
      <c r="V147" s="39"/>
      <c r="W147" s="1"/>
      <c r="X147" s="1"/>
    </row>
    <row r="148" spans="1:24" ht="12.75">
      <c r="A148" t="s">
        <v>203</v>
      </c>
      <c r="B148" t="s">
        <v>202</v>
      </c>
      <c r="C148" s="58" t="s">
        <v>453</v>
      </c>
      <c r="D148" s="18">
        <v>2639.5</v>
      </c>
      <c r="F148" s="55">
        <v>109</v>
      </c>
      <c r="G148" s="18">
        <v>0</v>
      </c>
      <c r="H148" s="18">
        <f t="shared" si="10"/>
        <v>109</v>
      </c>
      <c r="J148" s="60">
        <v>8104.2618930218005</v>
      </c>
      <c r="L148" s="1">
        <v>7447.40426636401</v>
      </c>
      <c r="N148" s="1">
        <f t="shared" si="12"/>
        <v>883364.5463393762</v>
      </c>
      <c r="O148" s="1">
        <f t="shared" si="13"/>
        <v>0</v>
      </c>
      <c r="P148" s="4">
        <f t="shared" si="11"/>
        <v>883364.5463393762</v>
      </c>
      <c r="Q148" s="22"/>
      <c r="R148" s="47">
        <v>40</v>
      </c>
      <c r="S148" s="60">
        <v>8104.2618930218005</v>
      </c>
      <c r="T148" s="4">
        <f t="shared" si="14"/>
        <v>324170.475720872</v>
      </c>
      <c r="V148" s="39"/>
      <c r="W148" s="1"/>
      <c r="X148" s="1"/>
    </row>
    <row r="149" spans="1:24" ht="12.75">
      <c r="A149" t="s">
        <v>204</v>
      </c>
      <c r="B149" t="s">
        <v>202</v>
      </c>
      <c r="C149" s="58" t="s">
        <v>454</v>
      </c>
      <c r="D149" s="18">
        <v>315.3</v>
      </c>
      <c r="F149" s="55">
        <v>0</v>
      </c>
      <c r="G149" s="18">
        <v>0</v>
      </c>
      <c r="H149" s="18">
        <f t="shared" si="10"/>
        <v>0</v>
      </c>
      <c r="J149" s="60">
        <v>11255.053360019343</v>
      </c>
      <c r="L149" s="1">
        <v>7447.40426636401</v>
      </c>
      <c r="N149" s="1">
        <f t="shared" si="12"/>
        <v>0</v>
      </c>
      <c r="O149" s="1">
        <f t="shared" si="13"/>
        <v>0</v>
      </c>
      <c r="P149" s="4">
        <f t="shared" si="11"/>
        <v>0</v>
      </c>
      <c r="Q149" s="22"/>
      <c r="R149" s="47">
        <v>9</v>
      </c>
      <c r="S149" s="60">
        <v>11255.053360019343</v>
      </c>
      <c r="T149" s="4">
        <f t="shared" si="14"/>
        <v>101295.48024017409</v>
      </c>
      <c r="V149" s="39"/>
      <c r="W149" s="1"/>
      <c r="X149" s="1"/>
    </row>
    <row r="150" spans="1:24" ht="12.75">
      <c r="A150" t="s">
        <v>205</v>
      </c>
      <c r="B150" t="s">
        <v>206</v>
      </c>
      <c r="C150" s="58" t="s">
        <v>455</v>
      </c>
      <c r="D150" s="18">
        <v>152.3</v>
      </c>
      <c r="F150" s="55">
        <v>0</v>
      </c>
      <c r="G150" s="18">
        <v>0</v>
      </c>
      <c r="H150" s="18">
        <f t="shared" si="10"/>
        <v>0</v>
      </c>
      <c r="J150" s="60">
        <v>14119.941583768627</v>
      </c>
      <c r="L150" s="1">
        <v>7447.40426636401</v>
      </c>
      <c r="N150" s="1">
        <f t="shared" si="12"/>
        <v>0</v>
      </c>
      <c r="O150" s="1">
        <f t="shared" si="13"/>
        <v>0</v>
      </c>
      <c r="P150" s="4">
        <f t="shared" si="11"/>
        <v>0</v>
      </c>
      <c r="Q150" s="22"/>
      <c r="R150" s="47">
        <v>15</v>
      </c>
      <c r="S150" s="60">
        <v>14119.941583768627</v>
      </c>
      <c r="T150" s="4">
        <f t="shared" si="14"/>
        <v>211799.12375652938</v>
      </c>
      <c r="V150" s="39"/>
      <c r="W150" s="1"/>
      <c r="X150" s="1"/>
    </row>
    <row r="151" spans="1:24" ht="12.75">
      <c r="A151" t="s">
        <v>207</v>
      </c>
      <c r="B151" t="s">
        <v>206</v>
      </c>
      <c r="C151" s="58" t="s">
        <v>456</v>
      </c>
      <c r="D151" s="18">
        <v>224</v>
      </c>
      <c r="F151" s="55">
        <v>85</v>
      </c>
      <c r="G151" s="18">
        <v>0</v>
      </c>
      <c r="H151" s="18">
        <f t="shared" si="10"/>
        <v>85</v>
      </c>
      <c r="J151" s="60">
        <v>13967.32040941894</v>
      </c>
      <c r="L151" s="1">
        <v>7447.40426636401</v>
      </c>
      <c r="N151" s="1">
        <f t="shared" si="12"/>
        <v>1187222.23480061</v>
      </c>
      <c r="O151" s="1">
        <f t="shared" si="13"/>
        <v>0</v>
      </c>
      <c r="P151" s="4">
        <f t="shared" si="11"/>
        <v>1187222.23480061</v>
      </c>
      <c r="Q151" s="22"/>
      <c r="R151" s="47">
        <v>7</v>
      </c>
      <c r="S151" s="60">
        <v>13967.32040941894</v>
      </c>
      <c r="T151" s="4">
        <f t="shared" si="14"/>
        <v>97771.24286593258</v>
      </c>
      <c r="V151" s="39"/>
      <c r="W151" s="1"/>
      <c r="X151" s="1"/>
    </row>
    <row r="152" spans="1:24" ht="12.75">
      <c r="A152" t="s">
        <v>208</v>
      </c>
      <c r="B152" t="s">
        <v>206</v>
      </c>
      <c r="C152" s="58" t="s">
        <v>457</v>
      </c>
      <c r="D152" s="18">
        <v>624</v>
      </c>
      <c r="F152" s="55">
        <v>0</v>
      </c>
      <c r="G152" s="18">
        <v>0</v>
      </c>
      <c r="H152" s="18">
        <f t="shared" si="10"/>
        <v>0</v>
      </c>
      <c r="J152" s="60">
        <v>9294.933419002267</v>
      </c>
      <c r="L152" s="1">
        <v>7447.40426636401</v>
      </c>
      <c r="N152" s="1">
        <f t="shared" si="12"/>
        <v>0</v>
      </c>
      <c r="O152" s="1">
        <f t="shared" si="13"/>
        <v>0</v>
      </c>
      <c r="P152" s="4">
        <f t="shared" si="11"/>
        <v>0</v>
      </c>
      <c r="Q152" s="22"/>
      <c r="R152" s="47">
        <v>32</v>
      </c>
      <c r="S152" s="60">
        <v>9294.933419002267</v>
      </c>
      <c r="T152" s="4">
        <f t="shared" si="14"/>
        <v>297437.86940807255</v>
      </c>
      <c r="V152" s="39"/>
      <c r="W152" s="1"/>
      <c r="X152" s="1"/>
    </row>
    <row r="153" spans="1:24" ht="12.75">
      <c r="A153" t="s">
        <v>209</v>
      </c>
      <c r="B153" t="s">
        <v>210</v>
      </c>
      <c r="C153" s="58" t="s">
        <v>458</v>
      </c>
      <c r="D153" s="18">
        <v>83</v>
      </c>
      <c r="F153" s="55">
        <v>0</v>
      </c>
      <c r="G153" s="18">
        <v>0</v>
      </c>
      <c r="H153" s="18">
        <f t="shared" si="10"/>
        <v>0</v>
      </c>
      <c r="J153" s="60">
        <v>16978.500366821747</v>
      </c>
      <c r="L153" s="1">
        <v>7447.40426636401</v>
      </c>
      <c r="N153" s="1">
        <f t="shared" si="12"/>
        <v>0</v>
      </c>
      <c r="O153" s="1">
        <f t="shared" si="13"/>
        <v>0</v>
      </c>
      <c r="P153" s="4">
        <f t="shared" si="11"/>
        <v>0</v>
      </c>
      <c r="Q153" s="22"/>
      <c r="R153" s="47">
        <v>8</v>
      </c>
      <c r="S153" s="60">
        <v>16978.500366821747</v>
      </c>
      <c r="T153" s="4">
        <f t="shared" si="14"/>
        <v>135828.00293457397</v>
      </c>
      <c r="V153" s="39"/>
      <c r="W153" s="1"/>
      <c r="X153" s="1"/>
    </row>
    <row r="154" spans="1:24" ht="12.75">
      <c r="A154" t="s">
        <v>211</v>
      </c>
      <c r="B154" t="s">
        <v>212</v>
      </c>
      <c r="C154" s="58" t="s">
        <v>459</v>
      </c>
      <c r="D154" s="18">
        <v>907.8</v>
      </c>
      <c r="F154" s="55">
        <v>0</v>
      </c>
      <c r="G154" s="18">
        <v>0</v>
      </c>
      <c r="H154" s="18">
        <f t="shared" si="10"/>
        <v>0</v>
      </c>
      <c r="J154" s="60">
        <v>10779.284275524047</v>
      </c>
      <c r="L154" s="1">
        <v>7447.40426636401</v>
      </c>
      <c r="N154" s="1">
        <f t="shared" si="12"/>
        <v>0</v>
      </c>
      <c r="O154" s="1">
        <f t="shared" si="13"/>
        <v>0</v>
      </c>
      <c r="P154" s="4">
        <f t="shared" si="11"/>
        <v>0</v>
      </c>
      <c r="Q154" s="22"/>
      <c r="R154" s="47">
        <v>11</v>
      </c>
      <c r="S154" s="60">
        <v>10779.284275524047</v>
      </c>
      <c r="T154" s="4">
        <f t="shared" si="14"/>
        <v>118572.12703076452</v>
      </c>
      <c r="V154" s="39"/>
      <c r="W154" s="1"/>
      <c r="X154" s="1"/>
    </row>
    <row r="155" spans="1:24" ht="12.75">
      <c r="A155" t="s">
        <v>213</v>
      </c>
      <c r="B155" t="s">
        <v>212</v>
      </c>
      <c r="C155" s="58" t="s">
        <v>460</v>
      </c>
      <c r="D155" s="18">
        <v>201.6</v>
      </c>
      <c r="F155" s="55">
        <v>0</v>
      </c>
      <c r="G155" s="18">
        <v>0</v>
      </c>
      <c r="H155" s="18">
        <f t="shared" si="10"/>
        <v>0</v>
      </c>
      <c r="J155" s="60">
        <v>13686.529961621998</v>
      </c>
      <c r="L155" s="1">
        <v>7447.40426636401</v>
      </c>
      <c r="N155" s="1">
        <f t="shared" si="12"/>
        <v>0</v>
      </c>
      <c r="O155" s="1">
        <f t="shared" si="13"/>
        <v>0</v>
      </c>
      <c r="P155" s="4">
        <f t="shared" si="11"/>
        <v>0</v>
      </c>
      <c r="Q155" s="22"/>
      <c r="R155" s="47">
        <v>9.5</v>
      </c>
      <c r="S155" s="60">
        <v>13686.529961621998</v>
      </c>
      <c r="T155" s="4">
        <f t="shared" si="14"/>
        <v>130022.03463540899</v>
      </c>
      <c r="V155" s="39"/>
      <c r="W155" s="1"/>
      <c r="X155" s="1"/>
    </row>
    <row r="156" spans="1:24" ht="12.75">
      <c r="A156" t="s">
        <v>214</v>
      </c>
      <c r="B156" t="s">
        <v>215</v>
      </c>
      <c r="C156" s="58" t="s">
        <v>461</v>
      </c>
      <c r="D156" s="18">
        <v>1032.2</v>
      </c>
      <c r="F156" s="55">
        <v>0</v>
      </c>
      <c r="G156" s="18">
        <v>0</v>
      </c>
      <c r="H156" s="18">
        <f t="shared" si="10"/>
        <v>0</v>
      </c>
      <c r="J156" s="60">
        <v>9220.093314570488</v>
      </c>
      <c r="L156" s="1">
        <v>7447.40426636401</v>
      </c>
      <c r="N156" s="1">
        <f t="shared" si="12"/>
        <v>0</v>
      </c>
      <c r="O156" s="1">
        <f t="shared" si="13"/>
        <v>0</v>
      </c>
      <c r="P156" s="4">
        <f t="shared" si="11"/>
        <v>0</v>
      </c>
      <c r="Q156" s="22"/>
      <c r="R156" s="47">
        <v>8.5</v>
      </c>
      <c r="S156" s="60">
        <v>9220.093314570488</v>
      </c>
      <c r="T156" s="4">
        <f t="shared" si="14"/>
        <v>78370.79317384915</v>
      </c>
      <c r="V156" s="39"/>
      <c r="W156" s="1"/>
      <c r="X156" s="1"/>
    </row>
    <row r="157" spans="1:24" ht="12.75">
      <c r="A157" t="s">
        <v>216</v>
      </c>
      <c r="B157" t="s">
        <v>215</v>
      </c>
      <c r="C157" s="58" t="s">
        <v>462</v>
      </c>
      <c r="D157" s="18">
        <v>141.3</v>
      </c>
      <c r="F157" s="55">
        <v>0</v>
      </c>
      <c r="G157" s="18">
        <v>0</v>
      </c>
      <c r="H157" s="18">
        <f t="shared" si="10"/>
        <v>0</v>
      </c>
      <c r="J157" s="60">
        <v>14181.686767590367</v>
      </c>
      <c r="L157" s="1">
        <v>7447.40426636401</v>
      </c>
      <c r="N157" s="1">
        <f t="shared" si="12"/>
        <v>0</v>
      </c>
      <c r="O157" s="1">
        <f t="shared" si="13"/>
        <v>0</v>
      </c>
      <c r="P157" s="4">
        <f t="shared" si="11"/>
        <v>0</v>
      </c>
      <c r="Q157" s="22"/>
      <c r="R157" s="47">
        <v>6</v>
      </c>
      <c r="S157" s="60">
        <v>14181.686767590367</v>
      </c>
      <c r="T157" s="4">
        <f t="shared" si="14"/>
        <v>85090.12060554221</v>
      </c>
      <c r="V157" s="39"/>
      <c r="W157" s="1"/>
      <c r="X157" s="1"/>
    </row>
    <row r="158" spans="1:24" ht="12.75">
      <c r="A158" t="s">
        <v>217</v>
      </c>
      <c r="B158" t="s">
        <v>218</v>
      </c>
      <c r="C158" s="58" t="s">
        <v>463</v>
      </c>
      <c r="D158" s="18">
        <v>3466.3</v>
      </c>
      <c r="F158" s="55">
        <v>0</v>
      </c>
      <c r="G158" s="18">
        <v>0</v>
      </c>
      <c r="H158" s="18">
        <f t="shared" si="10"/>
        <v>0</v>
      </c>
      <c r="J158" s="60">
        <v>8437.888036873768</v>
      </c>
      <c r="L158" s="1">
        <v>7447.40426636401</v>
      </c>
      <c r="N158" s="1">
        <f t="shared" si="12"/>
        <v>0</v>
      </c>
      <c r="O158" s="1">
        <f t="shared" si="13"/>
        <v>0</v>
      </c>
      <c r="P158" s="4">
        <f t="shared" si="11"/>
        <v>0</v>
      </c>
      <c r="Q158" s="22"/>
      <c r="R158" s="47">
        <v>47.5</v>
      </c>
      <c r="S158" s="60">
        <v>8437.888036873768</v>
      </c>
      <c r="T158" s="4">
        <f t="shared" si="14"/>
        <v>400799.681751504</v>
      </c>
      <c r="V158" s="39"/>
      <c r="W158" s="1"/>
      <c r="X158" s="1"/>
    </row>
    <row r="159" spans="1:24" ht="12.75">
      <c r="A159" t="s">
        <v>219</v>
      </c>
      <c r="B159" t="s">
        <v>220</v>
      </c>
      <c r="C159" s="58" t="s">
        <v>464</v>
      </c>
      <c r="D159" s="18">
        <v>347.1</v>
      </c>
      <c r="F159" s="55">
        <v>0</v>
      </c>
      <c r="G159" s="18">
        <v>0</v>
      </c>
      <c r="H159" s="18">
        <f t="shared" si="10"/>
        <v>0</v>
      </c>
      <c r="J159" s="60">
        <v>11413.23</v>
      </c>
      <c r="L159" s="1">
        <v>7447.40426636401</v>
      </c>
      <c r="N159" s="1">
        <f t="shared" si="12"/>
        <v>0</v>
      </c>
      <c r="O159" s="1">
        <f t="shared" si="13"/>
        <v>0</v>
      </c>
      <c r="P159" s="4">
        <f t="shared" si="11"/>
        <v>0</v>
      </c>
      <c r="Q159" s="22"/>
      <c r="R159" s="47">
        <v>11</v>
      </c>
      <c r="S159" s="60">
        <v>11413.23</v>
      </c>
      <c r="T159" s="4">
        <f t="shared" si="14"/>
        <v>125545.53</v>
      </c>
      <c r="V159" s="39"/>
      <c r="W159" s="1"/>
      <c r="X159" s="1"/>
    </row>
    <row r="160" spans="1:24" ht="12.75">
      <c r="A160" t="s">
        <v>221</v>
      </c>
      <c r="B160" t="s">
        <v>220</v>
      </c>
      <c r="C160" s="58" t="s">
        <v>465</v>
      </c>
      <c r="D160" s="18">
        <v>2236.3</v>
      </c>
      <c r="F160" s="55">
        <v>0</v>
      </c>
      <c r="G160" s="18">
        <v>0</v>
      </c>
      <c r="H160" s="18">
        <f t="shared" si="10"/>
        <v>0</v>
      </c>
      <c r="J160" s="60">
        <v>7832.853849514603</v>
      </c>
      <c r="L160" s="1">
        <v>7447.40426636401</v>
      </c>
      <c r="N160" s="1">
        <f t="shared" si="12"/>
        <v>0</v>
      </c>
      <c r="O160" s="1">
        <f t="shared" si="13"/>
        <v>0</v>
      </c>
      <c r="P160" s="4">
        <f t="shared" si="11"/>
        <v>0</v>
      </c>
      <c r="Q160" s="22"/>
      <c r="R160" s="47">
        <v>31.5</v>
      </c>
      <c r="S160" s="60">
        <v>7832.853849514603</v>
      </c>
      <c r="T160" s="4">
        <f t="shared" si="14"/>
        <v>246734.89625971</v>
      </c>
      <c r="V160" s="39"/>
      <c r="W160" s="1"/>
      <c r="X160" s="1"/>
    </row>
    <row r="161" spans="1:24" ht="12.75">
      <c r="A161" t="s">
        <v>222</v>
      </c>
      <c r="B161" t="s">
        <v>223</v>
      </c>
      <c r="C161" s="58" t="s">
        <v>466</v>
      </c>
      <c r="D161" s="18">
        <v>404.5</v>
      </c>
      <c r="F161" s="55">
        <v>0</v>
      </c>
      <c r="G161" s="18">
        <v>0</v>
      </c>
      <c r="H161" s="18">
        <f t="shared" si="10"/>
        <v>0</v>
      </c>
      <c r="J161" s="60">
        <v>9643.957244981208</v>
      </c>
      <c r="L161" s="1">
        <v>7447.40426636401</v>
      </c>
      <c r="N161" s="1">
        <f t="shared" si="12"/>
        <v>0</v>
      </c>
      <c r="O161" s="1">
        <f t="shared" si="13"/>
        <v>0</v>
      </c>
      <c r="P161" s="4">
        <f t="shared" si="11"/>
        <v>0</v>
      </c>
      <c r="Q161" s="22"/>
      <c r="R161" s="47">
        <v>23.5</v>
      </c>
      <c r="S161" s="60">
        <v>9643.957244981208</v>
      </c>
      <c r="T161" s="4">
        <f t="shared" si="14"/>
        <v>226632.99525705838</v>
      </c>
      <c r="V161" s="39"/>
      <c r="W161" s="1"/>
      <c r="X161" s="1"/>
    </row>
    <row r="162" spans="1:24" ht="12.75">
      <c r="A162" t="s">
        <v>224</v>
      </c>
      <c r="B162" t="s">
        <v>223</v>
      </c>
      <c r="C162" s="58" t="s">
        <v>467</v>
      </c>
      <c r="D162" s="18">
        <v>103</v>
      </c>
      <c r="F162" s="55">
        <v>0</v>
      </c>
      <c r="G162" s="18">
        <v>0</v>
      </c>
      <c r="H162" s="18">
        <f t="shared" si="10"/>
        <v>0</v>
      </c>
      <c r="J162" s="60">
        <v>15566.076626131353</v>
      </c>
      <c r="L162" s="1">
        <v>7447.40426636401</v>
      </c>
      <c r="N162" s="1">
        <f t="shared" si="12"/>
        <v>0</v>
      </c>
      <c r="O162" s="1">
        <f t="shared" si="13"/>
        <v>0</v>
      </c>
      <c r="P162" s="4">
        <f t="shared" si="11"/>
        <v>0</v>
      </c>
      <c r="Q162" s="22"/>
      <c r="R162" s="47">
        <v>8</v>
      </c>
      <c r="S162" s="60">
        <v>15566.076626131353</v>
      </c>
      <c r="T162" s="4">
        <f t="shared" si="14"/>
        <v>124528.61300905082</v>
      </c>
      <c r="V162" s="39"/>
      <c r="W162" s="1"/>
      <c r="X162" s="1"/>
    </row>
    <row r="163" spans="1:24" ht="12.75">
      <c r="A163" t="s">
        <v>225</v>
      </c>
      <c r="B163" t="s">
        <v>223</v>
      </c>
      <c r="C163" s="58" t="s">
        <v>468</v>
      </c>
      <c r="D163" s="18">
        <v>224.7</v>
      </c>
      <c r="F163" s="55">
        <v>0</v>
      </c>
      <c r="G163" s="18">
        <v>0</v>
      </c>
      <c r="H163" s="18">
        <f t="shared" si="10"/>
        <v>0</v>
      </c>
      <c r="J163" s="60">
        <v>12452.301520522878</v>
      </c>
      <c r="L163" s="1">
        <v>7447.40426636401</v>
      </c>
      <c r="N163" s="1">
        <f t="shared" si="12"/>
        <v>0</v>
      </c>
      <c r="O163" s="1">
        <f t="shared" si="13"/>
        <v>0</v>
      </c>
      <c r="P163" s="4">
        <f t="shared" si="11"/>
        <v>0</v>
      </c>
      <c r="Q163" s="22"/>
      <c r="R163" s="47">
        <v>8.5</v>
      </c>
      <c r="S163" s="60">
        <v>12452.301520522878</v>
      </c>
      <c r="T163" s="4">
        <f t="shared" si="14"/>
        <v>105844.56292444447</v>
      </c>
      <c r="V163" s="39"/>
      <c r="W163" s="1"/>
      <c r="X163" s="1"/>
    </row>
    <row r="164" spans="1:24" ht="12.75">
      <c r="A164" t="s">
        <v>226</v>
      </c>
      <c r="B164" t="s">
        <v>223</v>
      </c>
      <c r="C164" s="58" t="s">
        <v>469</v>
      </c>
      <c r="D164" s="18">
        <v>139</v>
      </c>
      <c r="F164" s="55">
        <v>0</v>
      </c>
      <c r="G164" s="18">
        <v>0</v>
      </c>
      <c r="H164" s="18">
        <f t="shared" si="10"/>
        <v>0</v>
      </c>
      <c r="J164" s="60">
        <v>14849.336275164686</v>
      </c>
      <c r="L164" s="1">
        <v>7447.40426636401</v>
      </c>
      <c r="N164" s="1">
        <f t="shared" si="12"/>
        <v>0</v>
      </c>
      <c r="O164" s="1">
        <f t="shared" si="13"/>
        <v>0</v>
      </c>
      <c r="P164" s="4">
        <f t="shared" si="11"/>
        <v>0</v>
      </c>
      <c r="Q164" s="22"/>
      <c r="R164" s="47">
        <v>0</v>
      </c>
      <c r="S164" s="60">
        <v>14849.336275164686</v>
      </c>
      <c r="T164" s="4">
        <f t="shared" si="14"/>
        <v>0</v>
      </c>
      <c r="V164" s="39"/>
      <c r="W164" s="1"/>
      <c r="X164" s="1"/>
    </row>
    <row r="165" spans="1:24" ht="12.75">
      <c r="A165" t="s">
        <v>227</v>
      </c>
      <c r="B165" t="s">
        <v>223</v>
      </c>
      <c r="C165" s="58" t="s">
        <v>470</v>
      </c>
      <c r="D165" s="18">
        <v>90.8</v>
      </c>
      <c r="F165" s="55">
        <v>0</v>
      </c>
      <c r="G165" s="18">
        <v>0</v>
      </c>
      <c r="H165" s="18">
        <f t="shared" si="10"/>
        <v>0</v>
      </c>
      <c r="J165" s="60">
        <v>15833.002478834895</v>
      </c>
      <c r="L165" s="1">
        <v>7447.40426636401</v>
      </c>
      <c r="N165" s="1">
        <f t="shared" si="12"/>
        <v>0</v>
      </c>
      <c r="O165" s="1">
        <f t="shared" si="13"/>
        <v>0</v>
      </c>
      <c r="P165" s="4">
        <f t="shared" si="11"/>
        <v>0</v>
      </c>
      <c r="Q165" s="22"/>
      <c r="R165" s="47">
        <v>5</v>
      </c>
      <c r="S165" s="60">
        <v>15833.002478834895</v>
      </c>
      <c r="T165" s="4">
        <f t="shared" si="14"/>
        <v>79165.01239417447</v>
      </c>
      <c r="V165" s="39"/>
      <c r="W165" s="1"/>
      <c r="X165" s="1"/>
    </row>
    <row r="166" spans="1:24" ht="12.75">
      <c r="A166" t="s">
        <v>228</v>
      </c>
      <c r="B166" t="s">
        <v>229</v>
      </c>
      <c r="C166" s="77" t="s">
        <v>496</v>
      </c>
      <c r="D166" s="18">
        <v>1891.1</v>
      </c>
      <c r="F166" s="55">
        <v>0</v>
      </c>
      <c r="G166" s="18">
        <v>0</v>
      </c>
      <c r="H166" s="18">
        <f t="shared" si="10"/>
        <v>0</v>
      </c>
      <c r="J166" s="60">
        <v>8070.2613783719235</v>
      </c>
      <c r="L166" s="1">
        <v>7447.40426636401</v>
      </c>
      <c r="N166" s="1">
        <f t="shared" si="12"/>
        <v>0</v>
      </c>
      <c r="O166" s="1">
        <f t="shared" si="13"/>
        <v>0</v>
      </c>
      <c r="P166" s="4">
        <f t="shared" si="11"/>
        <v>0</v>
      </c>
      <c r="Q166" s="22"/>
      <c r="R166" s="47">
        <v>38.5</v>
      </c>
      <c r="S166" s="60">
        <v>8070.2613783719235</v>
      </c>
      <c r="T166" s="4">
        <f t="shared" si="14"/>
        <v>310705.06306731905</v>
      </c>
      <c r="V166" s="39"/>
      <c r="W166" s="1"/>
      <c r="X166" s="1"/>
    </row>
    <row r="167" spans="1:24" ht="12.75">
      <c r="A167" t="s">
        <v>230</v>
      </c>
      <c r="B167" t="s">
        <v>229</v>
      </c>
      <c r="C167" s="58" t="s">
        <v>471</v>
      </c>
      <c r="D167" s="18">
        <v>2018.8</v>
      </c>
      <c r="F167" s="55">
        <v>0</v>
      </c>
      <c r="G167" s="18">
        <v>0</v>
      </c>
      <c r="H167" s="18">
        <f t="shared" si="10"/>
        <v>0</v>
      </c>
      <c r="J167" s="60">
        <v>7734.75215345604</v>
      </c>
      <c r="L167" s="1">
        <v>7447.40426636401</v>
      </c>
      <c r="N167" s="1">
        <f t="shared" si="12"/>
        <v>0</v>
      </c>
      <c r="O167" s="1">
        <f t="shared" si="13"/>
        <v>0</v>
      </c>
      <c r="P167" s="4">
        <f t="shared" si="11"/>
        <v>0</v>
      </c>
      <c r="Q167" s="22"/>
      <c r="R167" s="47">
        <v>50</v>
      </c>
      <c r="S167" s="60">
        <v>7734.75215345604</v>
      </c>
      <c r="T167" s="4">
        <f t="shared" si="14"/>
        <v>386737.607672802</v>
      </c>
      <c r="V167" s="39"/>
      <c r="W167" s="1"/>
      <c r="X167" s="1"/>
    </row>
    <row r="168" spans="1:24" ht="12.75">
      <c r="A168" t="s">
        <v>231</v>
      </c>
      <c r="B168" t="s">
        <v>229</v>
      </c>
      <c r="C168" s="58" t="s">
        <v>472</v>
      </c>
      <c r="D168" s="18">
        <v>2520.5</v>
      </c>
      <c r="F168" s="55">
        <v>177</v>
      </c>
      <c r="G168" s="18">
        <v>0</v>
      </c>
      <c r="H168" s="18">
        <f t="shared" si="10"/>
        <v>177</v>
      </c>
      <c r="J168" s="60">
        <v>8271.04</v>
      </c>
      <c r="L168" s="1">
        <v>7447.40426636401</v>
      </c>
      <c r="N168" s="1">
        <f t="shared" si="12"/>
        <v>1463974.08</v>
      </c>
      <c r="O168" s="1">
        <f t="shared" si="13"/>
        <v>0</v>
      </c>
      <c r="P168" s="4">
        <f t="shared" si="11"/>
        <v>1463974.08</v>
      </c>
      <c r="Q168" s="22"/>
      <c r="R168" s="47">
        <v>36</v>
      </c>
      <c r="S168" s="60">
        <v>8271.04</v>
      </c>
      <c r="T168" s="4">
        <f t="shared" si="14"/>
        <v>297757.44000000006</v>
      </c>
      <c r="V168" s="39"/>
      <c r="W168" s="1"/>
      <c r="X168" s="1"/>
    </row>
    <row r="169" spans="1:24" ht="12.75">
      <c r="A169" t="s">
        <v>232</v>
      </c>
      <c r="B169" t="s">
        <v>229</v>
      </c>
      <c r="C169" s="58" t="s">
        <v>473</v>
      </c>
      <c r="D169" s="18">
        <v>7343.1</v>
      </c>
      <c r="F169" s="55">
        <v>1481.5</v>
      </c>
      <c r="G169" s="18">
        <v>0</v>
      </c>
      <c r="H169" s="18">
        <f t="shared" si="10"/>
        <v>1481.5</v>
      </c>
      <c r="J169" s="60">
        <v>7714.72997921405</v>
      </c>
      <c r="L169" s="1">
        <v>7447.40426636401</v>
      </c>
      <c r="N169" s="1">
        <f t="shared" si="12"/>
        <v>11429372.464205615</v>
      </c>
      <c r="O169" s="1">
        <f t="shared" si="13"/>
        <v>0</v>
      </c>
      <c r="P169" s="4">
        <f t="shared" si="11"/>
        <v>11429372.464205615</v>
      </c>
      <c r="Q169" s="22"/>
      <c r="R169" s="47">
        <v>22.5</v>
      </c>
      <c r="S169" s="60">
        <v>7714.72997921405</v>
      </c>
      <c r="T169" s="4">
        <f t="shared" si="14"/>
        <v>173581.42453231613</v>
      </c>
      <c r="V169" s="39"/>
      <c r="W169" s="1"/>
      <c r="X169" s="1"/>
    </row>
    <row r="170" spans="1:24" ht="12.75">
      <c r="A170" t="s">
        <v>233</v>
      </c>
      <c r="B170" t="s">
        <v>229</v>
      </c>
      <c r="C170" s="58" t="s">
        <v>474</v>
      </c>
      <c r="D170" s="18">
        <v>3779.3</v>
      </c>
      <c r="F170" s="55">
        <v>400</v>
      </c>
      <c r="G170" s="18">
        <v>0</v>
      </c>
      <c r="H170" s="18">
        <f t="shared" si="10"/>
        <v>400</v>
      </c>
      <c r="J170" s="60">
        <v>7714.689979214045</v>
      </c>
      <c r="L170" s="1">
        <v>7447.40426636401</v>
      </c>
      <c r="N170" s="1">
        <f t="shared" si="12"/>
        <v>3085875.9916856177</v>
      </c>
      <c r="O170" s="1">
        <f t="shared" si="13"/>
        <v>0</v>
      </c>
      <c r="P170" s="4">
        <f t="shared" si="11"/>
        <v>3085875.9916856177</v>
      </c>
      <c r="Q170" s="22"/>
      <c r="R170" s="47">
        <v>47.5</v>
      </c>
      <c r="S170" s="60">
        <v>7714.689979214045</v>
      </c>
      <c r="T170" s="4">
        <f t="shared" si="14"/>
        <v>366447.7740126671</v>
      </c>
      <c r="V170" s="39"/>
      <c r="W170" s="1"/>
      <c r="X170" s="1"/>
    </row>
    <row r="171" spans="1:24" ht="12.75">
      <c r="A171" t="s">
        <v>234</v>
      </c>
      <c r="B171" t="s">
        <v>229</v>
      </c>
      <c r="C171" s="58" t="s">
        <v>475</v>
      </c>
      <c r="D171" s="18">
        <v>22216.2</v>
      </c>
      <c r="F171" s="55">
        <v>5110</v>
      </c>
      <c r="G171" s="18">
        <v>0</v>
      </c>
      <c r="H171" s="18">
        <f t="shared" si="10"/>
        <v>5110</v>
      </c>
      <c r="J171" s="60">
        <v>8020.110895965958</v>
      </c>
      <c r="L171" s="1">
        <v>7447.40426636401</v>
      </c>
      <c r="N171" s="1">
        <f t="shared" si="12"/>
        <v>40982766.67838605</v>
      </c>
      <c r="O171" s="1">
        <f t="shared" si="13"/>
        <v>0</v>
      </c>
      <c r="P171" s="4">
        <f t="shared" si="11"/>
        <v>40982766.67838605</v>
      </c>
      <c r="Q171" s="22"/>
      <c r="R171" s="47">
        <v>306</v>
      </c>
      <c r="S171" s="60">
        <v>8020.110895965958</v>
      </c>
      <c r="T171" s="4">
        <f t="shared" si="14"/>
        <v>2454153.934165583</v>
      </c>
      <c r="V171" s="39"/>
      <c r="W171" s="1"/>
      <c r="X171" s="1"/>
    </row>
    <row r="172" spans="1:24" ht="12.75">
      <c r="A172" t="s">
        <v>235</v>
      </c>
      <c r="B172" t="s">
        <v>229</v>
      </c>
      <c r="C172" s="58" t="s">
        <v>476</v>
      </c>
      <c r="D172" s="18">
        <v>1131.9</v>
      </c>
      <c r="F172" s="55">
        <v>0</v>
      </c>
      <c r="G172" s="18">
        <v>0</v>
      </c>
      <c r="H172" s="18">
        <f t="shared" si="10"/>
        <v>0</v>
      </c>
      <c r="J172" s="60">
        <v>9470.94</v>
      </c>
      <c r="L172" s="1">
        <v>7447.40426636401</v>
      </c>
      <c r="N172" s="1">
        <f t="shared" si="12"/>
        <v>0</v>
      </c>
      <c r="O172" s="1">
        <f t="shared" si="13"/>
        <v>0</v>
      </c>
      <c r="P172" s="4">
        <f t="shared" si="11"/>
        <v>0</v>
      </c>
      <c r="Q172" s="22"/>
      <c r="R172" s="47">
        <v>30</v>
      </c>
      <c r="S172" s="60">
        <v>9470.94</v>
      </c>
      <c r="T172" s="4">
        <f t="shared" si="14"/>
        <v>284128.2</v>
      </c>
      <c r="V172" s="39"/>
      <c r="W172" s="1"/>
      <c r="X172" s="1"/>
    </row>
    <row r="173" spans="1:24" ht="12.75">
      <c r="A173" t="s">
        <v>236</v>
      </c>
      <c r="B173" t="s">
        <v>229</v>
      </c>
      <c r="C173" s="58" t="s">
        <v>477</v>
      </c>
      <c r="D173" s="18">
        <v>2258.6</v>
      </c>
      <c r="F173" s="55">
        <v>0</v>
      </c>
      <c r="G173" s="18">
        <v>0</v>
      </c>
      <c r="H173" s="18">
        <f t="shared" si="10"/>
        <v>0</v>
      </c>
      <c r="J173" s="60">
        <v>8210</v>
      </c>
      <c r="L173" s="1">
        <v>7447.40426636401</v>
      </c>
      <c r="N173" s="1">
        <f t="shared" si="12"/>
        <v>0</v>
      </c>
      <c r="O173" s="1">
        <f t="shared" si="13"/>
        <v>0</v>
      </c>
      <c r="P173" s="4">
        <f t="shared" si="11"/>
        <v>0</v>
      </c>
      <c r="Q173" s="22"/>
      <c r="R173" s="47">
        <v>24</v>
      </c>
      <c r="S173" s="60">
        <v>8210</v>
      </c>
      <c r="T173" s="4">
        <f t="shared" si="14"/>
        <v>197040</v>
      </c>
      <c r="V173" s="39"/>
      <c r="W173" s="1"/>
      <c r="X173" s="1"/>
    </row>
    <row r="174" spans="1:24" ht="12.75">
      <c r="A174" t="s">
        <v>237</v>
      </c>
      <c r="B174" t="s">
        <v>229</v>
      </c>
      <c r="C174" s="58" t="s">
        <v>478</v>
      </c>
      <c r="D174" s="18">
        <v>949.3</v>
      </c>
      <c r="F174" s="55">
        <v>0</v>
      </c>
      <c r="G174" s="18">
        <v>0</v>
      </c>
      <c r="H174" s="18">
        <f t="shared" si="10"/>
        <v>0</v>
      </c>
      <c r="J174" s="60">
        <v>8366.53565006589</v>
      </c>
      <c r="L174" s="1">
        <v>7447.40426636401</v>
      </c>
      <c r="N174" s="1">
        <f t="shared" si="12"/>
        <v>0</v>
      </c>
      <c r="O174" s="1">
        <f t="shared" si="13"/>
        <v>0</v>
      </c>
      <c r="P174" s="4">
        <f t="shared" si="11"/>
        <v>0</v>
      </c>
      <c r="Q174" s="22"/>
      <c r="R174" s="47">
        <v>25</v>
      </c>
      <c r="S174" s="60">
        <v>8366.53565006589</v>
      </c>
      <c r="T174" s="4">
        <f t="shared" si="14"/>
        <v>209163.39125164726</v>
      </c>
      <c r="V174" s="39"/>
      <c r="W174" s="1"/>
      <c r="X174" s="1"/>
    </row>
    <row r="175" spans="1:24" ht="12.75">
      <c r="A175" t="s">
        <v>238</v>
      </c>
      <c r="B175" t="s">
        <v>229</v>
      </c>
      <c r="C175" s="58" t="s">
        <v>479</v>
      </c>
      <c r="D175" s="18">
        <v>173.8</v>
      </c>
      <c r="F175" s="55">
        <v>0</v>
      </c>
      <c r="G175" s="18">
        <v>0</v>
      </c>
      <c r="H175" s="18">
        <f t="shared" si="10"/>
        <v>0</v>
      </c>
      <c r="J175" s="60">
        <v>13602.922583566786</v>
      </c>
      <c r="L175" s="1">
        <v>7447.40426636401</v>
      </c>
      <c r="N175" s="1">
        <f t="shared" si="12"/>
        <v>0</v>
      </c>
      <c r="O175" s="1">
        <f t="shared" si="13"/>
        <v>0</v>
      </c>
      <c r="P175" s="4">
        <f t="shared" si="11"/>
        <v>0</v>
      </c>
      <c r="Q175" s="22"/>
      <c r="R175" s="47">
        <v>3.5</v>
      </c>
      <c r="S175" s="60">
        <v>13602.922583566786</v>
      </c>
      <c r="T175" s="4">
        <f t="shared" si="14"/>
        <v>47610.22904248375</v>
      </c>
      <c r="V175" s="39"/>
      <c r="W175" s="1"/>
      <c r="X175" s="1"/>
    </row>
    <row r="176" spans="1:24" ht="12.75">
      <c r="A176" t="s">
        <v>239</v>
      </c>
      <c r="B176" t="s">
        <v>229</v>
      </c>
      <c r="C176" s="58" t="s">
        <v>480</v>
      </c>
      <c r="D176" s="18">
        <v>210.5</v>
      </c>
      <c r="F176" s="55">
        <v>0</v>
      </c>
      <c r="G176" s="18">
        <v>0</v>
      </c>
      <c r="H176" s="18">
        <f t="shared" si="10"/>
        <v>0</v>
      </c>
      <c r="J176" s="60">
        <v>12629.262474188115</v>
      </c>
      <c r="L176" s="1">
        <v>7447.40426636401</v>
      </c>
      <c r="N176" s="1">
        <f t="shared" si="12"/>
        <v>0</v>
      </c>
      <c r="O176" s="1">
        <f t="shared" si="13"/>
        <v>0</v>
      </c>
      <c r="P176" s="4">
        <f t="shared" si="11"/>
        <v>0</v>
      </c>
      <c r="Q176" s="22"/>
      <c r="R176" s="47">
        <v>2</v>
      </c>
      <c r="S176" s="60">
        <v>12629.262474188115</v>
      </c>
      <c r="T176" s="4">
        <f t="shared" si="14"/>
        <v>25258.52494837623</v>
      </c>
      <c r="V176" s="39"/>
      <c r="W176" s="1"/>
      <c r="X176" s="1"/>
    </row>
    <row r="177" spans="1:24" ht="12.75">
      <c r="A177" t="s">
        <v>240</v>
      </c>
      <c r="B177" t="s">
        <v>229</v>
      </c>
      <c r="C177" s="58" t="s">
        <v>481</v>
      </c>
      <c r="D177" s="18">
        <v>72.2</v>
      </c>
      <c r="F177" s="55">
        <v>0</v>
      </c>
      <c r="G177" s="18">
        <v>0</v>
      </c>
      <c r="H177" s="18">
        <f t="shared" si="10"/>
        <v>0</v>
      </c>
      <c r="J177" s="60">
        <v>19007.35</v>
      </c>
      <c r="L177" s="1">
        <v>7447.40426636401</v>
      </c>
      <c r="N177" s="1">
        <f t="shared" si="12"/>
        <v>0</v>
      </c>
      <c r="O177" s="1">
        <f t="shared" si="13"/>
        <v>0</v>
      </c>
      <c r="P177" s="4">
        <f t="shared" si="11"/>
        <v>0</v>
      </c>
      <c r="Q177" s="22"/>
      <c r="R177" s="47">
        <v>2</v>
      </c>
      <c r="S177" s="60">
        <v>19007.35</v>
      </c>
      <c r="T177" s="4">
        <f t="shared" si="14"/>
        <v>38014.7</v>
      </c>
      <c r="V177" s="39"/>
      <c r="W177" s="1"/>
      <c r="X177" s="1"/>
    </row>
    <row r="178" spans="1:24" ht="12.75">
      <c r="A178" s="3">
        <v>3200</v>
      </c>
      <c r="B178" t="s">
        <v>241</v>
      </c>
      <c r="C178" s="58" t="s">
        <v>242</v>
      </c>
      <c r="D178" s="18">
        <v>864</v>
      </c>
      <c r="F178" s="55">
        <v>0</v>
      </c>
      <c r="G178" s="18">
        <v>0</v>
      </c>
      <c r="H178" s="18">
        <f t="shared" si="10"/>
        <v>0</v>
      </c>
      <c r="J178" s="60">
        <v>8935.313732292138</v>
      </c>
      <c r="L178" s="1">
        <v>7447.40426636401</v>
      </c>
      <c r="N178" s="1">
        <f t="shared" si="12"/>
        <v>0</v>
      </c>
      <c r="O178" s="1">
        <f t="shared" si="13"/>
        <v>0</v>
      </c>
      <c r="P178" s="4">
        <f t="shared" si="11"/>
        <v>0</v>
      </c>
      <c r="Q178" s="22"/>
      <c r="R178" s="47">
        <v>15</v>
      </c>
      <c r="S178" s="60">
        <v>8935.313732292138</v>
      </c>
      <c r="T178" s="4">
        <f t="shared" si="14"/>
        <v>134029.70598438208</v>
      </c>
      <c r="V178" s="39"/>
      <c r="W178" s="1"/>
      <c r="X178" s="1"/>
    </row>
    <row r="179" spans="1:24" ht="12.75">
      <c r="A179" s="3">
        <v>3210</v>
      </c>
      <c r="B179" t="s">
        <v>241</v>
      </c>
      <c r="C179" s="58" t="s">
        <v>243</v>
      </c>
      <c r="D179" s="18">
        <v>720.5</v>
      </c>
      <c r="F179" s="55">
        <v>0</v>
      </c>
      <c r="G179" s="18">
        <v>0</v>
      </c>
      <c r="H179" s="18">
        <f t="shared" si="10"/>
        <v>0</v>
      </c>
      <c r="J179" s="60">
        <v>8582.92122491604</v>
      </c>
      <c r="L179" s="1">
        <v>7447.40426636401</v>
      </c>
      <c r="N179" s="1">
        <f t="shared" si="12"/>
        <v>0</v>
      </c>
      <c r="O179" s="1">
        <f t="shared" si="13"/>
        <v>0</v>
      </c>
      <c r="P179" s="4">
        <f t="shared" si="11"/>
        <v>0</v>
      </c>
      <c r="Q179" s="22"/>
      <c r="R179" s="47">
        <v>14.5</v>
      </c>
      <c r="S179" s="60">
        <v>8582.92122491604</v>
      </c>
      <c r="T179" s="4">
        <f t="shared" si="14"/>
        <v>124452.35776128256</v>
      </c>
      <c r="V179" s="39"/>
      <c r="W179" s="1"/>
      <c r="X179" s="1"/>
    </row>
    <row r="180" spans="1:24" ht="12.75">
      <c r="A180" s="3">
        <v>3220</v>
      </c>
      <c r="B180" t="s">
        <v>241</v>
      </c>
      <c r="C180" s="58" t="s">
        <v>244</v>
      </c>
      <c r="D180" s="18">
        <v>197.5</v>
      </c>
      <c r="F180" s="55">
        <v>0</v>
      </c>
      <c r="G180" s="18">
        <v>0</v>
      </c>
      <c r="H180" s="18">
        <f t="shared" si="10"/>
        <v>0</v>
      </c>
      <c r="J180" s="60">
        <v>13256.167877142865</v>
      </c>
      <c r="L180" s="1">
        <v>7447.40426636401</v>
      </c>
      <c r="N180" s="1">
        <f t="shared" si="12"/>
        <v>0</v>
      </c>
      <c r="O180" s="1">
        <f t="shared" si="13"/>
        <v>0</v>
      </c>
      <c r="P180" s="4">
        <f t="shared" si="11"/>
        <v>0</v>
      </c>
      <c r="Q180" s="22"/>
      <c r="R180" s="47">
        <v>5.5</v>
      </c>
      <c r="S180" s="60">
        <v>13256.167877142865</v>
      </c>
      <c r="T180" s="4">
        <f t="shared" si="14"/>
        <v>72908.92332428576</v>
      </c>
      <c r="V180" s="39"/>
      <c r="W180" s="1"/>
      <c r="X180" s="1"/>
    </row>
    <row r="181" spans="1:24" ht="12.75">
      <c r="A181" s="3">
        <v>3230</v>
      </c>
      <c r="B181" t="s">
        <v>241</v>
      </c>
      <c r="C181" s="58" t="s">
        <v>245</v>
      </c>
      <c r="D181" s="18">
        <v>60.5</v>
      </c>
      <c r="F181" s="55">
        <v>0</v>
      </c>
      <c r="G181" s="18">
        <v>0</v>
      </c>
      <c r="H181" s="18">
        <f t="shared" si="10"/>
        <v>0</v>
      </c>
      <c r="J181" s="60">
        <v>17591.616328217708</v>
      </c>
      <c r="L181" s="1">
        <v>7447.40426636401</v>
      </c>
      <c r="N181" s="1">
        <f t="shared" si="12"/>
        <v>0</v>
      </c>
      <c r="O181" s="1">
        <f t="shared" si="13"/>
        <v>0</v>
      </c>
      <c r="P181" s="4">
        <f t="shared" si="11"/>
        <v>0</v>
      </c>
      <c r="Q181" s="22"/>
      <c r="R181" s="47">
        <v>2</v>
      </c>
      <c r="S181" s="60">
        <v>17591.616328217708</v>
      </c>
      <c r="T181" s="4">
        <f t="shared" si="14"/>
        <v>35183.232656435415</v>
      </c>
      <c r="V181" s="39"/>
      <c r="W181" s="1"/>
      <c r="X181" s="1"/>
    </row>
    <row r="182" spans="1:23" ht="12.75">
      <c r="A182" s="3">
        <v>8001</v>
      </c>
      <c r="B182" t="s">
        <v>303</v>
      </c>
      <c r="C182" t="s">
        <v>304</v>
      </c>
      <c r="D182" s="18">
        <v>16722.5</v>
      </c>
      <c r="F182" s="18">
        <v>19160.5</v>
      </c>
      <c r="G182" s="18">
        <v>0</v>
      </c>
      <c r="H182" s="18">
        <f t="shared" si="10"/>
        <v>19160.5</v>
      </c>
      <c r="J182" s="1" t="s">
        <v>511</v>
      </c>
      <c r="L182" s="1">
        <v>7790.16</v>
      </c>
      <c r="N182" s="1">
        <v>114390143.71000002</v>
      </c>
      <c r="O182" s="1">
        <f t="shared" si="13"/>
        <v>0</v>
      </c>
      <c r="P182" s="4">
        <f t="shared" si="11"/>
        <v>114390143.71000002</v>
      </c>
      <c r="Q182" s="22"/>
      <c r="R182" s="95">
        <v>183.5</v>
      </c>
      <c r="S182" s="11" t="s">
        <v>511</v>
      </c>
      <c r="T182" s="74">
        <f>SUM(T183:T189)</f>
        <v>1502858.899609865</v>
      </c>
      <c r="V182" s="39"/>
      <c r="W182" s="1"/>
    </row>
    <row r="183" spans="1:23" ht="12.75">
      <c r="A183" s="3"/>
      <c r="C183" s="77" t="s">
        <v>528</v>
      </c>
      <c r="D183" s="18"/>
      <c r="F183" s="18"/>
      <c r="H183" s="18"/>
      <c r="P183" s="4"/>
      <c r="Q183" s="22"/>
      <c r="R183" s="96">
        <v>1</v>
      </c>
      <c r="S183" s="97">
        <v>8124.76082552</v>
      </c>
      <c r="T183" s="98">
        <f aca="true" t="shared" si="15" ref="T183:T192">R183*S183</f>
        <v>8124.76082552</v>
      </c>
      <c r="V183" s="39"/>
      <c r="W183" s="1"/>
    </row>
    <row r="184" spans="1:23" ht="12.75">
      <c r="A184" s="3"/>
      <c r="C184" s="77" t="s">
        <v>516</v>
      </c>
      <c r="D184" s="18"/>
      <c r="F184" s="18"/>
      <c r="H184" s="18"/>
      <c r="P184" s="4"/>
      <c r="Q184" s="22"/>
      <c r="R184" s="96">
        <v>50.5</v>
      </c>
      <c r="S184" s="97">
        <v>8321.192512380001</v>
      </c>
      <c r="T184" s="98">
        <f t="shared" si="15"/>
        <v>420220.22187519004</v>
      </c>
      <c r="V184" s="39"/>
      <c r="W184" s="1"/>
    </row>
    <row r="185" spans="1:23" ht="12.75">
      <c r="A185" s="3"/>
      <c r="C185" s="77" t="s">
        <v>517</v>
      </c>
      <c r="D185" s="18"/>
      <c r="F185" s="18"/>
      <c r="H185" s="18"/>
      <c r="P185" s="4"/>
      <c r="Q185" s="22"/>
      <c r="R185" s="96">
        <v>58.5</v>
      </c>
      <c r="S185" s="97">
        <v>7920.511274569999</v>
      </c>
      <c r="T185" s="98">
        <f t="shared" si="15"/>
        <v>463349.90956234495</v>
      </c>
      <c r="V185" s="39"/>
      <c r="W185" s="1"/>
    </row>
    <row r="186" spans="1:23" ht="12.75">
      <c r="A186" s="3"/>
      <c r="C186" s="77" t="s">
        <v>529</v>
      </c>
      <c r="D186" s="18"/>
      <c r="F186" s="18"/>
      <c r="H186" s="18"/>
      <c r="P186" s="4"/>
      <c r="Q186" s="22"/>
      <c r="R186" s="96">
        <v>0.5</v>
      </c>
      <c r="S186" s="97">
        <v>8136.968051860001</v>
      </c>
      <c r="T186" s="98">
        <f t="shared" si="15"/>
        <v>4068.4840259300004</v>
      </c>
      <c r="V186" s="39"/>
      <c r="W186" s="1"/>
    </row>
    <row r="187" spans="1:22" ht="12.75">
      <c r="A187" s="3"/>
      <c r="C187" s="77" t="s">
        <v>522</v>
      </c>
      <c r="D187" s="18"/>
      <c r="F187" s="18"/>
      <c r="H187" s="18"/>
      <c r="P187" s="4"/>
      <c r="Q187" s="22"/>
      <c r="R187" s="96">
        <v>59</v>
      </c>
      <c r="S187" s="97">
        <v>8224.31657897</v>
      </c>
      <c r="T187" s="98">
        <f t="shared" si="15"/>
        <v>485234.67815923</v>
      </c>
      <c r="V187" s="39"/>
    </row>
    <row r="188" spans="1:22" ht="12.75">
      <c r="A188" s="3"/>
      <c r="C188" s="77" t="s">
        <v>527</v>
      </c>
      <c r="D188" s="18"/>
      <c r="F188" s="18"/>
      <c r="H188" s="18"/>
      <c r="P188" s="4"/>
      <c r="Q188" s="22"/>
      <c r="R188" s="96">
        <v>10.5</v>
      </c>
      <c r="S188" s="97">
        <v>8897.49657897</v>
      </c>
      <c r="T188" s="98">
        <f>R188*S188</f>
        <v>93423.714079185</v>
      </c>
      <c r="V188" s="39"/>
    </row>
    <row r="189" spans="1:22" ht="12.75">
      <c r="A189" s="3"/>
      <c r="C189" s="77" t="s">
        <v>532</v>
      </c>
      <c r="D189" s="18"/>
      <c r="F189" s="18"/>
      <c r="H189" s="18"/>
      <c r="P189" s="4"/>
      <c r="Q189" s="22"/>
      <c r="R189" s="96">
        <v>3.5</v>
      </c>
      <c r="S189" s="97">
        <v>8124.894594989998</v>
      </c>
      <c r="T189" s="98">
        <f>R189*S189</f>
        <v>28437.13108246499</v>
      </c>
      <c r="V189" s="39"/>
    </row>
    <row r="190" spans="1:22" ht="12.75">
      <c r="A190" s="102">
        <v>8041</v>
      </c>
      <c r="B190" s="102">
        <v>8041</v>
      </c>
      <c r="C190" s="103" t="s">
        <v>523</v>
      </c>
      <c r="D190" s="1">
        <v>0</v>
      </c>
      <c r="F190" s="18">
        <v>0</v>
      </c>
      <c r="H190" s="18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2"/>
      <c r="R190">
        <v>0</v>
      </c>
      <c r="S190" s="59"/>
      <c r="T190" s="4">
        <f t="shared" si="15"/>
        <v>0</v>
      </c>
      <c r="V190" s="39"/>
    </row>
    <row r="191" spans="1:22" ht="12.75">
      <c r="A191" s="102">
        <v>8042</v>
      </c>
      <c r="B191" s="102">
        <v>8042</v>
      </c>
      <c r="C191" s="103" t="s">
        <v>524</v>
      </c>
      <c r="D191" s="1">
        <v>0</v>
      </c>
      <c r="F191" s="18">
        <v>0</v>
      </c>
      <c r="H191" s="18">
        <f>F191-G191</f>
        <v>0</v>
      </c>
      <c r="J191" s="1">
        <v>0</v>
      </c>
      <c r="N191" s="1">
        <f>H191*J191</f>
        <v>0</v>
      </c>
      <c r="P191" s="4">
        <f>N191+O191</f>
        <v>0</v>
      </c>
      <c r="Q191" s="22"/>
      <c r="R191">
        <v>0</v>
      </c>
      <c r="S191" s="59"/>
      <c r="T191" s="4">
        <f t="shared" si="15"/>
        <v>0</v>
      </c>
      <c r="V191" s="39"/>
    </row>
    <row r="192" spans="1:22" ht="12.75">
      <c r="A192" s="102">
        <v>9025</v>
      </c>
      <c r="B192" s="102">
        <v>9025</v>
      </c>
      <c r="C192" s="103" t="s">
        <v>247</v>
      </c>
      <c r="D192" s="1">
        <v>0</v>
      </c>
      <c r="F192" s="18">
        <v>0</v>
      </c>
      <c r="H192" s="18">
        <f>F192-G192</f>
        <v>0</v>
      </c>
      <c r="J192" s="1">
        <v>0</v>
      </c>
      <c r="N192" s="1">
        <f>H192*J192</f>
        <v>0</v>
      </c>
      <c r="P192" s="4">
        <f>N192+O192</f>
        <v>0</v>
      </c>
      <c r="Q192" s="22"/>
      <c r="R192">
        <v>0</v>
      </c>
      <c r="S192" s="59"/>
      <c r="T192" s="4">
        <f t="shared" si="15"/>
        <v>0</v>
      </c>
      <c r="V192" s="39"/>
    </row>
    <row r="193" spans="1:22" ht="12.75">
      <c r="A193" s="3">
        <v>9030</v>
      </c>
      <c r="B193" s="3">
        <v>9030</v>
      </c>
      <c r="C193" t="s">
        <v>248</v>
      </c>
      <c r="D193" s="1">
        <v>0</v>
      </c>
      <c r="F193" s="18">
        <v>0</v>
      </c>
      <c r="H193" s="18">
        <f t="shared" si="10"/>
        <v>0</v>
      </c>
      <c r="J193" s="1">
        <v>0</v>
      </c>
      <c r="N193" s="1">
        <f t="shared" si="12"/>
        <v>0</v>
      </c>
      <c r="P193" s="4">
        <f aca="true" t="shared" si="16" ref="P193:P210">N193+O193</f>
        <v>0</v>
      </c>
      <c r="Q193" s="22"/>
      <c r="R193">
        <v>0</v>
      </c>
      <c r="S193" s="59"/>
      <c r="T193" s="4">
        <f t="shared" si="14"/>
        <v>0</v>
      </c>
      <c r="V193" s="39"/>
    </row>
    <row r="194" spans="1:22" ht="12.75">
      <c r="A194" s="3">
        <v>9035</v>
      </c>
      <c r="B194" s="3">
        <v>9035</v>
      </c>
      <c r="C194" t="s">
        <v>249</v>
      </c>
      <c r="D194" s="1">
        <v>0</v>
      </c>
      <c r="F194" s="18">
        <v>0</v>
      </c>
      <c r="H194" s="18">
        <f t="shared" si="10"/>
        <v>0</v>
      </c>
      <c r="J194" s="1">
        <v>0</v>
      </c>
      <c r="N194" s="1">
        <f t="shared" si="12"/>
        <v>0</v>
      </c>
      <c r="P194" s="4">
        <f t="shared" si="16"/>
        <v>0</v>
      </c>
      <c r="Q194" s="22"/>
      <c r="R194">
        <v>0</v>
      </c>
      <c r="S194" s="59"/>
      <c r="T194" s="4">
        <f t="shared" si="14"/>
        <v>0</v>
      </c>
      <c r="V194" s="39"/>
    </row>
    <row r="195" spans="1:22" ht="12.75">
      <c r="A195" s="3">
        <v>9040</v>
      </c>
      <c r="B195" s="3">
        <v>9040</v>
      </c>
      <c r="C195" t="s">
        <v>250</v>
      </c>
      <c r="D195" s="1">
        <v>0</v>
      </c>
      <c r="F195" s="18">
        <v>0</v>
      </c>
      <c r="H195" s="18">
        <f t="shared" si="10"/>
        <v>0</v>
      </c>
      <c r="J195" s="1">
        <v>0</v>
      </c>
      <c r="N195" s="1">
        <f t="shared" si="12"/>
        <v>0</v>
      </c>
      <c r="P195" s="4">
        <f t="shared" si="16"/>
        <v>0</v>
      </c>
      <c r="Q195" s="22"/>
      <c r="R195">
        <v>0</v>
      </c>
      <c r="S195" s="59"/>
      <c r="T195" s="4">
        <f t="shared" si="14"/>
        <v>0</v>
      </c>
      <c r="V195" s="39"/>
    </row>
    <row r="196" spans="1:22" ht="12.75">
      <c r="A196" s="3">
        <v>9045</v>
      </c>
      <c r="B196" s="3">
        <v>9045</v>
      </c>
      <c r="C196" t="s">
        <v>251</v>
      </c>
      <c r="D196" s="1">
        <v>0</v>
      </c>
      <c r="F196" s="18">
        <v>0</v>
      </c>
      <c r="H196" s="18">
        <f t="shared" si="10"/>
        <v>0</v>
      </c>
      <c r="J196" s="1">
        <v>0</v>
      </c>
      <c r="N196" s="1">
        <f t="shared" si="12"/>
        <v>0</v>
      </c>
      <c r="P196" s="4">
        <f t="shared" si="16"/>
        <v>0</v>
      </c>
      <c r="Q196" s="22"/>
      <c r="R196">
        <v>0</v>
      </c>
      <c r="S196" s="59"/>
      <c r="T196" s="4">
        <f t="shared" si="14"/>
        <v>0</v>
      </c>
      <c r="V196" s="39"/>
    </row>
    <row r="197" spans="1:22" ht="12.75">
      <c r="A197" s="3">
        <v>9050</v>
      </c>
      <c r="B197" s="3">
        <v>9050</v>
      </c>
      <c r="C197" t="s">
        <v>252</v>
      </c>
      <c r="D197" s="1">
        <v>0</v>
      </c>
      <c r="F197" s="18">
        <v>0</v>
      </c>
      <c r="H197" s="18">
        <f t="shared" si="10"/>
        <v>0</v>
      </c>
      <c r="J197" s="1">
        <v>0</v>
      </c>
      <c r="N197" s="1">
        <f t="shared" si="12"/>
        <v>0</v>
      </c>
      <c r="P197" s="4">
        <f t="shared" si="16"/>
        <v>0</v>
      </c>
      <c r="Q197" s="22"/>
      <c r="R197">
        <v>0</v>
      </c>
      <c r="S197" s="59"/>
      <c r="T197" s="4">
        <f t="shared" si="14"/>
        <v>0</v>
      </c>
      <c r="V197" s="39"/>
    </row>
    <row r="198" spans="1:22" ht="12.75">
      <c r="A198" s="3">
        <v>9055</v>
      </c>
      <c r="B198" s="3">
        <v>9055</v>
      </c>
      <c r="C198" t="s">
        <v>253</v>
      </c>
      <c r="D198" s="1">
        <v>0</v>
      </c>
      <c r="F198" s="18">
        <v>0</v>
      </c>
      <c r="H198" s="18">
        <f t="shared" si="10"/>
        <v>0</v>
      </c>
      <c r="J198" s="1">
        <v>0</v>
      </c>
      <c r="N198" s="1">
        <f t="shared" si="12"/>
        <v>0</v>
      </c>
      <c r="P198" s="4">
        <f t="shared" si="16"/>
        <v>0</v>
      </c>
      <c r="Q198" s="22"/>
      <c r="R198">
        <v>0</v>
      </c>
      <c r="S198" s="59"/>
      <c r="T198" s="4">
        <f t="shared" si="14"/>
        <v>0</v>
      </c>
      <c r="V198" s="39"/>
    </row>
    <row r="199" spans="1:22" ht="12.75">
      <c r="A199" s="3">
        <v>9060</v>
      </c>
      <c r="B199" s="3">
        <v>9060</v>
      </c>
      <c r="C199" t="s">
        <v>254</v>
      </c>
      <c r="D199" s="1">
        <v>0</v>
      </c>
      <c r="F199" s="18">
        <v>0</v>
      </c>
      <c r="H199" s="18">
        <f t="shared" si="10"/>
        <v>0</v>
      </c>
      <c r="J199" s="1">
        <v>0</v>
      </c>
      <c r="N199" s="1">
        <f t="shared" si="12"/>
        <v>0</v>
      </c>
      <c r="P199" s="4">
        <f t="shared" si="16"/>
        <v>0</v>
      </c>
      <c r="Q199" s="22"/>
      <c r="R199">
        <v>0</v>
      </c>
      <c r="S199" s="59"/>
      <c r="T199" s="4">
        <f t="shared" si="14"/>
        <v>0</v>
      </c>
      <c r="V199" s="39"/>
    </row>
    <row r="200" spans="1:22" ht="12.75">
      <c r="A200" s="3">
        <v>9075</v>
      </c>
      <c r="B200" s="3">
        <v>9075</v>
      </c>
      <c r="C200" t="s">
        <v>255</v>
      </c>
      <c r="D200" s="1">
        <v>0</v>
      </c>
      <c r="F200" s="18">
        <v>0</v>
      </c>
      <c r="H200" s="18">
        <f t="shared" si="10"/>
        <v>0</v>
      </c>
      <c r="J200" s="1">
        <v>0</v>
      </c>
      <c r="N200" s="1">
        <f t="shared" si="12"/>
        <v>0</v>
      </c>
      <c r="P200" s="4">
        <f t="shared" si="16"/>
        <v>0</v>
      </c>
      <c r="Q200" s="22"/>
      <c r="R200">
        <v>0</v>
      </c>
      <c r="S200" s="59"/>
      <c r="T200" s="4">
        <f t="shared" si="14"/>
        <v>0</v>
      </c>
      <c r="V200" s="39"/>
    </row>
    <row r="201" spans="1:22" ht="12.75">
      <c r="A201" s="3">
        <v>9095</v>
      </c>
      <c r="B201" s="3">
        <v>9095</v>
      </c>
      <c r="C201" t="s">
        <v>256</v>
      </c>
      <c r="D201" s="1">
        <v>0</v>
      </c>
      <c r="F201" s="18">
        <v>0</v>
      </c>
      <c r="H201" s="18">
        <f t="shared" si="10"/>
        <v>0</v>
      </c>
      <c r="J201" s="1">
        <v>0</v>
      </c>
      <c r="N201" s="1">
        <f t="shared" si="12"/>
        <v>0</v>
      </c>
      <c r="P201" s="4">
        <f t="shared" si="16"/>
        <v>0</v>
      </c>
      <c r="Q201" s="22"/>
      <c r="R201">
        <v>0</v>
      </c>
      <c r="S201" s="59"/>
      <c r="T201" s="4">
        <f t="shared" si="14"/>
        <v>0</v>
      </c>
      <c r="V201" s="39"/>
    </row>
    <row r="202" spans="1:22" ht="12.75">
      <c r="A202" s="3">
        <v>9120</v>
      </c>
      <c r="B202" s="3">
        <v>9120</v>
      </c>
      <c r="C202" t="s">
        <v>257</v>
      </c>
      <c r="D202" s="1">
        <v>0</v>
      </c>
      <c r="F202" s="18">
        <v>0</v>
      </c>
      <c r="H202" s="18">
        <f t="shared" si="10"/>
        <v>0</v>
      </c>
      <c r="J202" s="1">
        <v>0</v>
      </c>
      <c r="N202" s="1">
        <f t="shared" si="12"/>
        <v>0</v>
      </c>
      <c r="P202" s="4">
        <f t="shared" si="16"/>
        <v>0</v>
      </c>
      <c r="Q202" s="22"/>
      <c r="R202">
        <v>0</v>
      </c>
      <c r="S202" s="59"/>
      <c r="T202" s="4">
        <f t="shared" si="14"/>
        <v>0</v>
      </c>
      <c r="V202" s="39"/>
    </row>
    <row r="203" spans="1:22" ht="12.75">
      <c r="A203" s="3">
        <v>9125</v>
      </c>
      <c r="B203" s="3">
        <v>9125</v>
      </c>
      <c r="C203" t="s">
        <v>258</v>
      </c>
      <c r="D203" s="1">
        <v>0</v>
      </c>
      <c r="F203" s="18">
        <v>0</v>
      </c>
      <c r="H203" s="18">
        <f t="shared" si="10"/>
        <v>0</v>
      </c>
      <c r="J203" s="1">
        <v>0</v>
      </c>
      <c r="N203" s="1">
        <f t="shared" si="12"/>
        <v>0</v>
      </c>
      <c r="P203" s="4">
        <f t="shared" si="16"/>
        <v>0</v>
      </c>
      <c r="Q203" s="22"/>
      <c r="R203">
        <v>0</v>
      </c>
      <c r="S203" s="59"/>
      <c r="T203" s="4">
        <f t="shared" si="14"/>
        <v>0</v>
      </c>
      <c r="V203" s="39"/>
    </row>
    <row r="204" spans="1:22" ht="12.75">
      <c r="A204" s="3">
        <v>9130</v>
      </c>
      <c r="B204" s="3">
        <v>9130</v>
      </c>
      <c r="C204" t="s">
        <v>482</v>
      </c>
      <c r="D204" s="1">
        <v>0</v>
      </c>
      <c r="F204" s="18">
        <v>0</v>
      </c>
      <c r="H204" s="18">
        <f t="shared" si="10"/>
        <v>0</v>
      </c>
      <c r="J204" s="1">
        <v>0</v>
      </c>
      <c r="N204" s="1">
        <f t="shared" si="12"/>
        <v>0</v>
      </c>
      <c r="P204" s="4">
        <f t="shared" si="16"/>
        <v>0</v>
      </c>
      <c r="Q204" s="22"/>
      <c r="R204">
        <v>0</v>
      </c>
      <c r="S204" s="59"/>
      <c r="T204" s="4">
        <f t="shared" si="14"/>
        <v>0</v>
      </c>
      <c r="V204" s="39"/>
    </row>
    <row r="205" spans="1:22" ht="12.75">
      <c r="A205" s="3">
        <v>9135</v>
      </c>
      <c r="B205" s="3">
        <v>9135</v>
      </c>
      <c r="C205" t="s">
        <v>483</v>
      </c>
      <c r="D205" s="1">
        <v>0</v>
      </c>
      <c r="F205" s="18">
        <v>0</v>
      </c>
      <c r="H205" s="18">
        <f t="shared" si="10"/>
        <v>0</v>
      </c>
      <c r="J205" s="1">
        <v>0</v>
      </c>
      <c r="N205" s="1">
        <f t="shared" si="12"/>
        <v>0</v>
      </c>
      <c r="P205" s="4">
        <f t="shared" si="16"/>
        <v>0</v>
      </c>
      <c r="Q205" s="22"/>
      <c r="R205">
        <v>0</v>
      </c>
      <c r="S205" s="59"/>
      <c r="T205" s="4">
        <f t="shared" si="14"/>
        <v>0</v>
      </c>
      <c r="V205" s="39"/>
    </row>
    <row r="206" spans="1:22" ht="12.75">
      <c r="A206" s="3">
        <v>9140</v>
      </c>
      <c r="B206" s="3">
        <v>9140</v>
      </c>
      <c r="C206" t="s">
        <v>259</v>
      </c>
      <c r="D206" s="1">
        <v>0</v>
      </c>
      <c r="F206" s="18">
        <v>0</v>
      </c>
      <c r="H206" s="18">
        <f aca="true" t="shared" si="17" ref="H206:H212">F206-G206</f>
        <v>0</v>
      </c>
      <c r="J206" s="1">
        <v>0</v>
      </c>
      <c r="N206" s="1">
        <f aca="true" t="shared" si="18" ref="N206:N212">H206*J206</f>
        <v>0</v>
      </c>
      <c r="P206" s="4">
        <f t="shared" si="16"/>
        <v>0</v>
      </c>
      <c r="Q206" s="22"/>
      <c r="R206">
        <v>0</v>
      </c>
      <c r="S206" s="59"/>
      <c r="T206" s="4">
        <f t="shared" si="14"/>
        <v>0</v>
      </c>
      <c r="V206" s="39"/>
    </row>
    <row r="207" spans="1:22" ht="12.75">
      <c r="A207" s="3">
        <v>9145</v>
      </c>
      <c r="B207" s="3">
        <v>9145</v>
      </c>
      <c r="C207" t="s">
        <v>260</v>
      </c>
      <c r="D207" s="1">
        <v>0</v>
      </c>
      <c r="F207" s="18">
        <v>0</v>
      </c>
      <c r="H207" s="18">
        <f t="shared" si="17"/>
        <v>0</v>
      </c>
      <c r="J207" s="1">
        <v>0</v>
      </c>
      <c r="N207" s="1">
        <f t="shared" si="18"/>
        <v>0</v>
      </c>
      <c r="P207" s="4">
        <f t="shared" si="16"/>
        <v>0</v>
      </c>
      <c r="Q207" s="22"/>
      <c r="R207">
        <v>0</v>
      </c>
      <c r="S207" s="59"/>
      <c r="T207" s="4">
        <f aca="true" t="shared" si="19" ref="T207:T212">R207*S207</f>
        <v>0</v>
      </c>
      <c r="V207" s="39"/>
    </row>
    <row r="208" spans="1:22" ht="12.75">
      <c r="A208" s="3">
        <v>9150</v>
      </c>
      <c r="B208" s="3">
        <v>9150</v>
      </c>
      <c r="C208" t="s">
        <v>261</v>
      </c>
      <c r="D208" s="1">
        <v>0</v>
      </c>
      <c r="F208" s="18">
        <v>0</v>
      </c>
      <c r="H208" s="18">
        <f t="shared" si="17"/>
        <v>0</v>
      </c>
      <c r="J208" s="1">
        <v>0</v>
      </c>
      <c r="N208" s="1">
        <f t="shared" si="18"/>
        <v>0</v>
      </c>
      <c r="P208" s="4">
        <f t="shared" si="16"/>
        <v>0</v>
      </c>
      <c r="Q208" s="22"/>
      <c r="R208">
        <v>0</v>
      </c>
      <c r="S208" s="59"/>
      <c r="T208" s="4">
        <f t="shared" si="19"/>
        <v>0</v>
      </c>
      <c r="V208" s="39"/>
    </row>
    <row r="209" spans="1:22" ht="12.75">
      <c r="A209" s="3">
        <v>9160</v>
      </c>
      <c r="B209" s="3">
        <v>9160</v>
      </c>
      <c r="C209" t="s">
        <v>262</v>
      </c>
      <c r="D209" s="1">
        <v>0</v>
      </c>
      <c r="F209" s="18">
        <v>0</v>
      </c>
      <c r="H209" s="18">
        <f t="shared" si="17"/>
        <v>0</v>
      </c>
      <c r="J209" s="1">
        <v>0</v>
      </c>
      <c r="N209" s="1">
        <f t="shared" si="18"/>
        <v>0</v>
      </c>
      <c r="P209" s="4">
        <f t="shared" si="16"/>
        <v>0</v>
      </c>
      <c r="Q209" s="22"/>
      <c r="R209">
        <v>0</v>
      </c>
      <c r="S209" s="59"/>
      <c r="T209" s="4">
        <f t="shared" si="19"/>
        <v>0</v>
      </c>
      <c r="V209" s="39"/>
    </row>
    <row r="210" spans="1:22" ht="12.75">
      <c r="A210" s="3">
        <v>9165</v>
      </c>
      <c r="B210" s="3">
        <v>9165</v>
      </c>
      <c r="C210" t="s">
        <v>484</v>
      </c>
      <c r="D210" s="1">
        <v>0</v>
      </c>
      <c r="F210" s="18">
        <v>0</v>
      </c>
      <c r="H210" s="18">
        <f t="shared" si="17"/>
        <v>0</v>
      </c>
      <c r="J210" s="1">
        <v>0</v>
      </c>
      <c r="N210" s="1">
        <f t="shared" si="18"/>
        <v>0</v>
      </c>
      <c r="P210" s="4">
        <f t="shared" si="16"/>
        <v>0</v>
      </c>
      <c r="Q210" s="22"/>
      <c r="R210">
        <v>0</v>
      </c>
      <c r="S210" s="59"/>
      <c r="T210" s="4">
        <f t="shared" si="19"/>
        <v>0</v>
      </c>
      <c r="V210" s="39"/>
    </row>
    <row r="211" spans="1:22" ht="12.75">
      <c r="A211" s="3">
        <v>9170</v>
      </c>
      <c r="B211" s="3">
        <v>9170</v>
      </c>
      <c r="C211" t="s">
        <v>533</v>
      </c>
      <c r="D211" s="1">
        <v>0</v>
      </c>
      <c r="F211" s="18">
        <v>0</v>
      </c>
      <c r="H211" s="18">
        <f t="shared" si="17"/>
        <v>0</v>
      </c>
      <c r="J211" s="1">
        <v>0</v>
      </c>
      <c r="N211" s="1">
        <f t="shared" si="18"/>
        <v>0</v>
      </c>
      <c r="P211" s="4">
        <f>N211+O211</f>
        <v>0</v>
      </c>
      <c r="Q211" s="22"/>
      <c r="R211">
        <v>0</v>
      </c>
      <c r="S211" s="59"/>
      <c r="T211" s="4">
        <f t="shared" si="19"/>
        <v>0</v>
      </c>
      <c r="V211" s="39"/>
    </row>
    <row r="212" spans="1:20" ht="12.75">
      <c r="A212" s="3">
        <v>9175</v>
      </c>
      <c r="B212" s="3">
        <v>9175</v>
      </c>
      <c r="C212" t="s">
        <v>534</v>
      </c>
      <c r="D212" s="1">
        <v>0</v>
      </c>
      <c r="F212" s="18">
        <v>0</v>
      </c>
      <c r="H212" s="18">
        <f t="shared" si="17"/>
        <v>0</v>
      </c>
      <c r="J212" s="1">
        <v>0</v>
      </c>
      <c r="N212" s="1">
        <f t="shared" si="18"/>
        <v>0</v>
      </c>
      <c r="P212" s="4">
        <f>N212+O212</f>
        <v>0</v>
      </c>
      <c r="Q212" s="22"/>
      <c r="R212">
        <v>0</v>
      </c>
      <c r="S212" s="59"/>
      <c r="T212" s="4">
        <f t="shared" si="19"/>
        <v>0</v>
      </c>
    </row>
    <row r="213" ht="12.75">
      <c r="V213" s="1"/>
    </row>
    <row r="214" spans="3:20" ht="12.75">
      <c r="C214" t="s">
        <v>289</v>
      </c>
      <c r="D214" s="18">
        <f aca="true" t="shared" si="20" ref="D214:I214">SUM(D4:D213)</f>
        <v>888281.5600000005</v>
      </c>
      <c r="E214" s="1">
        <f t="shared" si="20"/>
        <v>0</v>
      </c>
      <c r="F214" s="18">
        <f t="shared" si="20"/>
        <v>127592.5</v>
      </c>
      <c r="G214" s="18">
        <f t="shared" si="20"/>
        <v>11344</v>
      </c>
      <c r="H214" s="18">
        <f t="shared" si="20"/>
        <v>116248.5</v>
      </c>
      <c r="I214" s="1">
        <f t="shared" si="20"/>
        <v>0</v>
      </c>
      <c r="K214" s="1">
        <f>SUM(K4:K213)</f>
        <v>0</v>
      </c>
      <c r="M214" s="1"/>
      <c r="N214" s="1">
        <f>SUM(N4:N213)</f>
        <v>897436414.5239766</v>
      </c>
      <c r="O214" s="1">
        <f>SUM(O4:O213)</f>
        <v>84483330.86484268</v>
      </c>
      <c r="P214" s="1">
        <f>SUM(P4:P213)</f>
        <v>981919745.3888193</v>
      </c>
      <c r="Q214" s="1">
        <f>SUM(Q4:Q213)</f>
        <v>0</v>
      </c>
      <c r="R214" s="18">
        <f>SUM(R4:R182)</f>
        <v>12314</v>
      </c>
      <c r="T214" s="1">
        <f>SUM(T4:T182)</f>
        <v>103257997.24566244</v>
      </c>
    </row>
    <row r="215" ht="12.75">
      <c r="J215" s="1" t="s">
        <v>290</v>
      </c>
    </row>
    <row r="217" ht="12.75">
      <c r="N217" s="39"/>
    </row>
    <row r="219" ht="12.75">
      <c r="R219" t="s">
        <v>290</v>
      </c>
    </row>
  </sheetData>
  <sheetProtection/>
  <printOptions/>
  <pageMargins left="1" right="1" top="1" bottom="1" header="0.5" footer="0.5"/>
  <pageSetup horizontalDpi="600" verticalDpi="600" orientation="landscape" paperSize="5" scale="75" r:id="rId1"/>
  <headerFooter alignWithMargins="0">
    <oddHeader>&amp;CFY 2020-21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8.57421875" style="0" customWidth="1"/>
    <col min="3" max="3" width="45.421875" style="0" bestFit="1" customWidth="1"/>
    <col min="4" max="4" width="24.421875" style="0" customWidth="1"/>
    <col min="6" max="6" width="9.140625" style="52" customWidth="1"/>
  </cols>
  <sheetData>
    <row r="1" spans="1:6" ht="12.75">
      <c r="A1" s="16" t="s">
        <v>0</v>
      </c>
      <c r="B1" s="16" t="s">
        <v>1</v>
      </c>
      <c r="C1" s="16" t="s">
        <v>2</v>
      </c>
      <c r="D1" s="24" t="s">
        <v>285</v>
      </c>
      <c r="E1" s="9"/>
      <c r="F1" s="53"/>
    </row>
    <row r="2" spans="1:6" ht="12.75">
      <c r="A2" s="16"/>
      <c r="B2" s="16"/>
      <c r="C2" s="16"/>
      <c r="D2" s="2" t="s">
        <v>286</v>
      </c>
      <c r="E2" s="9"/>
      <c r="F2" s="53"/>
    </row>
    <row r="3" spans="1:6" ht="12.75">
      <c r="A3" s="16"/>
      <c r="B3" s="16"/>
      <c r="C3" s="16"/>
      <c r="D3" s="2" t="s">
        <v>300</v>
      </c>
      <c r="E3" s="9"/>
      <c r="F3" s="53"/>
    </row>
    <row r="4" spans="1:6" ht="12.75">
      <c r="A4" s="16"/>
      <c r="B4" s="16"/>
      <c r="C4" s="16"/>
      <c r="D4" s="2" t="s">
        <v>287</v>
      </c>
      <c r="E4" s="9"/>
      <c r="F4" s="53"/>
    </row>
    <row r="5" spans="3:6" ht="12.75">
      <c r="C5" s="9"/>
      <c r="D5" s="9"/>
      <c r="E5" s="9"/>
      <c r="F5" s="53"/>
    </row>
    <row r="6" spans="1:6" ht="12.75">
      <c r="A6" s="3" t="s">
        <v>5</v>
      </c>
      <c r="B6" t="s">
        <v>6</v>
      </c>
      <c r="C6" t="s">
        <v>309</v>
      </c>
      <c r="D6" s="25">
        <v>0</v>
      </c>
      <c r="E6" s="54"/>
      <c r="F6" s="53"/>
    </row>
    <row r="7" spans="1:6" ht="12.75">
      <c r="A7" s="3" t="s">
        <v>7</v>
      </c>
      <c r="B7" t="s">
        <v>6</v>
      </c>
      <c r="C7" t="s">
        <v>310</v>
      </c>
      <c r="D7" s="25">
        <v>4</v>
      </c>
      <c r="E7" s="54"/>
      <c r="F7" s="53"/>
    </row>
    <row r="8" spans="1:6" ht="12.75">
      <c r="A8" s="3" t="s">
        <v>8</v>
      </c>
      <c r="B8" t="s">
        <v>6</v>
      </c>
      <c r="C8" t="s">
        <v>311</v>
      </c>
      <c r="D8" s="25">
        <v>0</v>
      </c>
      <c r="E8" s="54"/>
      <c r="F8" s="53"/>
    </row>
    <row r="9" spans="1:6" ht="12.75">
      <c r="A9" s="3" t="s">
        <v>9</v>
      </c>
      <c r="B9" t="s">
        <v>6</v>
      </c>
      <c r="C9" t="s">
        <v>312</v>
      </c>
      <c r="D9" s="25">
        <v>5</v>
      </c>
      <c r="E9" s="54"/>
      <c r="F9" s="53"/>
    </row>
    <row r="10" spans="1:6" ht="12.75">
      <c r="A10" s="3" t="s">
        <v>10</v>
      </c>
      <c r="B10" t="s">
        <v>6</v>
      </c>
      <c r="C10" t="s">
        <v>313</v>
      </c>
      <c r="D10" s="25">
        <v>0</v>
      </c>
      <c r="E10" s="54"/>
      <c r="F10" s="53"/>
    </row>
    <row r="11" spans="1:6" ht="12.75">
      <c r="A11" s="3" t="s">
        <v>11</v>
      </c>
      <c r="B11" t="s">
        <v>6</v>
      </c>
      <c r="C11" t="s">
        <v>314</v>
      </c>
      <c r="D11" s="25">
        <v>0</v>
      </c>
      <c r="E11" s="54"/>
      <c r="F11" s="53"/>
    </row>
    <row r="12" spans="1:6" ht="12.75">
      <c r="A12" s="3" t="s">
        <v>12</v>
      </c>
      <c r="B12" t="s">
        <v>6</v>
      </c>
      <c r="C12" t="s">
        <v>315</v>
      </c>
      <c r="D12" s="25">
        <v>0</v>
      </c>
      <c r="E12" s="54"/>
      <c r="F12" s="53"/>
    </row>
    <row r="13" spans="1:6" ht="12.75">
      <c r="A13" s="3" t="s">
        <v>13</v>
      </c>
      <c r="B13" t="s">
        <v>14</v>
      </c>
      <c r="C13" t="s">
        <v>316</v>
      </c>
      <c r="D13" s="25">
        <v>0</v>
      </c>
      <c r="E13" s="54"/>
      <c r="F13" s="53"/>
    </row>
    <row r="14" spans="1:6" ht="12.75">
      <c r="A14" s="3" t="s">
        <v>15</v>
      </c>
      <c r="B14" t="s">
        <v>14</v>
      </c>
      <c r="C14" t="s">
        <v>317</v>
      </c>
      <c r="D14" s="25">
        <v>0</v>
      </c>
      <c r="E14" s="54"/>
      <c r="F14" s="53"/>
    </row>
    <row r="15" spans="1:6" ht="12.75">
      <c r="A15" s="3" t="s">
        <v>16</v>
      </c>
      <c r="B15" t="s">
        <v>17</v>
      </c>
      <c r="C15" t="s">
        <v>318</v>
      </c>
      <c r="D15" s="25">
        <v>0</v>
      </c>
      <c r="E15" s="54"/>
      <c r="F15" s="53"/>
    </row>
    <row r="16" spans="1:6" ht="12.75">
      <c r="A16" s="3" t="s">
        <v>18</v>
      </c>
      <c r="B16" t="s">
        <v>17</v>
      </c>
      <c r="C16" t="s">
        <v>319</v>
      </c>
      <c r="D16" s="25">
        <v>0</v>
      </c>
      <c r="E16" s="54"/>
      <c r="F16" s="53"/>
    </row>
    <row r="17" spans="1:6" ht="12.75">
      <c r="A17" s="3" t="s">
        <v>19</v>
      </c>
      <c r="B17" t="s">
        <v>17</v>
      </c>
      <c r="C17" t="s">
        <v>320</v>
      </c>
      <c r="D17" s="25">
        <v>3</v>
      </c>
      <c r="E17" s="54"/>
      <c r="F17" s="53"/>
    </row>
    <row r="18" spans="1:6" ht="12.75">
      <c r="A18" s="3" t="s">
        <v>20</v>
      </c>
      <c r="B18" t="s">
        <v>17</v>
      </c>
      <c r="C18" t="s">
        <v>321</v>
      </c>
      <c r="D18" s="25">
        <v>2</v>
      </c>
      <c r="E18" s="54"/>
      <c r="F18" s="53"/>
    </row>
    <row r="19" spans="1:6" ht="12.75">
      <c r="A19" s="3" t="s">
        <v>21</v>
      </c>
      <c r="B19" t="s">
        <v>17</v>
      </c>
      <c r="C19" t="s">
        <v>322</v>
      </c>
      <c r="D19" s="25">
        <v>0</v>
      </c>
      <c r="E19" s="54"/>
      <c r="F19" s="53"/>
    </row>
    <row r="20" spans="1:6" ht="12.75">
      <c r="A20" s="3" t="s">
        <v>22</v>
      </c>
      <c r="B20" t="s">
        <v>17</v>
      </c>
      <c r="C20" t="s">
        <v>323</v>
      </c>
      <c r="D20" s="25">
        <v>11</v>
      </c>
      <c r="E20" s="54"/>
      <c r="F20" s="53"/>
    </row>
    <row r="21" spans="1:6" ht="12.75">
      <c r="A21" s="3" t="s">
        <v>23</v>
      </c>
      <c r="B21" t="s">
        <v>17</v>
      </c>
      <c r="C21" t="s">
        <v>324</v>
      </c>
      <c r="D21" s="25">
        <v>8</v>
      </c>
      <c r="E21" s="54"/>
      <c r="F21" s="53"/>
    </row>
    <row r="22" spans="1:6" ht="12.75">
      <c r="A22" s="3" t="s">
        <v>24</v>
      </c>
      <c r="B22" t="s">
        <v>25</v>
      </c>
      <c r="C22" t="s">
        <v>325</v>
      </c>
      <c r="D22" s="25">
        <v>1</v>
      </c>
      <c r="E22" s="54"/>
      <c r="F22" s="53"/>
    </row>
    <row r="23" spans="1:6" ht="12.75">
      <c r="A23" s="3" t="s">
        <v>26</v>
      </c>
      <c r="B23" t="s">
        <v>27</v>
      </c>
      <c r="C23" t="s">
        <v>326</v>
      </c>
      <c r="D23" s="25">
        <v>0</v>
      </c>
      <c r="E23" s="54"/>
      <c r="F23" s="53"/>
    </row>
    <row r="24" spans="1:6" ht="12.75">
      <c r="A24" s="3" t="s">
        <v>28</v>
      </c>
      <c r="B24" t="s">
        <v>27</v>
      </c>
      <c r="C24" t="s">
        <v>327</v>
      </c>
      <c r="D24" s="25">
        <v>0</v>
      </c>
      <c r="E24" s="54"/>
      <c r="F24" s="53"/>
    </row>
    <row r="25" spans="1:6" ht="12.75">
      <c r="A25" s="3" t="s">
        <v>29</v>
      </c>
      <c r="B25" t="s">
        <v>27</v>
      </c>
      <c r="C25" t="s">
        <v>328</v>
      </c>
      <c r="D25" s="25">
        <v>0</v>
      </c>
      <c r="E25" s="54"/>
      <c r="F25" s="53"/>
    </row>
    <row r="26" spans="1:6" ht="12.75">
      <c r="A26" s="3" t="s">
        <v>30</v>
      </c>
      <c r="B26" t="s">
        <v>27</v>
      </c>
      <c r="C26" t="s">
        <v>329</v>
      </c>
      <c r="D26" s="25">
        <v>0</v>
      </c>
      <c r="E26" s="54"/>
      <c r="F26" s="53"/>
    </row>
    <row r="27" spans="1:6" ht="12.75">
      <c r="A27" s="3" t="s">
        <v>31</v>
      </c>
      <c r="B27" t="s">
        <v>27</v>
      </c>
      <c r="C27" t="s">
        <v>330</v>
      </c>
      <c r="D27" s="25">
        <v>0</v>
      </c>
      <c r="E27" s="54"/>
      <c r="F27" s="53"/>
    </row>
    <row r="28" spans="1:6" ht="12.75">
      <c r="A28" s="3" t="s">
        <v>32</v>
      </c>
      <c r="B28" t="s">
        <v>33</v>
      </c>
      <c r="C28" t="s">
        <v>331</v>
      </c>
      <c r="D28" s="25">
        <v>0</v>
      </c>
      <c r="E28" s="54"/>
      <c r="F28" s="53"/>
    </row>
    <row r="29" spans="1:6" ht="12.75">
      <c r="A29" s="3" t="s">
        <v>35</v>
      </c>
      <c r="B29" t="s">
        <v>33</v>
      </c>
      <c r="C29" t="s">
        <v>332</v>
      </c>
      <c r="D29" s="25">
        <v>0</v>
      </c>
      <c r="E29" s="54"/>
      <c r="F29" s="53"/>
    </row>
    <row r="30" spans="1:6" ht="12.75">
      <c r="A30" s="3" t="s">
        <v>36</v>
      </c>
      <c r="B30" t="s">
        <v>37</v>
      </c>
      <c r="C30" t="s">
        <v>333</v>
      </c>
      <c r="D30" s="25">
        <v>6</v>
      </c>
      <c r="E30" s="54"/>
      <c r="F30" s="53"/>
    </row>
    <row r="31" spans="1:6" ht="12.75">
      <c r="A31" s="3" t="s">
        <v>38</v>
      </c>
      <c r="B31" t="s">
        <v>37</v>
      </c>
      <c r="C31" t="s">
        <v>334</v>
      </c>
      <c r="D31" s="25">
        <v>5</v>
      </c>
      <c r="E31" s="54"/>
      <c r="F31" s="53"/>
    </row>
    <row r="32" spans="1:6" ht="12.75">
      <c r="A32" s="3" t="s">
        <v>39</v>
      </c>
      <c r="B32" t="s">
        <v>40</v>
      </c>
      <c r="C32" t="s">
        <v>335</v>
      </c>
      <c r="D32" s="25">
        <v>0</v>
      </c>
      <c r="E32" s="54"/>
      <c r="F32" s="53"/>
    </row>
    <row r="33" spans="1:6" ht="12.75">
      <c r="A33" s="3" t="s">
        <v>41</v>
      </c>
      <c r="B33" t="s">
        <v>40</v>
      </c>
      <c r="C33" t="s">
        <v>336</v>
      </c>
      <c r="D33" s="25">
        <v>0</v>
      </c>
      <c r="E33" s="54"/>
      <c r="F33" s="53"/>
    </row>
    <row r="34" spans="1:6" ht="12.75">
      <c r="A34" s="3" t="s">
        <v>42</v>
      </c>
      <c r="B34" t="s">
        <v>43</v>
      </c>
      <c r="C34" t="s">
        <v>337</v>
      </c>
      <c r="D34" s="25">
        <v>0</v>
      </c>
      <c r="E34" s="54"/>
      <c r="F34" s="53"/>
    </row>
    <row r="35" spans="1:6" ht="12.75">
      <c r="A35" s="3" t="s">
        <v>45</v>
      </c>
      <c r="B35" t="s">
        <v>43</v>
      </c>
      <c r="C35" t="s">
        <v>338</v>
      </c>
      <c r="D35" s="25">
        <v>0</v>
      </c>
      <c r="E35" s="54"/>
      <c r="F35" s="53"/>
    </row>
    <row r="36" spans="1:6" ht="12.75">
      <c r="A36" s="3" t="s">
        <v>46</v>
      </c>
      <c r="B36" t="s">
        <v>47</v>
      </c>
      <c r="C36" t="s">
        <v>339</v>
      </c>
      <c r="D36" s="25">
        <v>1</v>
      </c>
      <c r="E36" s="54"/>
      <c r="F36" s="53"/>
    </row>
    <row r="37" spans="1:6" ht="12.75">
      <c r="A37" s="3" t="s">
        <v>48</v>
      </c>
      <c r="B37" t="s">
        <v>49</v>
      </c>
      <c r="C37" t="s">
        <v>340</v>
      </c>
      <c r="D37" s="25">
        <v>0</v>
      </c>
      <c r="E37" s="54"/>
      <c r="F37" s="53"/>
    </row>
    <row r="38" spans="1:6" ht="12.75">
      <c r="A38" s="3" t="s">
        <v>50</v>
      </c>
      <c r="B38" t="s">
        <v>49</v>
      </c>
      <c r="C38" t="s">
        <v>341</v>
      </c>
      <c r="D38" s="25">
        <v>0</v>
      </c>
      <c r="E38" s="54"/>
      <c r="F38" s="53"/>
    </row>
    <row r="39" spans="1:6" ht="12.75">
      <c r="A39" s="3" t="s">
        <v>51</v>
      </c>
      <c r="B39" t="s">
        <v>49</v>
      </c>
      <c r="C39" t="s">
        <v>342</v>
      </c>
      <c r="D39" s="25">
        <v>0</v>
      </c>
      <c r="E39" s="54"/>
      <c r="F39" s="53"/>
    </row>
    <row r="40" spans="1:6" ht="12.75">
      <c r="A40" s="3" t="s">
        <v>52</v>
      </c>
      <c r="B40" t="s">
        <v>53</v>
      </c>
      <c r="C40" t="s">
        <v>343</v>
      </c>
      <c r="D40" s="25">
        <v>0</v>
      </c>
      <c r="E40" s="54"/>
      <c r="F40" s="53"/>
    </row>
    <row r="41" spans="1:6" ht="12.75">
      <c r="A41" s="3" t="s">
        <v>54</v>
      </c>
      <c r="B41" t="s">
        <v>53</v>
      </c>
      <c r="C41" t="s">
        <v>344</v>
      </c>
      <c r="D41" s="25">
        <v>0</v>
      </c>
      <c r="E41" s="54"/>
      <c r="F41" s="53"/>
    </row>
    <row r="42" spans="1:6" ht="12.75">
      <c r="A42" s="3" t="s">
        <v>55</v>
      </c>
      <c r="B42" t="s">
        <v>56</v>
      </c>
      <c r="C42" t="s">
        <v>345</v>
      </c>
      <c r="D42" s="25">
        <v>0</v>
      </c>
      <c r="E42" s="54"/>
      <c r="F42" s="53"/>
    </row>
    <row r="43" spans="1:6" ht="12.75">
      <c r="A43" s="3" t="s">
        <v>57</v>
      </c>
      <c r="B43" t="s">
        <v>58</v>
      </c>
      <c r="C43" t="s">
        <v>346</v>
      </c>
      <c r="D43" s="25">
        <v>0</v>
      </c>
      <c r="E43" s="54"/>
      <c r="F43" s="53"/>
    </row>
    <row r="44" spans="1:6" ht="12.75">
      <c r="A44" s="3" t="s">
        <v>59</v>
      </c>
      <c r="B44" t="s">
        <v>60</v>
      </c>
      <c r="C44" t="s">
        <v>347</v>
      </c>
      <c r="D44" s="25">
        <v>1</v>
      </c>
      <c r="E44" s="54"/>
      <c r="F44" s="53"/>
    </row>
    <row r="45" spans="1:6" ht="12.75">
      <c r="A45" s="3" t="s">
        <v>61</v>
      </c>
      <c r="B45" t="s">
        <v>62</v>
      </c>
      <c r="C45" t="s">
        <v>348</v>
      </c>
      <c r="D45" s="25">
        <v>58</v>
      </c>
      <c r="E45" s="54"/>
      <c r="F45" s="53"/>
    </row>
    <row r="46" spans="1:6" ht="12.75">
      <c r="A46" s="3" t="s">
        <v>63</v>
      </c>
      <c r="B46" t="s">
        <v>64</v>
      </c>
      <c r="C46" t="s">
        <v>349</v>
      </c>
      <c r="D46" s="25">
        <v>0</v>
      </c>
      <c r="E46" s="54"/>
      <c r="F46" s="53"/>
    </row>
    <row r="47" spans="1:6" ht="12.75">
      <c r="A47" s="3" t="s">
        <v>65</v>
      </c>
      <c r="B47" t="s">
        <v>66</v>
      </c>
      <c r="C47" t="s">
        <v>350</v>
      </c>
      <c r="D47" s="25">
        <v>18</v>
      </c>
      <c r="E47" s="54"/>
      <c r="F47" s="53"/>
    </row>
    <row r="48" spans="1:6" ht="12.75">
      <c r="A48" s="3" t="s">
        <v>67</v>
      </c>
      <c r="B48" t="s">
        <v>68</v>
      </c>
      <c r="C48" t="s">
        <v>351</v>
      </c>
      <c r="D48" s="25">
        <v>1</v>
      </c>
      <c r="E48" s="54"/>
      <c r="F48" s="53"/>
    </row>
    <row r="49" spans="1:6" ht="12.75">
      <c r="A49" s="3" t="s">
        <v>69</v>
      </c>
      <c r="B49" t="s">
        <v>70</v>
      </c>
      <c r="C49" t="s">
        <v>352</v>
      </c>
      <c r="D49" s="25">
        <v>1</v>
      </c>
      <c r="E49" s="54"/>
      <c r="F49" s="53"/>
    </row>
    <row r="50" spans="1:6" ht="12.75">
      <c r="A50" s="3" t="s">
        <v>71</v>
      </c>
      <c r="B50" t="s">
        <v>70</v>
      </c>
      <c r="C50" t="s">
        <v>353</v>
      </c>
      <c r="D50" s="25">
        <v>0</v>
      </c>
      <c r="E50" s="54"/>
      <c r="F50" s="53"/>
    </row>
    <row r="51" spans="1:6" ht="12.75">
      <c r="A51" s="3" t="s">
        <v>73</v>
      </c>
      <c r="B51" t="s">
        <v>70</v>
      </c>
      <c r="C51" t="s">
        <v>354</v>
      </c>
      <c r="D51" s="25">
        <v>0</v>
      </c>
      <c r="E51" s="54"/>
      <c r="F51" s="53"/>
    </row>
    <row r="52" spans="1:6" ht="12.75">
      <c r="A52" s="3" t="s">
        <v>74</v>
      </c>
      <c r="B52" t="s">
        <v>70</v>
      </c>
      <c r="C52" t="s">
        <v>355</v>
      </c>
      <c r="D52" s="25">
        <v>0</v>
      </c>
      <c r="E52" s="54"/>
      <c r="F52" s="53"/>
    </row>
    <row r="53" spans="1:6" ht="12.75">
      <c r="A53" s="3" t="s">
        <v>75</v>
      </c>
      <c r="B53" t="s">
        <v>70</v>
      </c>
      <c r="C53" t="s">
        <v>356</v>
      </c>
      <c r="D53" s="25">
        <v>0</v>
      </c>
      <c r="E53" s="54"/>
      <c r="F53" s="53"/>
    </row>
    <row r="54" spans="1:6" ht="12.75">
      <c r="A54" s="3" t="s">
        <v>76</v>
      </c>
      <c r="B54" t="s">
        <v>77</v>
      </c>
      <c r="C54" t="s">
        <v>357</v>
      </c>
      <c r="D54" s="25">
        <v>0</v>
      </c>
      <c r="E54" s="54"/>
      <c r="F54" s="53"/>
    </row>
    <row r="55" spans="1:6" ht="12.75">
      <c r="A55" s="3" t="s">
        <v>78</v>
      </c>
      <c r="B55" t="s">
        <v>77</v>
      </c>
      <c r="C55" t="s">
        <v>358</v>
      </c>
      <c r="D55" s="25">
        <v>6</v>
      </c>
      <c r="E55" s="54"/>
      <c r="F55" s="53"/>
    </row>
    <row r="56" spans="1:6" ht="12.75">
      <c r="A56" s="3" t="s">
        <v>79</v>
      </c>
      <c r="B56" t="s">
        <v>77</v>
      </c>
      <c r="C56" t="s">
        <v>359</v>
      </c>
      <c r="D56" s="25">
        <v>1</v>
      </c>
      <c r="E56" s="54"/>
      <c r="F56" s="53"/>
    </row>
    <row r="57" spans="1:6" ht="12.75">
      <c r="A57" s="3" t="s">
        <v>80</v>
      </c>
      <c r="B57" t="s">
        <v>77</v>
      </c>
      <c r="C57" t="s">
        <v>360</v>
      </c>
      <c r="D57" s="25">
        <v>0</v>
      </c>
      <c r="E57" s="54"/>
      <c r="F57" s="53"/>
    </row>
    <row r="58" spans="1:6" ht="12.75">
      <c r="A58" s="3" t="s">
        <v>81</v>
      </c>
      <c r="B58" t="s">
        <v>77</v>
      </c>
      <c r="C58" t="s">
        <v>361</v>
      </c>
      <c r="D58" s="25">
        <v>6</v>
      </c>
      <c r="E58" s="54"/>
      <c r="F58" s="53"/>
    </row>
    <row r="59" spans="1:6" ht="12.75">
      <c r="A59" s="3" t="s">
        <v>82</v>
      </c>
      <c r="B59" t="s">
        <v>77</v>
      </c>
      <c r="C59" t="s">
        <v>362</v>
      </c>
      <c r="D59" s="25">
        <v>3</v>
      </c>
      <c r="E59" s="54"/>
      <c r="F59" s="53"/>
    </row>
    <row r="60" spans="1:6" ht="12.75">
      <c r="A60" s="3" t="s">
        <v>83</v>
      </c>
      <c r="B60" t="s">
        <v>77</v>
      </c>
      <c r="C60" t="s">
        <v>363</v>
      </c>
      <c r="D60" s="25">
        <v>0</v>
      </c>
      <c r="E60" s="54"/>
      <c r="F60" s="53"/>
    </row>
    <row r="61" spans="1:6" ht="12.75">
      <c r="A61" s="3" t="s">
        <v>84</v>
      </c>
      <c r="B61" t="s">
        <v>77</v>
      </c>
      <c r="C61" t="s">
        <v>364</v>
      </c>
      <c r="D61" s="25">
        <v>5</v>
      </c>
      <c r="E61" s="54"/>
      <c r="F61" s="53"/>
    </row>
    <row r="62" spans="1:6" ht="12.75">
      <c r="A62" s="3" t="s">
        <v>85</v>
      </c>
      <c r="B62" t="s">
        <v>77</v>
      </c>
      <c r="C62" t="s">
        <v>365</v>
      </c>
      <c r="D62" s="25">
        <v>0</v>
      </c>
      <c r="E62" s="54"/>
      <c r="F62" s="53"/>
    </row>
    <row r="63" spans="1:6" ht="12.75">
      <c r="A63" s="3" t="s">
        <v>86</v>
      </c>
      <c r="B63" t="s">
        <v>77</v>
      </c>
      <c r="C63" t="s">
        <v>366</v>
      </c>
      <c r="D63" s="25">
        <v>0</v>
      </c>
      <c r="E63" s="54"/>
      <c r="F63" s="53"/>
    </row>
    <row r="64" spans="1:6" ht="12.75">
      <c r="A64" s="3" t="s">
        <v>87</v>
      </c>
      <c r="B64" t="s">
        <v>77</v>
      </c>
      <c r="C64" t="s">
        <v>367</v>
      </c>
      <c r="D64" s="25">
        <v>0</v>
      </c>
      <c r="E64" s="54"/>
      <c r="F64" s="53"/>
    </row>
    <row r="65" spans="1:6" ht="12.75">
      <c r="A65" s="3" t="s">
        <v>88</v>
      </c>
      <c r="B65" t="s">
        <v>77</v>
      </c>
      <c r="C65" t="s">
        <v>368</v>
      </c>
      <c r="D65" s="25">
        <v>2</v>
      </c>
      <c r="E65" s="54"/>
      <c r="F65" s="53"/>
    </row>
    <row r="66" spans="1:6" ht="12.75">
      <c r="A66" s="3" t="s">
        <v>89</v>
      </c>
      <c r="B66" t="s">
        <v>77</v>
      </c>
      <c r="C66" t="s">
        <v>369</v>
      </c>
      <c r="D66" s="25">
        <v>8</v>
      </c>
      <c r="E66" s="54"/>
      <c r="F66" s="53"/>
    </row>
    <row r="67" spans="1:6" ht="12.75">
      <c r="A67" s="3" t="s">
        <v>90</v>
      </c>
      <c r="B67" t="s">
        <v>77</v>
      </c>
      <c r="C67" t="s">
        <v>370</v>
      </c>
      <c r="D67" s="25">
        <v>0</v>
      </c>
      <c r="E67" s="54"/>
      <c r="F67" s="53"/>
    </row>
    <row r="68" spans="1:6" ht="12.75">
      <c r="A68" s="3" t="s">
        <v>91</v>
      </c>
      <c r="B68" t="s">
        <v>77</v>
      </c>
      <c r="C68" t="s">
        <v>371</v>
      </c>
      <c r="D68" s="25">
        <v>0</v>
      </c>
      <c r="E68" s="54"/>
      <c r="F68" s="53"/>
    </row>
    <row r="69" spans="1:6" ht="12.75">
      <c r="A69" s="3" t="s">
        <v>92</v>
      </c>
      <c r="B69" t="s">
        <v>93</v>
      </c>
      <c r="C69" t="s">
        <v>372</v>
      </c>
      <c r="D69" s="25">
        <v>1</v>
      </c>
      <c r="E69" s="54"/>
      <c r="F69" s="53"/>
    </row>
    <row r="70" spans="1:6" ht="12.75">
      <c r="A70" s="3" t="s">
        <v>94</v>
      </c>
      <c r="B70" t="s">
        <v>93</v>
      </c>
      <c r="C70" t="s">
        <v>373</v>
      </c>
      <c r="D70" s="25">
        <v>0</v>
      </c>
      <c r="E70" s="54"/>
      <c r="F70" s="53"/>
    </row>
    <row r="71" spans="1:6" ht="12.75">
      <c r="A71" s="3" t="s">
        <v>95</v>
      </c>
      <c r="B71" t="s">
        <v>93</v>
      </c>
      <c r="C71" t="s">
        <v>374</v>
      </c>
      <c r="D71" s="25">
        <v>0</v>
      </c>
      <c r="E71" s="54"/>
      <c r="F71" s="53"/>
    </row>
    <row r="72" spans="1:6" ht="12.75">
      <c r="A72" s="3" t="s">
        <v>96</v>
      </c>
      <c r="B72" t="s">
        <v>97</v>
      </c>
      <c r="C72" t="s">
        <v>375</v>
      </c>
      <c r="D72" s="25">
        <v>1</v>
      </c>
      <c r="E72" s="54"/>
      <c r="F72" s="53"/>
    </row>
    <row r="73" spans="1:6" ht="12.75">
      <c r="A73" s="3" t="s">
        <v>98</v>
      </c>
      <c r="B73" t="s">
        <v>97</v>
      </c>
      <c r="C73" t="s">
        <v>376</v>
      </c>
      <c r="D73" s="25">
        <v>0</v>
      </c>
      <c r="E73" s="54"/>
      <c r="F73" s="53"/>
    </row>
    <row r="74" spans="1:6" ht="12.75">
      <c r="A74" s="3" t="s">
        <v>99</v>
      </c>
      <c r="B74" t="s">
        <v>97</v>
      </c>
      <c r="C74" t="s">
        <v>377</v>
      </c>
      <c r="D74" s="25">
        <v>0</v>
      </c>
      <c r="E74" s="54"/>
      <c r="F74" s="53"/>
    </row>
    <row r="75" spans="1:6" ht="12.75">
      <c r="A75" s="3" t="s">
        <v>100</v>
      </c>
      <c r="B75" t="s">
        <v>101</v>
      </c>
      <c r="C75" t="s">
        <v>378</v>
      </c>
      <c r="D75" s="25">
        <v>0</v>
      </c>
      <c r="E75" s="54"/>
      <c r="F75" s="53"/>
    </row>
    <row r="76" spans="1:6" ht="12.75">
      <c r="A76" s="3" t="s">
        <v>102</v>
      </c>
      <c r="B76" t="s">
        <v>103</v>
      </c>
      <c r="C76" t="s">
        <v>379</v>
      </c>
      <c r="D76" s="25">
        <v>0</v>
      </c>
      <c r="E76" s="54"/>
      <c r="F76" s="53"/>
    </row>
    <row r="77" spans="1:6" ht="12.75">
      <c r="A77" s="3" t="s">
        <v>104</v>
      </c>
      <c r="B77" t="s">
        <v>103</v>
      </c>
      <c r="C77" t="s">
        <v>380</v>
      </c>
      <c r="D77" s="25">
        <v>0</v>
      </c>
      <c r="E77" s="54"/>
      <c r="F77" s="53"/>
    </row>
    <row r="78" spans="1:6" ht="12.75">
      <c r="A78" s="3" t="s">
        <v>105</v>
      </c>
      <c r="B78" t="s">
        <v>106</v>
      </c>
      <c r="C78" t="s">
        <v>381</v>
      </c>
      <c r="D78" s="25">
        <v>1</v>
      </c>
      <c r="E78" s="54"/>
      <c r="F78" s="53"/>
    </row>
    <row r="79" spans="1:6" ht="12.75">
      <c r="A79" s="3" t="s">
        <v>107</v>
      </c>
      <c r="B79" t="s">
        <v>108</v>
      </c>
      <c r="C79" t="s">
        <v>382</v>
      </c>
      <c r="D79" s="25">
        <v>0</v>
      </c>
      <c r="E79" s="54"/>
      <c r="F79" s="53"/>
    </row>
    <row r="80" spans="1:6" ht="12.75">
      <c r="A80" s="3" t="s">
        <v>109</v>
      </c>
      <c r="B80" t="s">
        <v>110</v>
      </c>
      <c r="C80" t="s">
        <v>383</v>
      </c>
      <c r="D80" s="25">
        <v>1</v>
      </c>
      <c r="E80" s="54"/>
      <c r="F80" s="53"/>
    </row>
    <row r="81" spans="1:6" ht="12.75">
      <c r="A81" s="3" t="s">
        <v>111</v>
      </c>
      <c r="B81" t="s">
        <v>110</v>
      </c>
      <c r="C81" t="s">
        <v>384</v>
      </c>
      <c r="D81" s="25">
        <v>0</v>
      </c>
      <c r="E81" s="54"/>
      <c r="F81" s="53"/>
    </row>
    <row r="82" spans="1:6" ht="12.75">
      <c r="A82" s="3" t="s">
        <v>112</v>
      </c>
      <c r="B82" t="s">
        <v>113</v>
      </c>
      <c r="C82" t="s">
        <v>385</v>
      </c>
      <c r="D82" s="25">
        <v>0</v>
      </c>
      <c r="E82" s="54"/>
      <c r="F82" s="53"/>
    </row>
    <row r="83" spans="1:6" ht="12.75">
      <c r="A83" s="3" t="s">
        <v>114</v>
      </c>
      <c r="B83" t="s">
        <v>115</v>
      </c>
      <c r="C83" t="s">
        <v>386</v>
      </c>
      <c r="D83" s="25">
        <v>19</v>
      </c>
      <c r="E83" s="54"/>
      <c r="F83" s="53"/>
    </row>
    <row r="84" spans="1:6" ht="12.75">
      <c r="A84" s="3" t="s">
        <v>116</v>
      </c>
      <c r="B84" t="s">
        <v>72</v>
      </c>
      <c r="C84" t="s">
        <v>387</v>
      </c>
      <c r="D84" s="25">
        <v>0</v>
      </c>
      <c r="E84" s="54"/>
      <c r="F84" s="53"/>
    </row>
    <row r="85" spans="1:6" ht="12.75">
      <c r="A85" s="3" t="s">
        <v>117</v>
      </c>
      <c r="B85" t="s">
        <v>72</v>
      </c>
      <c r="C85" t="s">
        <v>388</v>
      </c>
      <c r="D85" s="25">
        <v>0</v>
      </c>
      <c r="E85" s="54"/>
      <c r="F85" s="53"/>
    </row>
    <row r="86" spans="1:6" ht="12.75">
      <c r="A86" s="3" t="s">
        <v>118</v>
      </c>
      <c r="B86" t="s">
        <v>44</v>
      </c>
      <c r="C86" t="s">
        <v>389</v>
      </c>
      <c r="D86" s="25">
        <v>0</v>
      </c>
      <c r="E86" s="54"/>
      <c r="F86" s="53"/>
    </row>
    <row r="87" spans="1:6" ht="12.75">
      <c r="A87" s="3" t="s">
        <v>119</v>
      </c>
      <c r="B87" t="s">
        <v>44</v>
      </c>
      <c r="C87" t="s">
        <v>390</v>
      </c>
      <c r="D87" s="25">
        <v>0</v>
      </c>
      <c r="E87" s="54"/>
      <c r="F87" s="53"/>
    </row>
    <row r="88" spans="1:6" ht="12.75">
      <c r="A88" s="3" t="s">
        <v>120</v>
      </c>
      <c r="B88" t="s">
        <v>44</v>
      </c>
      <c r="C88" t="s">
        <v>391</v>
      </c>
      <c r="D88" s="25">
        <v>0</v>
      </c>
      <c r="E88" s="54"/>
      <c r="F88" s="53"/>
    </row>
    <row r="89" spans="1:6" ht="12.75">
      <c r="A89" s="3" t="s">
        <v>121</v>
      </c>
      <c r="B89" t="s">
        <v>44</v>
      </c>
      <c r="C89" t="s">
        <v>392</v>
      </c>
      <c r="D89" s="25">
        <v>0</v>
      </c>
      <c r="E89" s="54"/>
      <c r="F89" s="53"/>
    </row>
    <row r="90" spans="1:6" ht="12.75">
      <c r="A90" s="3" t="s">
        <v>122</v>
      </c>
      <c r="B90" t="s">
        <v>44</v>
      </c>
      <c r="C90" t="s">
        <v>393</v>
      </c>
      <c r="D90" s="25">
        <v>0</v>
      </c>
      <c r="E90" s="54"/>
      <c r="F90" s="53"/>
    </row>
    <row r="91" spans="1:6" ht="12.75">
      <c r="A91" s="3" t="s">
        <v>123</v>
      </c>
      <c r="B91" t="s">
        <v>124</v>
      </c>
      <c r="C91" t="s">
        <v>394</v>
      </c>
      <c r="D91" s="25">
        <v>0</v>
      </c>
      <c r="E91" s="54"/>
      <c r="F91" s="53"/>
    </row>
    <row r="92" spans="1:6" ht="12.75">
      <c r="A92" s="3" t="s">
        <v>125</v>
      </c>
      <c r="B92" t="s">
        <v>126</v>
      </c>
      <c r="C92" t="s">
        <v>395</v>
      </c>
      <c r="D92" s="25">
        <v>1</v>
      </c>
      <c r="E92" s="54"/>
      <c r="F92" s="53"/>
    </row>
    <row r="93" spans="1:6" ht="12.75">
      <c r="A93" s="3" t="s">
        <v>127</v>
      </c>
      <c r="B93" t="s">
        <v>126</v>
      </c>
      <c r="C93" t="s">
        <v>396</v>
      </c>
      <c r="D93" s="25">
        <v>0</v>
      </c>
      <c r="E93" s="54"/>
      <c r="F93" s="53"/>
    </row>
    <row r="94" spans="1:6" ht="12.75">
      <c r="A94" s="3" t="s">
        <v>128</v>
      </c>
      <c r="B94" t="s">
        <v>126</v>
      </c>
      <c r="C94" t="s">
        <v>397</v>
      </c>
      <c r="D94" s="25">
        <v>0</v>
      </c>
      <c r="E94" s="54"/>
      <c r="F94" s="53"/>
    </row>
    <row r="95" spans="1:6" ht="12.75">
      <c r="A95" s="3" t="s">
        <v>129</v>
      </c>
      <c r="B95" t="s">
        <v>130</v>
      </c>
      <c r="C95" t="s">
        <v>398</v>
      </c>
      <c r="D95" s="25">
        <v>5</v>
      </c>
      <c r="E95" s="54"/>
      <c r="F95" s="53"/>
    </row>
    <row r="96" spans="1:6" ht="12.75">
      <c r="A96" s="3" t="s">
        <v>131</v>
      </c>
      <c r="B96" t="s">
        <v>130</v>
      </c>
      <c r="C96" t="s">
        <v>399</v>
      </c>
      <c r="D96" s="25">
        <v>2</v>
      </c>
      <c r="E96" s="54"/>
      <c r="F96" s="53"/>
    </row>
    <row r="97" spans="1:6" ht="12.75">
      <c r="A97" s="3" t="s">
        <v>132</v>
      </c>
      <c r="B97" t="s">
        <v>130</v>
      </c>
      <c r="C97" t="s">
        <v>400</v>
      </c>
      <c r="D97" s="25">
        <v>0</v>
      </c>
      <c r="E97" s="54"/>
      <c r="F97" s="53"/>
    </row>
    <row r="98" spans="1:6" ht="12.75">
      <c r="A98" s="3" t="s">
        <v>133</v>
      </c>
      <c r="B98" t="s">
        <v>34</v>
      </c>
      <c r="C98" t="s">
        <v>401</v>
      </c>
      <c r="D98" s="25">
        <v>0</v>
      </c>
      <c r="E98" s="54"/>
      <c r="F98" s="53"/>
    </row>
    <row r="99" spans="1:6" ht="12.75">
      <c r="A99" s="3" t="s">
        <v>134</v>
      </c>
      <c r="B99" t="s">
        <v>34</v>
      </c>
      <c r="C99" t="s">
        <v>402</v>
      </c>
      <c r="D99" s="25">
        <v>0</v>
      </c>
      <c r="E99" s="54"/>
      <c r="F99" s="53"/>
    </row>
    <row r="100" spans="1:6" ht="12.75">
      <c r="A100" s="3" t="s">
        <v>135</v>
      </c>
      <c r="B100" t="s">
        <v>34</v>
      </c>
      <c r="C100" t="s">
        <v>403</v>
      </c>
      <c r="D100" s="25">
        <v>0</v>
      </c>
      <c r="E100" s="54"/>
      <c r="F100" s="53"/>
    </row>
    <row r="101" spans="1:6" ht="12.75">
      <c r="A101" s="3" t="s">
        <v>136</v>
      </c>
      <c r="B101" t="s">
        <v>34</v>
      </c>
      <c r="C101" t="s">
        <v>404</v>
      </c>
      <c r="D101" s="25">
        <v>0</v>
      </c>
      <c r="E101" s="54"/>
      <c r="F101" s="53"/>
    </row>
    <row r="102" spans="1:6" ht="12.75">
      <c r="A102" s="3" t="s">
        <v>137</v>
      </c>
      <c r="B102" t="s">
        <v>34</v>
      </c>
      <c r="C102" t="s">
        <v>405</v>
      </c>
      <c r="D102" s="25">
        <v>0</v>
      </c>
      <c r="E102" s="54"/>
      <c r="F102" s="53"/>
    </row>
    <row r="103" spans="1:6" ht="12.75">
      <c r="A103" s="3" t="s">
        <v>138</v>
      </c>
      <c r="B103" t="s">
        <v>34</v>
      </c>
      <c r="C103" t="s">
        <v>406</v>
      </c>
      <c r="D103" s="25">
        <v>0</v>
      </c>
      <c r="E103" s="54"/>
      <c r="F103" s="53"/>
    </row>
    <row r="104" spans="1:6" ht="12.75">
      <c r="A104" s="3" t="s">
        <v>139</v>
      </c>
      <c r="B104" t="s">
        <v>140</v>
      </c>
      <c r="C104" t="s">
        <v>407</v>
      </c>
      <c r="D104" s="25">
        <v>0</v>
      </c>
      <c r="E104" s="54"/>
      <c r="F104" s="53"/>
    </row>
    <row r="105" spans="1:6" ht="12.75">
      <c r="A105" s="3" t="s">
        <v>141</v>
      </c>
      <c r="B105" t="s">
        <v>140</v>
      </c>
      <c r="C105" t="s">
        <v>408</v>
      </c>
      <c r="D105" s="25">
        <v>0</v>
      </c>
      <c r="E105" s="54"/>
      <c r="F105" s="53"/>
    </row>
    <row r="106" spans="1:6" ht="12.75">
      <c r="A106" s="3" t="s">
        <v>142</v>
      </c>
      <c r="B106" t="s">
        <v>140</v>
      </c>
      <c r="C106" t="s">
        <v>409</v>
      </c>
      <c r="D106" s="25">
        <v>0</v>
      </c>
      <c r="E106" s="54"/>
      <c r="F106" s="53"/>
    </row>
    <row r="107" spans="1:6" ht="12.75">
      <c r="A107" s="3" t="s">
        <v>143</v>
      </c>
      <c r="B107" t="s">
        <v>144</v>
      </c>
      <c r="C107" t="s">
        <v>410</v>
      </c>
      <c r="D107" s="25">
        <v>0</v>
      </c>
      <c r="E107" s="54"/>
      <c r="F107" s="53"/>
    </row>
    <row r="108" spans="1:6" ht="12.75">
      <c r="A108" s="3" t="s">
        <v>145</v>
      </c>
      <c r="B108" t="s">
        <v>144</v>
      </c>
      <c r="C108" t="s">
        <v>411</v>
      </c>
      <c r="D108" s="25">
        <v>0</v>
      </c>
      <c r="E108" s="54"/>
      <c r="F108" s="53"/>
    </row>
    <row r="109" spans="1:6" ht="12.75">
      <c r="A109" s="3" t="s">
        <v>146</v>
      </c>
      <c r="B109" t="s">
        <v>144</v>
      </c>
      <c r="C109" t="s">
        <v>412</v>
      </c>
      <c r="D109" s="25">
        <v>0</v>
      </c>
      <c r="E109" s="54"/>
      <c r="F109" s="53"/>
    </row>
    <row r="110" spans="1:6" ht="12.75">
      <c r="A110" s="3" t="s">
        <v>147</v>
      </c>
      <c r="B110" t="s">
        <v>144</v>
      </c>
      <c r="C110" t="s">
        <v>413</v>
      </c>
      <c r="D110" s="25">
        <v>0</v>
      </c>
      <c r="E110" s="54"/>
      <c r="F110" s="53"/>
    </row>
    <row r="111" spans="1:6" ht="12.75">
      <c r="A111" s="3" t="s">
        <v>148</v>
      </c>
      <c r="B111" t="s">
        <v>149</v>
      </c>
      <c r="C111" t="s">
        <v>414</v>
      </c>
      <c r="D111" s="25">
        <v>0</v>
      </c>
      <c r="E111" s="54"/>
      <c r="F111" s="53"/>
    </row>
    <row r="112" spans="1:6" ht="12.75">
      <c r="A112" s="3" t="s">
        <v>150</v>
      </c>
      <c r="B112" t="s">
        <v>149</v>
      </c>
      <c r="C112" t="s">
        <v>415</v>
      </c>
      <c r="D112" s="25">
        <v>0</v>
      </c>
      <c r="E112" s="54"/>
      <c r="F112" s="53"/>
    </row>
    <row r="113" spans="1:6" ht="12.75">
      <c r="A113" s="3" t="s">
        <v>151</v>
      </c>
      <c r="B113" t="s">
        <v>149</v>
      </c>
      <c r="C113" t="s">
        <v>416</v>
      </c>
      <c r="D113" s="25">
        <v>3</v>
      </c>
      <c r="E113" s="54"/>
      <c r="F113" s="53"/>
    </row>
    <row r="114" spans="1:6" ht="12.75">
      <c r="A114" s="3" t="s">
        <v>152</v>
      </c>
      <c r="B114" t="s">
        <v>153</v>
      </c>
      <c r="C114" t="s">
        <v>417</v>
      </c>
      <c r="D114" s="25">
        <v>0</v>
      </c>
      <c r="E114" s="54"/>
      <c r="F114" s="53"/>
    </row>
    <row r="115" spans="1:6" ht="12.75">
      <c r="A115" s="3" t="s">
        <v>154</v>
      </c>
      <c r="B115" t="s">
        <v>155</v>
      </c>
      <c r="C115" t="s">
        <v>418</v>
      </c>
      <c r="D115" s="25">
        <v>0</v>
      </c>
      <c r="E115" s="54"/>
      <c r="F115" s="53"/>
    </row>
    <row r="116" spans="1:6" ht="12.75">
      <c r="A116" s="3" t="s">
        <v>156</v>
      </c>
      <c r="B116" t="s">
        <v>157</v>
      </c>
      <c r="C116" t="s">
        <v>419</v>
      </c>
      <c r="D116" s="25">
        <v>3</v>
      </c>
      <c r="E116" s="54"/>
      <c r="F116" s="53"/>
    </row>
    <row r="117" spans="1:6" ht="12.75">
      <c r="A117" s="3" t="s">
        <v>158</v>
      </c>
      <c r="B117" t="s">
        <v>157</v>
      </c>
      <c r="C117" t="s">
        <v>420</v>
      </c>
      <c r="D117" s="25">
        <v>0</v>
      </c>
      <c r="E117" s="54"/>
      <c r="F117" s="53"/>
    </row>
    <row r="118" spans="1:6" ht="12.75">
      <c r="A118" s="3" t="s">
        <v>159</v>
      </c>
      <c r="B118" t="s">
        <v>157</v>
      </c>
      <c r="C118" t="s">
        <v>421</v>
      </c>
      <c r="D118" s="25">
        <v>0</v>
      </c>
      <c r="E118" s="54"/>
      <c r="F118" s="53"/>
    </row>
    <row r="119" spans="1:6" ht="12.75">
      <c r="A119" s="3" t="s">
        <v>160</v>
      </c>
      <c r="B119" t="s">
        <v>161</v>
      </c>
      <c r="C119" t="s">
        <v>422</v>
      </c>
      <c r="D119" s="25">
        <v>1</v>
      </c>
      <c r="E119" s="54"/>
      <c r="F119" s="53"/>
    </row>
    <row r="120" spans="1:6" ht="12.75">
      <c r="A120" s="3" t="s">
        <v>162</v>
      </c>
      <c r="B120" t="s">
        <v>161</v>
      </c>
      <c r="C120" t="s">
        <v>423</v>
      </c>
      <c r="D120" s="25">
        <v>1</v>
      </c>
      <c r="E120" s="54"/>
      <c r="F120" s="53"/>
    </row>
    <row r="121" spans="1:6" ht="12.75">
      <c r="A121" s="3" t="s">
        <v>163</v>
      </c>
      <c r="B121" t="s">
        <v>164</v>
      </c>
      <c r="C121" t="s">
        <v>424</v>
      </c>
      <c r="D121" s="25">
        <v>0</v>
      </c>
      <c r="E121" s="54"/>
      <c r="F121" s="53"/>
    </row>
    <row r="122" spans="1:6" ht="12.75">
      <c r="A122" s="3" t="s">
        <v>165</v>
      </c>
      <c r="B122" t="s">
        <v>164</v>
      </c>
      <c r="C122" t="s">
        <v>425</v>
      </c>
      <c r="D122" s="25">
        <v>0</v>
      </c>
      <c r="E122" s="54"/>
      <c r="F122" s="53"/>
    </row>
    <row r="123" spans="1:6" ht="12.75">
      <c r="A123" s="3" t="s">
        <v>166</v>
      </c>
      <c r="B123" t="s">
        <v>164</v>
      </c>
      <c r="C123" t="s">
        <v>426</v>
      </c>
      <c r="D123" s="25">
        <v>0</v>
      </c>
      <c r="E123" s="54"/>
      <c r="F123" s="53"/>
    </row>
    <row r="124" spans="1:6" ht="12.75">
      <c r="A124" s="3" t="s">
        <v>167</v>
      </c>
      <c r="B124" t="s">
        <v>164</v>
      </c>
      <c r="C124" t="s">
        <v>427</v>
      </c>
      <c r="D124" s="25">
        <v>0</v>
      </c>
      <c r="E124" s="54"/>
      <c r="F124" s="53"/>
    </row>
    <row r="125" spans="1:6" ht="12.75">
      <c r="A125" s="3" t="s">
        <v>168</v>
      </c>
      <c r="B125" t="s">
        <v>169</v>
      </c>
      <c r="C125" t="s">
        <v>428</v>
      </c>
      <c r="D125" s="25">
        <v>0</v>
      </c>
      <c r="E125" s="54"/>
      <c r="F125" s="53"/>
    </row>
    <row r="126" spans="1:6" ht="12.75">
      <c r="A126" s="3" t="s">
        <v>170</v>
      </c>
      <c r="B126" t="s">
        <v>169</v>
      </c>
      <c r="C126" t="s">
        <v>429</v>
      </c>
      <c r="D126" s="25">
        <v>0</v>
      </c>
      <c r="E126" s="54"/>
      <c r="F126" s="53"/>
    </row>
    <row r="127" spans="1:6" ht="12.75">
      <c r="A127" s="3" t="s">
        <v>171</v>
      </c>
      <c r="B127" t="s">
        <v>169</v>
      </c>
      <c r="C127" t="s">
        <v>430</v>
      </c>
      <c r="D127" s="25">
        <v>0</v>
      </c>
      <c r="E127" s="54"/>
      <c r="F127" s="53"/>
    </row>
    <row r="128" spans="1:6" ht="12.75">
      <c r="A128" s="3" t="s">
        <v>172</v>
      </c>
      <c r="B128" t="s">
        <v>169</v>
      </c>
      <c r="C128" t="s">
        <v>431</v>
      </c>
      <c r="D128" s="25">
        <v>0</v>
      </c>
      <c r="E128" s="54"/>
      <c r="F128" s="53"/>
    </row>
    <row r="129" spans="1:6" ht="12.75">
      <c r="A129" s="3" t="s">
        <v>173</v>
      </c>
      <c r="B129" t="s">
        <v>169</v>
      </c>
      <c r="C129" t="s">
        <v>432</v>
      </c>
      <c r="D129" s="25">
        <v>0</v>
      </c>
      <c r="E129" s="54"/>
      <c r="F129" s="53"/>
    </row>
    <row r="130" spans="1:6" ht="12.75">
      <c r="A130" s="3" t="s">
        <v>174</v>
      </c>
      <c r="B130" t="s">
        <v>169</v>
      </c>
      <c r="C130" t="s">
        <v>433</v>
      </c>
      <c r="D130" s="25">
        <v>0</v>
      </c>
      <c r="E130" s="54"/>
      <c r="F130" s="53"/>
    </row>
    <row r="131" spans="1:6" ht="12.75">
      <c r="A131" s="3" t="s">
        <v>175</v>
      </c>
      <c r="B131" t="s">
        <v>176</v>
      </c>
      <c r="C131" t="s">
        <v>434</v>
      </c>
      <c r="D131" s="25">
        <v>0</v>
      </c>
      <c r="E131" s="54"/>
      <c r="F131" s="53"/>
    </row>
    <row r="132" spans="1:6" ht="12.75">
      <c r="A132" s="3" t="s">
        <v>177</v>
      </c>
      <c r="B132" t="s">
        <v>176</v>
      </c>
      <c r="C132" t="s">
        <v>435</v>
      </c>
      <c r="D132" s="25">
        <v>0</v>
      </c>
      <c r="E132" s="54"/>
      <c r="F132" s="53"/>
    </row>
    <row r="133" spans="1:6" ht="12.75">
      <c r="A133" s="3" t="s">
        <v>178</v>
      </c>
      <c r="B133" t="s">
        <v>179</v>
      </c>
      <c r="C133" t="s">
        <v>436</v>
      </c>
      <c r="D133" s="25">
        <v>0</v>
      </c>
      <c r="E133" s="54"/>
      <c r="F133" s="53"/>
    </row>
    <row r="134" spans="1:6" ht="12.75">
      <c r="A134" s="3" t="s">
        <v>180</v>
      </c>
      <c r="B134" t="s">
        <v>179</v>
      </c>
      <c r="C134" t="s">
        <v>437</v>
      </c>
      <c r="D134" s="25">
        <v>2</v>
      </c>
      <c r="E134" s="54"/>
      <c r="F134" s="53"/>
    </row>
    <row r="135" spans="1:6" ht="12.75">
      <c r="A135" s="3" t="s">
        <v>181</v>
      </c>
      <c r="B135" t="s">
        <v>182</v>
      </c>
      <c r="C135" t="s">
        <v>438</v>
      </c>
      <c r="D135" s="25">
        <v>0</v>
      </c>
      <c r="E135" s="54"/>
      <c r="F135" s="53"/>
    </row>
    <row r="136" spans="1:6" ht="12.75">
      <c r="A136" s="3" t="s">
        <v>183</v>
      </c>
      <c r="B136" t="s">
        <v>182</v>
      </c>
      <c r="C136" t="s">
        <v>439</v>
      </c>
      <c r="D136" s="25">
        <v>0</v>
      </c>
      <c r="E136" s="54"/>
      <c r="F136" s="53"/>
    </row>
    <row r="137" spans="1:6" ht="12.75">
      <c r="A137" s="3" t="s">
        <v>184</v>
      </c>
      <c r="B137" t="s">
        <v>185</v>
      </c>
      <c r="C137" t="s">
        <v>440</v>
      </c>
      <c r="D137" s="25">
        <v>1</v>
      </c>
      <c r="E137" s="54"/>
      <c r="F137" s="53"/>
    </row>
    <row r="138" spans="1:6" ht="12.75">
      <c r="A138" s="3" t="s">
        <v>186</v>
      </c>
      <c r="B138" t="s">
        <v>187</v>
      </c>
      <c r="C138" t="s">
        <v>441</v>
      </c>
      <c r="D138" s="25">
        <v>0</v>
      </c>
      <c r="E138" s="54"/>
      <c r="F138" s="53"/>
    </row>
    <row r="139" spans="1:6" ht="12.75">
      <c r="A139" s="3" t="s">
        <v>188</v>
      </c>
      <c r="B139" t="s">
        <v>187</v>
      </c>
      <c r="C139" t="s">
        <v>442</v>
      </c>
      <c r="D139" s="25">
        <v>1</v>
      </c>
      <c r="E139" s="54"/>
      <c r="F139" s="53"/>
    </row>
    <row r="140" spans="1:6" ht="12.75">
      <c r="A140" s="3" t="s">
        <v>189</v>
      </c>
      <c r="B140" t="s">
        <v>187</v>
      </c>
      <c r="C140" t="s">
        <v>443</v>
      </c>
      <c r="D140" s="25">
        <v>0</v>
      </c>
      <c r="E140" s="54"/>
      <c r="F140" s="53"/>
    </row>
    <row r="141" spans="1:6" ht="12.75">
      <c r="A141" s="3" t="s">
        <v>190</v>
      </c>
      <c r="B141" t="s">
        <v>187</v>
      </c>
      <c r="C141" t="s">
        <v>444</v>
      </c>
      <c r="D141" s="25">
        <v>0</v>
      </c>
      <c r="E141" s="54"/>
      <c r="F141" s="53"/>
    </row>
    <row r="142" spans="1:6" ht="12.75">
      <c r="A142" s="3" t="s">
        <v>191</v>
      </c>
      <c r="B142" t="s">
        <v>192</v>
      </c>
      <c r="C142" t="s">
        <v>445</v>
      </c>
      <c r="D142" s="25">
        <v>3</v>
      </c>
      <c r="E142" s="54"/>
      <c r="F142" s="53"/>
    </row>
    <row r="143" spans="1:6" ht="12.75">
      <c r="A143" s="3" t="s">
        <v>193</v>
      </c>
      <c r="B143" t="s">
        <v>192</v>
      </c>
      <c r="C143" t="s">
        <v>446</v>
      </c>
      <c r="D143" s="25">
        <v>4</v>
      </c>
      <c r="E143" s="54"/>
      <c r="F143" s="53"/>
    </row>
    <row r="144" spans="1:6" ht="12.75">
      <c r="A144" s="3" t="s">
        <v>194</v>
      </c>
      <c r="B144" t="s">
        <v>195</v>
      </c>
      <c r="C144" t="s">
        <v>447</v>
      </c>
      <c r="D144" s="25">
        <v>0</v>
      </c>
      <c r="E144" s="54"/>
      <c r="F144" s="53"/>
    </row>
    <row r="145" spans="1:6" ht="12.75">
      <c r="A145" s="3" t="s">
        <v>196</v>
      </c>
      <c r="B145" t="s">
        <v>195</v>
      </c>
      <c r="C145" t="s">
        <v>448</v>
      </c>
      <c r="D145" s="25">
        <v>0</v>
      </c>
      <c r="E145" s="54"/>
      <c r="F145" s="53"/>
    </row>
    <row r="146" spans="1:6" ht="12.75">
      <c r="A146" s="3" t="s">
        <v>197</v>
      </c>
      <c r="B146" t="s">
        <v>198</v>
      </c>
      <c r="C146" t="s">
        <v>449</v>
      </c>
      <c r="D146" s="25">
        <v>0</v>
      </c>
      <c r="E146" s="54"/>
      <c r="F146" s="53"/>
    </row>
    <row r="147" spans="1:6" ht="12.75">
      <c r="A147" s="3" t="s">
        <v>199</v>
      </c>
      <c r="B147" t="s">
        <v>198</v>
      </c>
      <c r="C147" t="s">
        <v>450</v>
      </c>
      <c r="D147" s="25">
        <v>0</v>
      </c>
      <c r="E147" s="54"/>
      <c r="F147" s="53"/>
    </row>
    <row r="148" spans="1:6" ht="12.75">
      <c r="A148" s="3" t="s">
        <v>200</v>
      </c>
      <c r="B148" t="s">
        <v>198</v>
      </c>
      <c r="C148" t="s">
        <v>451</v>
      </c>
      <c r="D148" s="25">
        <v>0</v>
      </c>
      <c r="E148" s="54"/>
      <c r="F148" s="53"/>
    </row>
    <row r="149" spans="1:6" ht="12.75">
      <c r="A149" s="3" t="s">
        <v>201</v>
      </c>
      <c r="B149" t="s">
        <v>202</v>
      </c>
      <c r="C149" t="s">
        <v>452</v>
      </c>
      <c r="D149" s="25">
        <v>0</v>
      </c>
      <c r="E149" s="54"/>
      <c r="F149" s="53"/>
    </row>
    <row r="150" spans="1:6" ht="12.75">
      <c r="A150" s="3" t="s">
        <v>203</v>
      </c>
      <c r="B150" t="s">
        <v>202</v>
      </c>
      <c r="C150" t="s">
        <v>453</v>
      </c>
      <c r="D150" s="25">
        <v>1</v>
      </c>
      <c r="E150" s="54"/>
      <c r="F150" s="53"/>
    </row>
    <row r="151" spans="1:6" ht="12.75">
      <c r="A151" s="3" t="s">
        <v>204</v>
      </c>
      <c r="B151" t="s">
        <v>202</v>
      </c>
      <c r="C151" t="s">
        <v>454</v>
      </c>
      <c r="D151" s="25">
        <v>0</v>
      </c>
      <c r="E151" s="54"/>
      <c r="F151" s="53"/>
    </row>
    <row r="152" spans="1:6" ht="12.75">
      <c r="A152" s="3" t="s">
        <v>205</v>
      </c>
      <c r="B152" t="s">
        <v>206</v>
      </c>
      <c r="C152" t="s">
        <v>455</v>
      </c>
      <c r="D152" s="25">
        <v>0</v>
      </c>
      <c r="E152" s="54"/>
      <c r="F152" s="53"/>
    </row>
    <row r="153" spans="1:6" ht="12.75">
      <c r="A153" s="3" t="s">
        <v>207</v>
      </c>
      <c r="B153" t="s">
        <v>206</v>
      </c>
      <c r="C153" t="s">
        <v>456</v>
      </c>
      <c r="D153" s="25">
        <v>1</v>
      </c>
      <c r="E153" s="54"/>
      <c r="F153" s="53"/>
    </row>
    <row r="154" spans="1:6" ht="12.75">
      <c r="A154" s="3" t="s">
        <v>208</v>
      </c>
      <c r="B154" t="s">
        <v>206</v>
      </c>
      <c r="C154" t="s">
        <v>457</v>
      </c>
      <c r="D154" s="25">
        <v>0</v>
      </c>
      <c r="E154" s="54"/>
      <c r="F154" s="53"/>
    </row>
    <row r="155" spans="1:6" ht="12.75">
      <c r="A155" s="3" t="s">
        <v>209</v>
      </c>
      <c r="B155" t="s">
        <v>210</v>
      </c>
      <c r="C155" t="s">
        <v>458</v>
      </c>
      <c r="D155" s="25">
        <v>0</v>
      </c>
      <c r="E155" s="54"/>
      <c r="F155" s="53"/>
    </row>
    <row r="156" spans="1:6" ht="12.75">
      <c r="A156" s="3" t="s">
        <v>211</v>
      </c>
      <c r="B156" t="s">
        <v>212</v>
      </c>
      <c r="C156" t="s">
        <v>459</v>
      </c>
      <c r="D156" s="25">
        <v>0</v>
      </c>
      <c r="E156" s="54"/>
      <c r="F156" s="53"/>
    </row>
    <row r="157" spans="1:6" ht="12.75">
      <c r="A157" s="3" t="s">
        <v>213</v>
      </c>
      <c r="B157" t="s">
        <v>212</v>
      </c>
      <c r="C157" t="s">
        <v>460</v>
      </c>
      <c r="D157" s="25">
        <v>0</v>
      </c>
      <c r="E157" s="54"/>
      <c r="F157" s="53"/>
    </row>
    <row r="158" spans="1:6" ht="12.75">
      <c r="A158" s="3" t="s">
        <v>214</v>
      </c>
      <c r="B158" t="s">
        <v>215</v>
      </c>
      <c r="C158" t="s">
        <v>461</v>
      </c>
      <c r="D158" s="25">
        <v>0</v>
      </c>
      <c r="E158" s="54"/>
      <c r="F158" s="53"/>
    </row>
    <row r="159" spans="1:6" ht="12.75">
      <c r="A159" s="3" t="s">
        <v>216</v>
      </c>
      <c r="B159" t="s">
        <v>215</v>
      </c>
      <c r="C159" t="s">
        <v>462</v>
      </c>
      <c r="D159" s="25">
        <v>0</v>
      </c>
      <c r="E159" s="54"/>
      <c r="F159" s="53"/>
    </row>
    <row r="160" spans="1:6" ht="12.75">
      <c r="A160" s="3" t="s">
        <v>217</v>
      </c>
      <c r="B160" t="s">
        <v>218</v>
      </c>
      <c r="C160" t="s">
        <v>463</v>
      </c>
      <c r="D160" s="25">
        <v>0</v>
      </c>
      <c r="E160" s="54"/>
      <c r="F160" s="53"/>
    </row>
    <row r="161" spans="1:6" ht="12.75">
      <c r="A161" s="3" t="s">
        <v>219</v>
      </c>
      <c r="B161" t="s">
        <v>220</v>
      </c>
      <c r="C161" t="s">
        <v>464</v>
      </c>
      <c r="D161" s="25">
        <v>0</v>
      </c>
      <c r="E161" s="54"/>
      <c r="F161" s="53"/>
    </row>
    <row r="162" spans="1:6" ht="12.75">
      <c r="A162" s="3" t="s">
        <v>221</v>
      </c>
      <c r="B162" t="s">
        <v>220</v>
      </c>
      <c r="C162" t="s">
        <v>465</v>
      </c>
      <c r="D162" s="25">
        <v>0</v>
      </c>
      <c r="E162" s="54"/>
      <c r="F162" s="53"/>
    </row>
    <row r="163" spans="1:6" ht="12.75">
      <c r="A163" s="3" t="s">
        <v>222</v>
      </c>
      <c r="B163" t="s">
        <v>223</v>
      </c>
      <c r="C163" t="s">
        <v>466</v>
      </c>
      <c r="D163" s="25">
        <v>0</v>
      </c>
      <c r="E163" s="54"/>
      <c r="F163" s="53"/>
    </row>
    <row r="164" spans="1:6" ht="12.75">
      <c r="A164" s="3" t="s">
        <v>224</v>
      </c>
      <c r="B164" t="s">
        <v>223</v>
      </c>
      <c r="C164" t="s">
        <v>467</v>
      </c>
      <c r="D164" s="25">
        <v>0</v>
      </c>
      <c r="E164" s="54"/>
      <c r="F164" s="53"/>
    </row>
    <row r="165" spans="1:6" ht="12.75">
      <c r="A165" s="3" t="s">
        <v>225</v>
      </c>
      <c r="B165" t="s">
        <v>223</v>
      </c>
      <c r="C165" t="s">
        <v>468</v>
      </c>
      <c r="D165" s="25">
        <v>0</v>
      </c>
      <c r="E165" s="54"/>
      <c r="F165" s="53"/>
    </row>
    <row r="166" spans="1:6" ht="12.75">
      <c r="A166" s="3" t="s">
        <v>226</v>
      </c>
      <c r="B166" t="s">
        <v>223</v>
      </c>
      <c r="C166" t="s">
        <v>469</v>
      </c>
      <c r="D166" s="25">
        <v>0</v>
      </c>
      <c r="E166" s="54"/>
      <c r="F166" s="53"/>
    </row>
    <row r="167" spans="1:6" ht="12.75">
      <c r="A167" s="3" t="s">
        <v>227</v>
      </c>
      <c r="B167" t="s">
        <v>223</v>
      </c>
      <c r="C167" t="s">
        <v>470</v>
      </c>
      <c r="D167" s="25">
        <v>0</v>
      </c>
      <c r="E167" s="54"/>
      <c r="F167" s="53"/>
    </row>
    <row r="168" spans="1:6" ht="12.75">
      <c r="A168" s="3" t="s">
        <v>228</v>
      </c>
      <c r="B168" t="s">
        <v>229</v>
      </c>
      <c r="C168" t="s">
        <v>495</v>
      </c>
      <c r="D168" s="25">
        <v>0</v>
      </c>
      <c r="E168" s="54"/>
      <c r="F168" s="53"/>
    </row>
    <row r="169" spans="1:6" ht="12.75">
      <c r="A169" s="3" t="s">
        <v>230</v>
      </c>
      <c r="B169" t="s">
        <v>229</v>
      </c>
      <c r="C169" t="s">
        <v>471</v>
      </c>
      <c r="D169" s="25">
        <v>0</v>
      </c>
      <c r="E169" s="54"/>
      <c r="F169" s="53"/>
    </row>
    <row r="170" spans="1:6" ht="12.75">
      <c r="A170" s="3" t="s">
        <v>231</v>
      </c>
      <c r="B170" t="s">
        <v>229</v>
      </c>
      <c r="C170" t="s">
        <v>472</v>
      </c>
      <c r="D170" s="25">
        <v>1</v>
      </c>
      <c r="E170" s="54"/>
      <c r="F170" s="53"/>
    </row>
    <row r="171" spans="1:6" ht="12.75">
      <c r="A171" s="3" t="s">
        <v>232</v>
      </c>
      <c r="B171" t="s">
        <v>229</v>
      </c>
      <c r="C171" t="s">
        <v>473</v>
      </c>
      <c r="D171" s="25">
        <v>3</v>
      </c>
      <c r="E171" s="54"/>
      <c r="F171" s="53"/>
    </row>
    <row r="172" spans="1:6" ht="12.75">
      <c r="A172" s="3" t="s">
        <v>233</v>
      </c>
      <c r="B172" t="s">
        <v>229</v>
      </c>
      <c r="C172" t="s">
        <v>474</v>
      </c>
      <c r="D172" s="25">
        <v>1</v>
      </c>
      <c r="E172" s="54"/>
      <c r="F172" s="53"/>
    </row>
    <row r="173" spans="1:6" ht="12.75">
      <c r="A173" s="3" t="s">
        <v>234</v>
      </c>
      <c r="B173" t="s">
        <v>229</v>
      </c>
      <c r="C173" t="s">
        <v>475</v>
      </c>
      <c r="D173" s="25">
        <v>6</v>
      </c>
      <c r="E173" s="54"/>
      <c r="F173" s="53"/>
    </row>
    <row r="174" spans="1:6" ht="12.75">
      <c r="A174" s="3" t="s">
        <v>235</v>
      </c>
      <c r="B174" t="s">
        <v>229</v>
      </c>
      <c r="C174" t="s">
        <v>476</v>
      </c>
      <c r="D174" s="25">
        <v>0</v>
      </c>
      <c r="E174" s="54"/>
      <c r="F174" s="53"/>
    </row>
    <row r="175" spans="1:6" ht="12.75">
      <c r="A175" s="3" t="s">
        <v>236</v>
      </c>
      <c r="B175" t="s">
        <v>229</v>
      </c>
      <c r="C175" t="s">
        <v>477</v>
      </c>
      <c r="D175" s="25">
        <v>0</v>
      </c>
      <c r="E175" s="54"/>
      <c r="F175" s="53"/>
    </row>
    <row r="176" spans="1:6" ht="12.75">
      <c r="A176" s="3" t="s">
        <v>237</v>
      </c>
      <c r="B176" t="s">
        <v>229</v>
      </c>
      <c r="C176" t="s">
        <v>478</v>
      </c>
      <c r="D176" s="25">
        <v>0</v>
      </c>
      <c r="E176" s="54"/>
      <c r="F176" s="53"/>
    </row>
    <row r="177" spans="1:6" ht="12.75">
      <c r="A177" s="3" t="s">
        <v>238</v>
      </c>
      <c r="B177" t="s">
        <v>229</v>
      </c>
      <c r="C177" t="s">
        <v>479</v>
      </c>
      <c r="D177" s="25">
        <v>0</v>
      </c>
      <c r="E177" s="54"/>
      <c r="F177" s="53"/>
    </row>
    <row r="178" spans="1:6" ht="12.75">
      <c r="A178" s="3" t="s">
        <v>239</v>
      </c>
      <c r="B178" t="s">
        <v>229</v>
      </c>
      <c r="C178" t="s">
        <v>480</v>
      </c>
      <c r="D178" s="25">
        <v>0</v>
      </c>
      <c r="E178" s="54"/>
      <c r="F178" s="53"/>
    </row>
    <row r="179" spans="1:6" ht="12.75">
      <c r="A179" s="3" t="s">
        <v>240</v>
      </c>
      <c r="B179" t="s">
        <v>229</v>
      </c>
      <c r="C179" t="s">
        <v>481</v>
      </c>
      <c r="D179" s="25">
        <v>0</v>
      </c>
      <c r="E179" s="54"/>
      <c r="F179" s="53"/>
    </row>
    <row r="180" spans="1:6" ht="12.75">
      <c r="A180" s="128" t="s">
        <v>537</v>
      </c>
      <c r="B180" t="s">
        <v>241</v>
      </c>
      <c r="C180" t="s">
        <v>242</v>
      </c>
      <c r="D180" s="25">
        <v>0</v>
      </c>
      <c r="E180" s="54"/>
      <c r="F180" s="53"/>
    </row>
    <row r="181" spans="1:6" ht="12.75">
      <c r="A181" s="127">
        <v>3210</v>
      </c>
      <c r="B181" t="s">
        <v>241</v>
      </c>
      <c r="C181" t="s">
        <v>243</v>
      </c>
      <c r="D181" s="25">
        <v>0</v>
      </c>
      <c r="E181" s="54"/>
      <c r="F181" s="53"/>
    </row>
    <row r="182" spans="1:6" ht="12.75">
      <c r="A182" s="127">
        <v>3220</v>
      </c>
      <c r="B182" t="s">
        <v>241</v>
      </c>
      <c r="C182" t="s">
        <v>244</v>
      </c>
      <c r="D182" s="25">
        <v>0</v>
      </c>
      <c r="E182" s="54"/>
      <c r="F182" s="53"/>
    </row>
    <row r="183" spans="1:6" ht="12.75">
      <c r="A183" s="127">
        <v>3230</v>
      </c>
      <c r="B183" t="s">
        <v>241</v>
      </c>
      <c r="C183" t="s">
        <v>245</v>
      </c>
      <c r="D183" s="25">
        <v>0</v>
      </c>
      <c r="E183" s="54"/>
      <c r="F183" s="53"/>
    </row>
    <row r="184" spans="1:6" ht="12.75">
      <c r="A184" s="128" t="s">
        <v>538</v>
      </c>
      <c r="B184" s="32" t="s">
        <v>303</v>
      </c>
      <c r="C184" s="57" t="s">
        <v>304</v>
      </c>
      <c r="D184" s="25">
        <v>43</v>
      </c>
      <c r="E184" s="54"/>
      <c r="F184" s="53"/>
    </row>
    <row r="185" spans="1:6" ht="12.75">
      <c r="A185" s="102">
        <v>8041</v>
      </c>
      <c r="B185" s="102">
        <v>8041</v>
      </c>
      <c r="C185" s="103" t="s">
        <v>523</v>
      </c>
      <c r="D185" s="25">
        <v>0</v>
      </c>
      <c r="E185" s="54"/>
      <c r="F185" s="53"/>
    </row>
    <row r="186" spans="1:6" ht="12.75">
      <c r="A186" s="102">
        <v>8042</v>
      </c>
      <c r="B186" s="102">
        <v>8042</v>
      </c>
      <c r="C186" s="103" t="s">
        <v>524</v>
      </c>
      <c r="D186" s="25">
        <v>0</v>
      </c>
      <c r="E186" s="54"/>
      <c r="F186" s="53"/>
    </row>
    <row r="187" spans="1:6" ht="12.75">
      <c r="A187" s="102">
        <v>9025</v>
      </c>
      <c r="B187" s="102">
        <v>9025</v>
      </c>
      <c r="C187" s="103" t="s">
        <v>247</v>
      </c>
      <c r="D187" s="25">
        <v>0</v>
      </c>
      <c r="E187" s="54"/>
      <c r="F187" s="53"/>
    </row>
    <row r="188" spans="1:6" ht="12.75">
      <c r="A188" s="3">
        <v>9030</v>
      </c>
      <c r="B188" s="3">
        <v>9030</v>
      </c>
      <c r="C188" t="s">
        <v>248</v>
      </c>
      <c r="D188" s="25">
        <v>0</v>
      </c>
      <c r="E188" s="54"/>
      <c r="F188" s="53"/>
    </row>
    <row r="189" spans="1:6" ht="12.75">
      <c r="A189" s="3">
        <v>9035</v>
      </c>
      <c r="B189" s="3">
        <v>9035</v>
      </c>
      <c r="C189" t="s">
        <v>249</v>
      </c>
      <c r="D189" s="25">
        <v>0</v>
      </c>
      <c r="E189" s="54"/>
      <c r="F189" s="53"/>
    </row>
    <row r="190" spans="1:6" ht="12.75">
      <c r="A190" s="3">
        <v>9040</v>
      </c>
      <c r="B190" s="3">
        <v>9040</v>
      </c>
      <c r="C190" t="s">
        <v>250</v>
      </c>
      <c r="D190" s="25">
        <v>0</v>
      </c>
      <c r="E190" s="54"/>
      <c r="F190" s="53"/>
    </row>
    <row r="191" spans="1:6" ht="12.75">
      <c r="A191" s="3">
        <v>9045</v>
      </c>
      <c r="B191" s="3">
        <v>9045</v>
      </c>
      <c r="C191" t="s">
        <v>251</v>
      </c>
      <c r="D191" s="25">
        <v>0</v>
      </c>
      <c r="E191" s="54"/>
      <c r="F191" s="53"/>
    </row>
    <row r="192" spans="1:6" ht="12.75">
      <c r="A192" s="3">
        <v>9050</v>
      </c>
      <c r="B192" s="3">
        <v>9050</v>
      </c>
      <c r="C192" t="s">
        <v>252</v>
      </c>
      <c r="D192" s="25">
        <v>0</v>
      </c>
      <c r="E192" s="54"/>
      <c r="F192" s="53"/>
    </row>
    <row r="193" spans="1:6" ht="12.75">
      <c r="A193" s="3">
        <v>9055</v>
      </c>
      <c r="B193" s="3">
        <v>9055</v>
      </c>
      <c r="C193" t="s">
        <v>253</v>
      </c>
      <c r="D193" s="25">
        <v>0</v>
      </c>
      <c r="E193" s="54"/>
      <c r="F193" s="53"/>
    </row>
    <row r="194" spans="1:6" ht="12.75">
      <c r="A194" s="3">
        <v>9060</v>
      </c>
      <c r="B194" s="3">
        <v>9060</v>
      </c>
      <c r="C194" t="s">
        <v>254</v>
      </c>
      <c r="D194" s="25">
        <v>0</v>
      </c>
      <c r="E194" s="54"/>
      <c r="F194" s="53"/>
    </row>
    <row r="195" spans="1:6" ht="12.75">
      <c r="A195" s="3">
        <v>9075</v>
      </c>
      <c r="B195" s="3">
        <v>9075</v>
      </c>
      <c r="C195" t="s">
        <v>255</v>
      </c>
      <c r="D195" s="25">
        <v>0</v>
      </c>
      <c r="E195" s="54"/>
      <c r="F195" s="53"/>
    </row>
    <row r="196" spans="1:6" ht="12.75">
      <c r="A196" s="3">
        <v>9095</v>
      </c>
      <c r="B196" s="3">
        <v>9095</v>
      </c>
      <c r="C196" t="s">
        <v>256</v>
      </c>
      <c r="D196" s="25">
        <v>0</v>
      </c>
      <c r="E196" s="54"/>
      <c r="F196" s="53"/>
    </row>
    <row r="197" spans="1:6" ht="12.75">
      <c r="A197" s="3">
        <v>9120</v>
      </c>
      <c r="B197" s="3">
        <v>9120</v>
      </c>
      <c r="C197" t="s">
        <v>257</v>
      </c>
      <c r="D197" s="25">
        <v>0</v>
      </c>
      <c r="E197" s="54"/>
      <c r="F197" s="53"/>
    </row>
    <row r="198" spans="1:6" ht="12.75">
      <c r="A198" s="3">
        <v>9125</v>
      </c>
      <c r="B198" s="3">
        <v>9125</v>
      </c>
      <c r="C198" t="s">
        <v>258</v>
      </c>
      <c r="D198" s="25">
        <v>0</v>
      </c>
      <c r="E198" s="54"/>
      <c r="F198" s="53"/>
    </row>
    <row r="199" spans="1:6" ht="12.75">
      <c r="A199" s="3">
        <v>9130</v>
      </c>
      <c r="B199" s="3">
        <v>9130</v>
      </c>
      <c r="C199" t="s">
        <v>482</v>
      </c>
      <c r="D199" s="25">
        <v>0</v>
      </c>
      <c r="E199" s="54"/>
      <c r="F199" s="53"/>
    </row>
    <row r="200" spans="1:6" ht="12.75">
      <c r="A200" s="3">
        <v>9135</v>
      </c>
      <c r="B200" s="3">
        <v>9135</v>
      </c>
      <c r="C200" t="s">
        <v>483</v>
      </c>
      <c r="D200" s="25">
        <v>0</v>
      </c>
      <c r="E200" s="54"/>
      <c r="F200" s="53"/>
    </row>
    <row r="201" spans="1:6" ht="12.75">
      <c r="A201" s="3">
        <v>9140</v>
      </c>
      <c r="B201" s="3">
        <v>9140</v>
      </c>
      <c r="C201" t="s">
        <v>259</v>
      </c>
      <c r="D201" s="25">
        <v>0</v>
      </c>
      <c r="E201" s="54"/>
      <c r="F201" s="53"/>
    </row>
    <row r="202" spans="1:6" ht="12.75">
      <c r="A202" s="3">
        <v>9145</v>
      </c>
      <c r="B202" s="3">
        <v>9145</v>
      </c>
      <c r="C202" t="s">
        <v>260</v>
      </c>
      <c r="D202" s="25">
        <v>0</v>
      </c>
      <c r="E202" s="54"/>
      <c r="F202" s="53"/>
    </row>
    <row r="203" spans="1:6" ht="12.75">
      <c r="A203" s="3">
        <v>9150</v>
      </c>
      <c r="B203" s="3">
        <v>9150</v>
      </c>
      <c r="C203" t="s">
        <v>261</v>
      </c>
      <c r="D203" s="25">
        <v>0</v>
      </c>
      <c r="E203" s="54"/>
      <c r="F203" s="53"/>
    </row>
    <row r="204" spans="1:6" ht="12.75">
      <c r="A204" s="3">
        <v>9160</v>
      </c>
      <c r="B204" s="3">
        <v>9160</v>
      </c>
      <c r="C204" t="s">
        <v>262</v>
      </c>
      <c r="D204" s="25">
        <v>0</v>
      </c>
      <c r="E204" s="54"/>
      <c r="F204" s="53"/>
    </row>
    <row r="205" spans="1:6" ht="12.75">
      <c r="A205" s="3">
        <v>9165</v>
      </c>
      <c r="B205" s="3">
        <v>9165</v>
      </c>
      <c r="C205" t="s">
        <v>484</v>
      </c>
      <c r="D205" s="25">
        <v>0</v>
      </c>
      <c r="E205" s="54"/>
      <c r="F205" s="53"/>
    </row>
    <row r="206" spans="1:6" ht="12.75">
      <c r="A206" s="3">
        <v>9170</v>
      </c>
      <c r="B206" s="3">
        <v>9170</v>
      </c>
      <c r="C206" t="s">
        <v>533</v>
      </c>
      <c r="D206" s="25">
        <v>0</v>
      </c>
      <c r="E206" s="54"/>
      <c r="F206" s="53"/>
    </row>
    <row r="207" spans="1:6" ht="12.75">
      <c r="A207" s="3">
        <v>9175</v>
      </c>
      <c r="B207" s="3">
        <v>9175</v>
      </c>
      <c r="C207" t="s">
        <v>534</v>
      </c>
      <c r="D207" s="25">
        <v>0</v>
      </c>
      <c r="E207" s="9"/>
      <c r="F207" s="53"/>
    </row>
    <row r="208" spans="4:6" ht="12.75">
      <c r="D208" s="23"/>
      <c r="E208" s="9"/>
      <c r="F208" s="53"/>
    </row>
    <row r="209" ht="12.75">
      <c r="D209">
        <f>SUM(D6:D208)</f>
        <v>262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2020-21: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Kahle, Tim</cp:lastModifiedBy>
  <cp:lastPrinted>2021-08-02T18:26:51Z</cp:lastPrinted>
  <dcterms:created xsi:type="dcterms:W3CDTF">2003-07-29T17:52:22Z</dcterms:created>
  <dcterms:modified xsi:type="dcterms:W3CDTF">2021-10-21T22:43:29Z</dcterms:modified>
  <cp:category/>
  <cp:version/>
  <cp:contentType/>
  <cp:contentStatus/>
</cp:coreProperties>
</file>