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92" firstSheet="2" activeTab="5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externalReferences>
    <externalReference r:id="rId10"/>
  </externalReferences>
  <definedNames>
    <definedName name="_xlfn.IFERROR" hidden="1">#NAME?</definedName>
    <definedName name="_xlfn.SINGLE" hidden="1">#NAME?</definedName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<sst xmlns="http://schemas.openxmlformats.org/spreadsheetml/2006/main" count="4338" uniqueCount="538">
  <si>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</si>
  <si>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</si>
  <si>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</si>
  <si>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</si>
  <si>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</si>
  <si>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</si>
  <si>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</si>
  <si>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</si>
  <si>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</si>
  <si>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</si>
  <si>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</si>
  <si>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</si>
  <si>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</si>
  <si>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</si>
  <si>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</si>
  <si>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</si>
  <si>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</si>
  <si>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</si>
  <si>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</si>
  <si>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</si>
  <si>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</si>
  <si>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</si>
  <si>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</si>
  <si>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</si>
  <si>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</si>
  <si>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</si>
  <si>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</si>
  <si>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</si>
  <si>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</si>
  <si>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</si>
  <si>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</si>
  <si>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</si>
  <si>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</si>
  <si>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</si>
  <si>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</si>
  <si>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</si>
  <si>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</si>
  <si>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</si>
  <si>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</si>
  <si>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</si>
  <si>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</si>
  <si>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</si>
  <si>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</si>
  <si>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</si>
  <si>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</si>
  <si>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</si>
  <si>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</si>
  <si>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</si>
  <si>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</si>
  <si>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</si>
  <si>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</si>
  <si>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</si>
  <si>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</si>
  <si>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</si>
  <si>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</si>
  <si>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</si>
  <si>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</si>
  <si>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</si>
  <si>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</si>
  <si>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</si>
  <si>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</si>
  <si>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</si>
  <si>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</si>
  <si>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</si>
  <si>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</si>
  <si>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</si>
  <si>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</si>
  <si>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</si>
  <si>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</si>
  <si>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</si>
  <si>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</si>
  <si>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</si>
  <si>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</si>
  <si>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</si>
  <si>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</si>
  <si>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</si>
  <si>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</si>
  <si>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</si>
  <si>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</si>
  <si>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</si>
  <si>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</si>
  <si>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</si>
  <si>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</si>
  <si>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</si>
  <si>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</si>
  <si>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</si>
  <si>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</si>
  <si>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</si>
  <si>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</si>
  <si>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</si>
  <si>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</si>
  <si>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</si>
  <si>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</si>
  <si>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</si>
  <si>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</si>
  <si>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</si>
  <si>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</si>
  <si>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</si>
  <si>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</si>
  <si>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</si>
  <si>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</si>
  <si>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</si>
  <si>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</si>
  <si>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</si>
  <si>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</si>
  <si>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</si>
  <si>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</si>
  <si>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</si>
  <si>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</si>
  <si>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</si>
  <si>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</si>
  <si>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</si>
  <si>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</si>
  <si>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</si>
  <si>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</si>
  <si>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</si>
  <si>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</si>
  <si>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</si>
  <si>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</si>
  <si>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</si>
  <si>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</si>
  <si>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</si>
  <si>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</si>
  <si>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</si>
  <si>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</si>
  <si>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</si>
  <si>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</si>
  <si>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</si>
  <si>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</si>
  <si>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</si>
  <si>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</si>
  <si>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</si>
  <si>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</si>
  <si>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</si>
  <si>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</si>
  <si>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</si>
  <si>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</si>
  <si>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</si>
  <si>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</si>
  <si>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</si>
  <si>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</si>
  <si>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</si>
  <si>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</si>
  <si>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</si>
  <si>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</si>
  <si>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</si>
  <si>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</si>
  <si>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</si>
  <si>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</si>
  <si>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</si>
  <si>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</si>
  <si>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</si>
  <si>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</si>
  <si>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</si>
  <si>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</si>
  <si>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</si>
  <si>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</si>
  <si>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</si>
  <si>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</si>
  <si>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</si>
  <si>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</si>
  <si>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</si>
  <si>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</si>
  <si>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</si>
  <si>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</si>
  <si>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</si>
  <si>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</si>
  <si>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</si>
  <si>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</si>
  <si>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</si>
  <si>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</si>
  <si>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</si>
  <si>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</si>
  <si>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</si>
  <si>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</si>
  <si>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</si>
  <si>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</si>
  <si>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</si>
  <si>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</si>
  <si>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</si>
  <si>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</si>
  <si>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</si>
  <si>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</si>
  <si>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</si>
  <si>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</si>
  <si>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</si>
  <si>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</si>
  <si>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</si>
  <si>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</si>
  <si>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</si>
  <si>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</si>
  <si>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</si>
  <si>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</si>
  <si>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</si>
  <si>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</si>
  <si>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</si>
  <si>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</si>
  <si>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</si>
  <si>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</si>
  <si>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</si>
  <si>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</si>
  <si>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</si>
  <si>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</si>
  <si>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</si>
  <si>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</si>
  <si>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</si>
  <si>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</si>
  <si>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</si>
  <si>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</si>
  <si>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</si>
  <si>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</si>
  <si>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</si>
  <si>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</si>
  <si>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</si>
  <si>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</si>
  <si>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</si>
  <si>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</si>
  <si>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</si>
  <si>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</si>
  <si>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</si>
  <si>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</si>
  <si>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</si>
  <si>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</si>
  <si>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</si>
  <si>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</si>
  <si>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</si>
  <si>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</si>
  <si>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</si>
  <si>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</si>
  <si>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</si>
  <si>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</si>
  <si>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</si>
  <si>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</si>
  <si>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</si>
  <si>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</si>
  <si>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</si>
  <si>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</si>
  <si>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</si>
  <si>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</si>
  <si>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</si>
  <si>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</si>
  <si>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</si>
  <si>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</si>
  <si>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</si>
  <si>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</si>
  <si>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</si>
  <si>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</si>
  <si>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</si>
  <si>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</si>
  <si>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</si>
  <si>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</si>
  <si>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</si>
  <si>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</si>
  <si>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</si>
  <si>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</si>
  <si>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</si>
  <si>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</si>
  <si>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</si>
  <si>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</si>
  <si>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</si>
  <si>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</si>
  <si>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</si>
  <si>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</si>
  <si>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</si>
  <si>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</si>
  <si>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</si>
  <si>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</si>
  <si>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</si>
  <si>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</si>
  <si>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</si>
  <si>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</si>
  <si>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</si>
  <si>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</si>
  <si>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</si>
  <si>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</si>
  <si>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</si>
  <si>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</si>
  <si>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</si>
  <si>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</si>
  <si>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</si>
  <si>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</si>
  <si>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</si>
  <si>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</si>
  <si>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</si>
  <si>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</si>
  <si>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</si>
  <si>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</si>
  <si>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</si>
  <si>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</si>
  <si>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</si>
  <si>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</si>
  <si>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</si>
  <si>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</si>
  <si>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</si>
  <si>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</si>
  <si>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</si>
  <si>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</si>
  <si>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</si>
  <si>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</si>
  <si>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</si>
  <si>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</si>
  <si>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</si>
  <si>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</si>
  <si>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</si>
  <si>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</si>
  <si>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</si>
  <si>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</si>
  <si>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</si>
  <si>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</si>
  <si>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</si>
  <si>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</si>
  <si>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</si>
  <si>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</si>
  <si>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</si>
  <si>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</si>
  <si>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</si>
  <si>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</si>
  <si>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</si>
  <si>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</si>
  <si>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</si>
  <si>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</si>
  <si>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</si>
  <si>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</si>
  <si>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</si>
  <si>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</si>
  <si>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</si>
  <si>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</si>
  <si>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</si>
  <si>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</si>
  <si>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</si>
  <si>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</si>
  <si>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</si>
  <si>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</si>
  <si>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</si>
  <si>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</si>
  <si>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</si>
  <si>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</si>
  <si>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</si>
  <si>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</si>
  <si>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</si>
  <si>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</si>
  <si>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</si>
  <si>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</si>
  <si>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</si>
  <si>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</si>
  <si>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</si>
  <si>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</si>
  <si>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</si>
  <si>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</si>
  <si>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</si>
  <si>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</si>
  <si>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</si>
  <si>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</si>
  <si>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</si>
  <si>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</si>
  <si>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</si>
  <si>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</si>
  <si>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</si>
  <si>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</si>
  <si>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</si>
  <si>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</si>
  <si>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</si>
  <si>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</si>
  <si>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</si>
  <si>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</si>
  <si>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</si>
  <si>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</si>
  <si>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</si>
  <si>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</si>
  <si>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</si>
  <si>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</si>
  <si>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</si>
  <si>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</si>
  <si>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</si>
  <si>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</si>
  <si>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</si>
  <si>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</si>
  <si>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</si>
  <si>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</si>
  <si>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</si>
  <si>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</si>
  <si>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</si>
  <si>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</si>
  <si>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</si>
  <si>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</si>
  <si>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</si>
  <si>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</si>
  <si>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</si>
  <si>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</si>
  <si>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</si>
  <si>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</si>
  <si>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</si>
  <si>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</si>
  <si>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</si>
  <si>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</si>
  <si>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</si>
  <si>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</si>
  <si>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</si>
  <si>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</si>
  <si>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</si>
  <si>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</si>
  <si>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</si>
  <si>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</si>
  <si>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</si>
  <si>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</si>
  <si>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</si>
  <si>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</si>
  <si>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</si>
  <si>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</si>
  <si>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</si>
  <si>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</si>
  <si>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</si>
  <si>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</si>
  <si>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</si>
  <si>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</si>
  <si>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</si>
  <si>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</si>
  <si>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</si>
  <si>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</si>
  <si>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</si>
  <si>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</si>
  <si>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</si>
  <si>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</si>
  <si>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</si>
  <si>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</si>
  <si>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</si>
  <si>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</si>
  <si>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</si>
  <si>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</si>
  <si>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</si>
  <si>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</si>
  <si>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</si>
  <si>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</si>
  <si>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</si>
  <si>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</si>
  <si>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</si>
  <si>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</si>
  <si>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</si>
  <si>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</si>
  <si>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</si>
  <si>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</si>
  <si>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</si>
  <si>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</si>
  <si>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</si>
  <si>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</si>
  <si>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</si>
  <si>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</si>
  <si>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</si>
  <si>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</si>
  <si>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</si>
  <si>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</si>
  <si>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</si>
  <si>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</si>
  <si>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</si>
  <si>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</si>
  <si>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</si>
  <si>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</si>
  <si>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</si>
  <si>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</si>
  <si>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</si>
  <si>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</si>
  <si>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</si>
  <si>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</si>
  <si>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</si>
  <si>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</si>
  <si>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</si>
  <si>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</si>
  <si>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</si>
  <si>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</si>
  <si>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</si>
  <si>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</si>
  <si>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</si>
  <si>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</si>
  <si>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</si>
  <si>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</si>
  <si>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</si>
  <si>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</si>
  <si>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</si>
  <si>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</si>
  <si>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</si>
  <si>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</si>
  <si>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</si>
  <si>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</si>
  <si>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</si>
  <si>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</si>
  <si>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</si>
  <si>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</si>
  <si>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</si>
  <si>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</si>
  <si>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</si>
  <si>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</si>
  <si>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</si>
  <si>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</si>
  <si>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</si>
  <si>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</si>
  <si>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</si>
  <si>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</si>
  <si>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</si>
  <si>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</si>
  <si>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</si>
  <si>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TOTAL</t>
  </si>
  <si>
    <t>Source Code  3111</t>
  </si>
  <si>
    <t>Code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</si>
  <si>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</si>
  <si>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</si>
  <si>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</si>
  <si>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</si>
  <si>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</si>
  <si>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</si>
  <si>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</si>
  <si>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</si>
  <si>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</si>
  <si>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</si>
  <si>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</si>
  <si>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</si>
  <si>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</si>
  <si>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</si>
  <si>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</si>
  <si>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</si>
  <si>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</si>
  <si>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</si>
  <si>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</si>
  <si>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CSI - Montessori del Mundo</t>
  </si>
  <si>
    <t>Global Village Charter Collaborative</t>
  </si>
  <si>
    <t>Charter Choice Collaborative</t>
  </si>
  <si>
    <t>On Line and ASCENT Charter Count</t>
  </si>
  <si>
    <t>On Line and ASCENT Per Pupil Funding</t>
  </si>
  <si>
    <t>CSI - New Legacy High School</t>
  </si>
  <si>
    <t>CSI - Pinnacle Charter School</t>
  </si>
  <si>
    <t>CSI - Ricardo Flores Magnon Academy</t>
  </si>
  <si>
    <t>(Overpayment)/</t>
  </si>
  <si>
    <t>Gross State Share History is on the CDE website:  http://www.cde.state.co.us/cdefinance/publicschoolfinanceactof1994-fy2018-19</t>
  </si>
  <si>
    <t>CSI - Two Rivers Charter School</t>
  </si>
  <si>
    <t>Education reEnvisioned BOCES</t>
  </si>
  <si>
    <t>Colorado River BOCES</t>
  </si>
  <si>
    <t>Gross State Share History is on the CDE website: http://www2.cde.state.co.us/scripts/fin_distpaym_submit20.asp</t>
  </si>
  <si>
    <t/>
  </si>
  <si>
    <t>Hold Harmless Full Day Kindergarten Funding FY 2019-20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</si>
</sst>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  <numFmt numFmtId="180" formatCode="_(* #,##0_);_(* \(#,##0\);_(* &quot;-&quot;??_);_(@_)"/>
    <numFmt numFmtId="181" formatCode="0.000000%"/>
    <numFmt numFmtId="182" formatCode="0.0000000%"/>
    <numFmt numFmtId="183" formatCode="#,##0.000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5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Alignment="1" quotePrefix="1">
      <alignment/>
    </xf>
    <xf numFmtId="39" fontId="0" fillId="0" borderId="0" xfId="42" applyNumberFormat="1" applyFont="1" applyAlignment="1">
      <alignment/>
    </xf>
    <xf numFmtId="39" fontId="0" fillId="0" borderId="0" xfId="42" applyNumberFormat="1" applyFont="1" applyBorder="1" applyAlignment="1">
      <alignment/>
    </xf>
    <xf numFmtId="4" fontId="0" fillId="35" borderId="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9" fontId="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3" fontId="0" fillId="33" borderId="0" xfId="42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0" applyNumberFormat="1" applyFill="1" applyAlignment="1">
      <alignment wrapText="1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center" vertical="top"/>
    </xf>
    <xf numFmtId="4" fontId="1" fillId="33" borderId="0" xfId="0" applyNumberFormat="1" applyFont="1" applyFill="1" applyAlignment="1">
      <alignment horizontal="center" vertical="top"/>
    </xf>
    <xf numFmtId="0" fontId="1" fillId="33" borderId="0" xfId="0" applyFont="1" applyFill="1" applyAlignment="1">
      <alignment horizontal="center" vertical="top" wrapText="1"/>
    </xf>
    <xf numFmtId="39" fontId="1" fillId="33" borderId="0" xfId="0" applyNumberFormat="1" applyFont="1" applyFill="1" applyAlignment="1">
      <alignment horizontal="center" vertical="top" wrapText="1"/>
    </xf>
    <xf numFmtId="0" fontId="1" fillId="35" borderId="0" xfId="0" applyFont="1" applyFill="1" applyAlignment="1">
      <alignment horizontal="center" vertical="top"/>
    </xf>
    <xf numFmtId="39" fontId="1" fillId="33" borderId="0" xfId="0" applyNumberFormat="1" applyFont="1" applyFill="1" applyAlignment="1">
      <alignment horizontal="center" vertical="top"/>
    </xf>
    <xf numFmtId="39" fontId="42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hle_t\AppData\Local\Packages\Microsoft.MicrosoftEdge_8wekyb3d8bbwe\TempState\Downloads\PSFA20\Charter%20Intercept\chtrsch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 summary"/>
      <sheetName val="Sheet2"/>
      <sheetName val="Sheet1"/>
      <sheetName val="Sheet3"/>
    </sheetNames>
    <sheetDataSet>
      <sheetData sheetId="3">
        <row r="3">
          <cell r="F3" t="str">
            <v>0020</v>
          </cell>
          <cell r="G3">
            <v>8006297.77</v>
          </cell>
        </row>
        <row r="4">
          <cell r="F4" t="str">
            <v>0030</v>
          </cell>
          <cell r="G4">
            <v>668224.96</v>
          </cell>
        </row>
        <row r="5">
          <cell r="F5" t="str">
            <v>0040</v>
          </cell>
          <cell r="G5">
            <v>2467828.12</v>
          </cell>
        </row>
        <row r="6">
          <cell r="F6" t="str">
            <v>0070</v>
          </cell>
          <cell r="G6">
            <v>42185</v>
          </cell>
        </row>
        <row r="7">
          <cell r="F7" t="str">
            <v>0130</v>
          </cell>
          <cell r="G7">
            <v>274195.84</v>
          </cell>
        </row>
        <row r="8">
          <cell r="F8" t="str">
            <v>0140</v>
          </cell>
          <cell r="G8">
            <v>811978.43</v>
          </cell>
        </row>
        <row r="9">
          <cell r="F9" t="str">
            <v>0180</v>
          </cell>
          <cell r="G9">
            <v>3433517.64</v>
          </cell>
        </row>
        <row r="10">
          <cell r="F10" t="str">
            <v>0470</v>
          </cell>
          <cell r="G10">
            <v>3528785.82</v>
          </cell>
        </row>
        <row r="11">
          <cell r="F11" t="str">
            <v>0480</v>
          </cell>
          <cell r="G11">
            <v>1435311.71</v>
          </cell>
        </row>
        <row r="12">
          <cell r="F12" t="str">
            <v>0880</v>
          </cell>
          <cell r="G12">
            <v>1039784.11</v>
          </cell>
        </row>
        <row r="13">
          <cell r="F13" t="str">
            <v>0900</v>
          </cell>
          <cell r="G13">
            <v>13793555.500000004</v>
          </cell>
        </row>
        <row r="14">
          <cell r="F14" t="str">
            <v>0920</v>
          </cell>
          <cell r="G14">
            <v>634035.52</v>
          </cell>
        </row>
        <row r="15">
          <cell r="F15" t="str">
            <v>0980</v>
          </cell>
          <cell r="G15">
            <v>1851641.5500000003</v>
          </cell>
        </row>
        <row r="16">
          <cell r="F16" t="str">
            <v>0990</v>
          </cell>
          <cell r="G16">
            <v>170687.5</v>
          </cell>
        </row>
        <row r="17">
          <cell r="F17" t="str">
            <v>1020</v>
          </cell>
          <cell r="G17">
            <v>1446196.66</v>
          </cell>
        </row>
        <row r="18">
          <cell r="F18" t="str">
            <v>1040</v>
          </cell>
          <cell r="G18">
            <v>4154550.5900000003</v>
          </cell>
        </row>
        <row r="19">
          <cell r="F19" t="str">
            <v>1080</v>
          </cell>
          <cell r="G19">
            <v>941376.63</v>
          </cell>
        </row>
        <row r="20">
          <cell r="F20" t="str">
            <v>1110</v>
          </cell>
          <cell r="G20">
            <v>6884235.1</v>
          </cell>
        </row>
        <row r="21">
          <cell r="F21" t="str">
            <v>1420</v>
          </cell>
          <cell r="G21">
            <v>5413236.38</v>
          </cell>
        </row>
        <row r="22">
          <cell r="F22" t="str">
            <v>1520</v>
          </cell>
          <cell r="G22">
            <v>18723.210000000003</v>
          </cell>
        </row>
        <row r="23">
          <cell r="F23" t="str">
            <v>1550</v>
          </cell>
          <cell r="G23">
            <v>1857796.5600000005</v>
          </cell>
        </row>
        <row r="24">
          <cell r="F24" t="str">
            <v>1560</v>
          </cell>
          <cell r="G24">
            <v>2295104.1700000004</v>
          </cell>
        </row>
        <row r="25">
          <cell r="F25" t="str">
            <v>2000</v>
          </cell>
          <cell r="G25">
            <v>345673.29000000004</v>
          </cell>
        </row>
        <row r="26">
          <cell r="F26" t="str">
            <v>2690</v>
          </cell>
          <cell r="G26">
            <v>971335.4099999999</v>
          </cell>
        </row>
        <row r="27">
          <cell r="F27" t="str">
            <v>2700</v>
          </cell>
          <cell r="G27">
            <v>237444.94000000006</v>
          </cell>
        </row>
        <row r="28">
          <cell r="F28" t="str">
            <v>3100</v>
          </cell>
          <cell r="G28">
            <v>1807137.75</v>
          </cell>
        </row>
        <row r="29">
          <cell r="F29" t="str">
            <v>3120</v>
          </cell>
          <cell r="G29">
            <v>5926790.9799999995</v>
          </cell>
        </row>
        <row r="30">
          <cell r="F30" t="str">
            <v>8001</v>
          </cell>
          <cell r="G30">
            <v>12697207.91</v>
          </cell>
        </row>
        <row r="31">
          <cell r="F31" t="str">
            <v>9999</v>
          </cell>
          <cell r="G31">
            <v>2182731.3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H79" sqref="H79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42187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57421875" style="9" bestFit="1" customWidth="1"/>
    <col min="9" max="9" width="16.00390625" style="0" bestFit="1" customWidth="1"/>
    <col min="10" max="10" width="12.421875" style="0" bestFit="1" customWidth="1"/>
    <col min="11" max="11" width="14.421875" style="0" bestFit="1" customWidth="1"/>
  </cols>
  <sheetData>
    <row r="1" spans="1:8" ht="12.75">
      <c r="A1" s="93" t="s">
        <v>0</v>
      </c>
      <c r="B1" s="94" t="s">
        <v>1</v>
      </c>
      <c r="C1" s="94" t="s">
        <v>2</v>
      </c>
      <c r="D1" s="10" t="s">
        <v>3</v>
      </c>
      <c r="E1" s="27" t="s">
        <v>493</v>
      </c>
      <c r="F1" s="27" t="s">
        <v>485</v>
      </c>
      <c r="G1" s="27" t="s">
        <v>518</v>
      </c>
      <c r="H1" s="71" t="s">
        <v>4</v>
      </c>
    </row>
    <row r="2" spans="4:8" ht="12.75">
      <c r="D2" s="2"/>
      <c r="E2" s="27" t="s">
        <v>492</v>
      </c>
      <c r="F2" s="28"/>
      <c r="G2" s="27" t="s">
        <v>519</v>
      </c>
      <c r="H2" s="71"/>
    </row>
    <row r="3" spans="4:8" ht="12.75">
      <c r="D3" s="2"/>
      <c r="E3" s="27" t="s">
        <v>494</v>
      </c>
      <c r="F3" s="28"/>
      <c r="G3" s="27" t="s">
        <v>520</v>
      </c>
      <c r="H3" s="71"/>
    </row>
    <row r="4" spans="4:8" ht="12.75">
      <c r="D4" s="2"/>
      <c r="E4" s="27"/>
      <c r="F4" s="28" t="s">
        <v>486</v>
      </c>
      <c r="G4" s="28"/>
      <c r="H4" s="71"/>
    </row>
    <row r="5" spans="4:8" ht="12.75">
      <c r="D5" s="119" t="s">
        <v>246</v>
      </c>
      <c r="E5" s="111" t="s">
        <v>246</v>
      </c>
      <c r="F5" s="77" t="s">
        <v>487</v>
      </c>
      <c r="G5" s="77" t="s">
        <v>246</v>
      </c>
      <c r="H5" s="77"/>
    </row>
    <row r="6" spans="4:8" ht="12.75">
      <c r="D6" s="127" t="s">
        <v>512</v>
      </c>
      <c r="E6" s="128"/>
      <c r="F6" s="128"/>
      <c r="G6" s="77"/>
      <c r="H6" s="85"/>
    </row>
    <row r="7" spans="4:8" ht="12.75">
      <c r="D7" s="8"/>
      <c r="E7" s="5"/>
      <c r="F7" s="5"/>
      <c r="G7" s="5"/>
      <c r="H7" s="63"/>
    </row>
    <row r="8" spans="3:8" ht="12.75">
      <c r="C8" s="6"/>
      <c r="D8" s="129"/>
      <c r="E8" s="130"/>
      <c r="F8" s="130"/>
      <c r="G8" s="30"/>
      <c r="H8" s="63"/>
    </row>
    <row r="9" spans="4:8" ht="12.75">
      <c r="D9" s="131"/>
      <c r="E9" s="131"/>
      <c r="F9" s="131"/>
      <c r="G9" s="7"/>
      <c r="H9" s="63"/>
    </row>
    <row r="10" spans="3:8" ht="12.75">
      <c r="C10" s="6" t="s">
        <v>264</v>
      </c>
      <c r="D10" s="30" t="s">
        <v>531</v>
      </c>
      <c r="E10" s="7"/>
      <c r="F10" s="7"/>
      <c r="G10" s="7"/>
      <c r="H10" s="63"/>
    </row>
    <row r="11" spans="4:8" ht="12.75">
      <c r="D11" s="7"/>
      <c r="E11" s="83"/>
      <c r="F11" s="30"/>
      <c r="G11" s="7"/>
      <c r="H11" s="63"/>
    </row>
    <row r="12" spans="4:8" ht="12.75">
      <c r="D12" s="7"/>
      <c r="E12" s="7"/>
      <c r="F12" s="7"/>
      <c r="G12" s="7"/>
      <c r="H12" s="63"/>
    </row>
    <row r="13" spans="1:11" ht="12.75">
      <c r="A13" s="3" t="s">
        <v>5</v>
      </c>
      <c r="B13" t="s">
        <v>6</v>
      </c>
      <c r="C13" s="58" t="s">
        <v>309</v>
      </c>
      <c r="D13" s="39">
        <v>52342547.25</v>
      </c>
      <c r="E13" s="62">
        <v>0</v>
      </c>
      <c r="F13" s="14">
        <v>-29473.140470229944</v>
      </c>
      <c r="G13" s="107">
        <v>0</v>
      </c>
      <c r="H13" s="75">
        <f>SUM(D13:G13)</f>
        <v>52313074.10952977</v>
      </c>
      <c r="I13" s="1"/>
      <c r="J13" s="1"/>
      <c r="K13" s="1"/>
    </row>
    <row r="14" spans="1:11" ht="15">
      <c r="A14" s="3" t="s">
        <v>7</v>
      </c>
      <c r="B14" t="s">
        <v>6</v>
      </c>
      <c r="C14" s="58" t="s">
        <v>310</v>
      </c>
      <c r="D14" s="39">
        <v>226627980.053</v>
      </c>
      <c r="E14" s="126">
        <v>-114396.76999999999</v>
      </c>
      <c r="F14" s="14">
        <v>-123763.60286125129</v>
      </c>
      <c r="G14" s="107">
        <v>0</v>
      </c>
      <c r="H14" s="75">
        <f aca="true" t="shared" si="0" ref="H14:H77">SUM(D14:G14)</f>
        <v>226389819.68013874</v>
      </c>
      <c r="I14" s="1"/>
      <c r="J14" s="1"/>
      <c r="K14" s="1"/>
    </row>
    <row r="15" spans="1:11" ht="12.75">
      <c r="A15" s="3" t="s">
        <v>8</v>
      </c>
      <c r="B15" t="s">
        <v>6</v>
      </c>
      <c r="C15" s="58" t="s">
        <v>311</v>
      </c>
      <c r="D15" s="39">
        <v>37382890.16306248</v>
      </c>
      <c r="E15" s="62">
        <v>0</v>
      </c>
      <c r="F15" s="14">
        <v>-23673.623062483475</v>
      </c>
      <c r="G15" s="107">
        <v>0</v>
      </c>
      <c r="H15" s="75">
        <f t="shared" si="0"/>
        <v>37359216.54</v>
      </c>
      <c r="I15" s="1"/>
      <c r="J15" s="1"/>
      <c r="K15" s="1"/>
    </row>
    <row r="16" spans="1:11" ht="12.75">
      <c r="A16" s="3" t="s">
        <v>9</v>
      </c>
      <c r="B16" t="s">
        <v>6</v>
      </c>
      <c r="C16" s="58" t="s">
        <v>312</v>
      </c>
      <c r="D16" s="39">
        <v>106869511.44996178</v>
      </c>
      <c r="E16" s="62">
        <v>0</v>
      </c>
      <c r="F16" s="14">
        <v>-60861.519961780956</v>
      </c>
      <c r="G16" s="107">
        <v>0</v>
      </c>
      <c r="H16" s="75">
        <f t="shared" si="0"/>
        <v>106808649.93</v>
      </c>
      <c r="I16" s="1"/>
      <c r="J16" s="1"/>
      <c r="K16" s="1"/>
    </row>
    <row r="17" spans="1:11" ht="12.75">
      <c r="A17" s="3" t="s">
        <v>10</v>
      </c>
      <c r="B17" t="s">
        <v>6</v>
      </c>
      <c r="C17" s="58" t="s">
        <v>313</v>
      </c>
      <c r="D17" s="39">
        <v>3943943.45</v>
      </c>
      <c r="E17" s="62">
        <v>0</v>
      </c>
      <c r="F17" s="14">
        <v>-3759.8126069159257</v>
      </c>
      <c r="G17" s="107">
        <v>0</v>
      </c>
      <c r="H17" s="75">
        <f t="shared" si="0"/>
        <v>3940183.6373930844</v>
      </c>
      <c r="I17" s="1"/>
      <c r="J17" s="1"/>
      <c r="K17" s="1"/>
    </row>
    <row r="18" spans="1:11" ht="12.75">
      <c r="A18" s="3" t="s">
        <v>11</v>
      </c>
      <c r="B18" t="s">
        <v>6</v>
      </c>
      <c r="C18" s="58" t="s">
        <v>314</v>
      </c>
      <c r="D18" s="39">
        <v>5913949.24</v>
      </c>
      <c r="E18" s="62">
        <v>0</v>
      </c>
      <c r="F18" s="14">
        <v>-3535.7973922745155</v>
      </c>
      <c r="G18" s="107">
        <v>0</v>
      </c>
      <c r="H18" s="75">
        <f t="shared" si="0"/>
        <v>5910413.442607726</v>
      </c>
      <c r="I18" s="1"/>
      <c r="J18" s="1"/>
      <c r="K18" s="1"/>
    </row>
    <row r="19" spans="1:11" ht="12.75">
      <c r="A19" s="3" t="s">
        <v>12</v>
      </c>
      <c r="B19" t="s">
        <v>6</v>
      </c>
      <c r="C19" s="58" t="s">
        <v>315</v>
      </c>
      <c r="D19" s="39">
        <v>55736505.71</v>
      </c>
      <c r="E19" s="62">
        <v>0</v>
      </c>
      <c r="F19" s="14">
        <v>-31520.776312744172</v>
      </c>
      <c r="G19" s="107">
        <v>0</v>
      </c>
      <c r="H19" s="75">
        <f t="shared" si="0"/>
        <v>55704984.933687255</v>
      </c>
      <c r="I19" s="1"/>
      <c r="J19" s="1"/>
      <c r="K19" s="1"/>
    </row>
    <row r="20" spans="1:11" ht="12.75">
      <c r="A20" s="3" t="s">
        <v>13</v>
      </c>
      <c r="B20" t="s">
        <v>14</v>
      </c>
      <c r="C20" s="58" t="s">
        <v>316</v>
      </c>
      <c r="D20" s="39">
        <v>16011539.37</v>
      </c>
      <c r="E20" s="62">
        <v>0</v>
      </c>
      <c r="F20" s="14">
        <v>-7983.1109603983505</v>
      </c>
      <c r="G20" s="107">
        <v>0</v>
      </c>
      <c r="H20" s="75">
        <f t="shared" si="0"/>
        <v>16003556.259039601</v>
      </c>
      <c r="I20" s="1"/>
      <c r="J20" s="1"/>
      <c r="K20" s="1"/>
    </row>
    <row r="21" spans="1:11" ht="12.75">
      <c r="A21" s="3" t="s">
        <v>15</v>
      </c>
      <c r="B21" t="s">
        <v>14</v>
      </c>
      <c r="C21" s="58" t="s">
        <v>317</v>
      </c>
      <c r="D21" s="39">
        <v>2037969.17</v>
      </c>
      <c r="E21" s="62">
        <v>0</v>
      </c>
      <c r="F21" s="14">
        <v>-1292.8692929531774</v>
      </c>
      <c r="G21" s="107">
        <v>0</v>
      </c>
      <c r="H21" s="75">
        <f t="shared" si="0"/>
        <v>2036676.3007070466</v>
      </c>
      <c r="I21" s="1"/>
      <c r="J21" s="1"/>
      <c r="K21" s="1"/>
    </row>
    <row r="22" spans="1:11" ht="12.75">
      <c r="A22" s="3" t="s">
        <v>16</v>
      </c>
      <c r="B22" t="s">
        <v>17</v>
      </c>
      <c r="C22" s="58" t="s">
        <v>318</v>
      </c>
      <c r="D22" s="39">
        <v>8366166.56</v>
      </c>
      <c r="E22" s="62">
        <v>0</v>
      </c>
      <c r="F22" s="14">
        <v>-9107.800959600769</v>
      </c>
      <c r="G22" s="107">
        <v>0</v>
      </c>
      <c r="H22" s="75">
        <f t="shared" si="0"/>
        <v>8357058.7590403985</v>
      </c>
      <c r="I22" s="1"/>
      <c r="J22" s="1"/>
      <c r="K22" s="1"/>
    </row>
    <row r="23" spans="1:11" ht="12.75">
      <c r="A23" s="3" t="s">
        <v>18</v>
      </c>
      <c r="B23" t="s">
        <v>17</v>
      </c>
      <c r="C23" s="58" t="s">
        <v>319</v>
      </c>
      <c r="D23" s="39">
        <v>8173580.77</v>
      </c>
      <c r="E23" s="62">
        <v>0</v>
      </c>
      <c r="F23" s="14">
        <v>-5288.344154262164</v>
      </c>
      <c r="G23" s="107">
        <v>0</v>
      </c>
      <c r="H23" s="75">
        <f t="shared" si="0"/>
        <v>8168292.425845738</v>
      </c>
      <c r="I23" s="1"/>
      <c r="J23" s="1"/>
      <c r="K23" s="1"/>
    </row>
    <row r="24" spans="1:11" ht="12.75">
      <c r="A24" s="3" t="s">
        <v>19</v>
      </c>
      <c r="B24" t="s">
        <v>17</v>
      </c>
      <c r="C24" s="58" t="s">
        <v>320</v>
      </c>
      <c r="D24" s="39">
        <v>319372519.54</v>
      </c>
      <c r="E24" s="62">
        <v>0</v>
      </c>
      <c r="F24" s="14">
        <v>-181597.9510782593</v>
      </c>
      <c r="G24" s="107">
        <v>0</v>
      </c>
      <c r="H24" s="75">
        <f t="shared" si="0"/>
        <v>319190921.5889218</v>
      </c>
      <c r="I24" s="1"/>
      <c r="J24" s="1"/>
      <c r="K24" s="1"/>
    </row>
    <row r="25" spans="1:11" ht="12.75">
      <c r="A25" s="3" t="s">
        <v>20</v>
      </c>
      <c r="B25" t="s">
        <v>17</v>
      </c>
      <c r="C25" s="58" t="s">
        <v>321</v>
      </c>
      <c r="D25" s="39">
        <v>67661181.64</v>
      </c>
      <c r="E25" s="62">
        <v>0</v>
      </c>
      <c r="F25" s="14">
        <v>-47613.48839797309</v>
      </c>
      <c r="G25" s="107">
        <v>0</v>
      </c>
      <c r="H25" s="75">
        <f t="shared" si="0"/>
        <v>67613568.15160203</v>
      </c>
      <c r="I25" s="1"/>
      <c r="J25" s="1"/>
      <c r="K25" s="1"/>
    </row>
    <row r="26" spans="1:11" ht="12.75">
      <c r="A26" s="3" t="s">
        <v>21</v>
      </c>
      <c r="B26" t="s">
        <v>17</v>
      </c>
      <c r="C26" s="58" t="s">
        <v>322</v>
      </c>
      <c r="D26" s="39">
        <v>1754408.9</v>
      </c>
      <c r="E26" s="62">
        <v>0</v>
      </c>
      <c r="F26" s="14">
        <v>-1214.8855807682157</v>
      </c>
      <c r="G26" s="107">
        <v>0</v>
      </c>
      <c r="H26" s="75">
        <f t="shared" si="0"/>
        <v>1753194.0144192318</v>
      </c>
      <c r="I26" s="1"/>
      <c r="J26" s="1"/>
      <c r="K26" s="1"/>
    </row>
    <row r="27" spans="1:11" ht="12.75">
      <c r="A27" s="3" t="s">
        <v>22</v>
      </c>
      <c r="B27" t="s">
        <v>17</v>
      </c>
      <c r="C27" s="58" t="s">
        <v>323</v>
      </c>
      <c r="D27" s="39">
        <v>269603797.09000003</v>
      </c>
      <c r="E27" s="62">
        <v>0</v>
      </c>
      <c r="F27" s="14">
        <v>-140410.62362980412</v>
      </c>
      <c r="G27" s="107">
        <v>0</v>
      </c>
      <c r="H27" s="75">
        <f t="shared" si="0"/>
        <v>269463386.4663702</v>
      </c>
      <c r="I27" s="1"/>
      <c r="J27" s="1"/>
      <c r="K27" s="1"/>
    </row>
    <row r="28" spans="1:11" ht="12.75">
      <c r="A28" s="3" t="s">
        <v>23</v>
      </c>
      <c r="B28" t="s">
        <v>17</v>
      </c>
      <c r="C28" s="58" t="s">
        <v>324</v>
      </c>
      <c r="D28" s="39">
        <v>15780041.82</v>
      </c>
      <c r="E28" s="62">
        <v>0</v>
      </c>
      <c r="F28" s="14">
        <v>-6905.608773458609</v>
      </c>
      <c r="G28" s="107">
        <v>0</v>
      </c>
      <c r="H28" s="75">
        <f t="shared" si="0"/>
        <v>15773136.211226542</v>
      </c>
      <c r="I28" s="1"/>
      <c r="J28" s="1"/>
      <c r="K28" s="1"/>
    </row>
    <row r="29" spans="1:11" ht="12.75">
      <c r="A29" s="3" t="s">
        <v>24</v>
      </c>
      <c r="B29" t="s">
        <v>25</v>
      </c>
      <c r="C29" s="58" t="s">
        <v>325</v>
      </c>
      <c r="D29" s="39">
        <v>7447911.94</v>
      </c>
      <c r="E29" s="62">
        <v>0</v>
      </c>
      <c r="F29" s="14">
        <v>-5809.211724028981</v>
      </c>
      <c r="G29" s="107">
        <v>0</v>
      </c>
      <c r="H29" s="75">
        <f t="shared" si="0"/>
        <v>7442102.7282759715</v>
      </c>
      <c r="I29" s="1"/>
      <c r="J29" s="1"/>
      <c r="K29" s="1"/>
    </row>
    <row r="30" spans="1:11" ht="12.75">
      <c r="A30" s="3" t="s">
        <v>26</v>
      </c>
      <c r="B30" t="s">
        <v>27</v>
      </c>
      <c r="C30" s="58" t="s">
        <v>326</v>
      </c>
      <c r="D30" s="39">
        <v>1562910.22</v>
      </c>
      <c r="E30" s="62">
        <v>0</v>
      </c>
      <c r="F30" s="14">
        <v>-850.2142083462851</v>
      </c>
      <c r="G30" s="107">
        <v>0</v>
      </c>
      <c r="H30" s="75">
        <f t="shared" si="0"/>
        <v>1562060.0057916536</v>
      </c>
      <c r="I30" s="1"/>
      <c r="J30" s="1"/>
      <c r="K30" s="1"/>
    </row>
    <row r="31" spans="1:11" ht="12.75">
      <c r="A31" s="3" t="s">
        <v>28</v>
      </c>
      <c r="B31" t="s">
        <v>27</v>
      </c>
      <c r="C31" s="58" t="s">
        <v>327</v>
      </c>
      <c r="D31" s="39">
        <v>554040.42</v>
      </c>
      <c r="E31" s="62">
        <v>0</v>
      </c>
      <c r="F31" s="14">
        <v>-372.8591380373157</v>
      </c>
      <c r="G31" s="107">
        <v>0</v>
      </c>
      <c r="H31" s="75">
        <f t="shared" si="0"/>
        <v>553667.5608619627</v>
      </c>
      <c r="I31" s="1"/>
      <c r="J31" s="1"/>
      <c r="K31" s="1"/>
    </row>
    <row r="32" spans="1:11" ht="12.75">
      <c r="A32" s="3" t="s">
        <v>29</v>
      </c>
      <c r="B32" t="s">
        <v>27</v>
      </c>
      <c r="C32" s="58" t="s">
        <v>328</v>
      </c>
      <c r="D32" s="39">
        <v>2315046.74</v>
      </c>
      <c r="E32" s="62">
        <v>0</v>
      </c>
      <c r="F32" s="14">
        <v>-1264.991842708696</v>
      </c>
      <c r="G32" s="107">
        <v>0</v>
      </c>
      <c r="H32" s="75">
        <f t="shared" si="0"/>
        <v>2313781.7481572917</v>
      </c>
      <c r="I32" s="1"/>
      <c r="J32" s="1"/>
      <c r="K32" s="1"/>
    </row>
    <row r="33" spans="1:11" ht="12.75">
      <c r="A33" s="3" t="s">
        <v>30</v>
      </c>
      <c r="B33" t="s">
        <v>27</v>
      </c>
      <c r="C33" s="58" t="s">
        <v>329</v>
      </c>
      <c r="D33" s="39">
        <v>1117659.89</v>
      </c>
      <c r="E33" s="62">
        <v>0</v>
      </c>
      <c r="F33" s="14">
        <v>-528.5237597202612</v>
      </c>
      <c r="G33" s="107">
        <v>0</v>
      </c>
      <c r="H33" s="75">
        <f t="shared" si="0"/>
        <v>1117131.3662402797</v>
      </c>
      <c r="I33" s="1"/>
      <c r="J33" s="1"/>
      <c r="K33" s="1"/>
    </row>
    <row r="34" spans="1:11" ht="12.75">
      <c r="A34" s="3" t="s">
        <v>31</v>
      </c>
      <c r="B34" t="s">
        <v>27</v>
      </c>
      <c r="C34" s="58" t="s">
        <v>330</v>
      </c>
      <c r="D34" s="39">
        <v>677307.86</v>
      </c>
      <c r="E34" s="62">
        <v>0</v>
      </c>
      <c r="F34" s="14">
        <v>-337.05017796504495</v>
      </c>
      <c r="G34" s="107">
        <v>0</v>
      </c>
      <c r="H34" s="75">
        <f t="shared" si="0"/>
        <v>676970.8098220349</v>
      </c>
      <c r="I34" s="1"/>
      <c r="J34" s="1"/>
      <c r="K34" s="1"/>
    </row>
    <row r="35" spans="1:11" ht="12.75">
      <c r="A35" s="3" t="s">
        <v>32</v>
      </c>
      <c r="B35" t="s">
        <v>33</v>
      </c>
      <c r="C35" s="58" t="s">
        <v>331</v>
      </c>
      <c r="D35" s="39">
        <v>18563623.08</v>
      </c>
      <c r="E35" s="62">
        <v>0</v>
      </c>
      <c r="F35" s="14">
        <v>-7847.7759723992895</v>
      </c>
      <c r="G35" s="107">
        <v>0</v>
      </c>
      <c r="H35" s="75">
        <f t="shared" si="0"/>
        <v>18555775.3040276</v>
      </c>
      <c r="I35" s="1"/>
      <c r="J35" s="1"/>
      <c r="K35" s="1"/>
    </row>
    <row r="36" spans="1:11" ht="12.75">
      <c r="A36" s="3" t="s">
        <v>35</v>
      </c>
      <c r="B36" t="s">
        <v>33</v>
      </c>
      <c r="C36" s="58" t="s">
        <v>332</v>
      </c>
      <c r="D36" s="39">
        <v>2375496</v>
      </c>
      <c r="E36" s="62">
        <v>0</v>
      </c>
      <c r="F36" s="14">
        <v>-1117.8579631733196</v>
      </c>
      <c r="G36" s="107">
        <v>0</v>
      </c>
      <c r="H36" s="75">
        <f t="shared" si="0"/>
        <v>2374378.142036827</v>
      </c>
      <c r="I36" s="1"/>
      <c r="J36" s="1"/>
      <c r="K36" s="1"/>
    </row>
    <row r="37" spans="1:11" ht="12.75">
      <c r="A37" s="3" t="s">
        <v>36</v>
      </c>
      <c r="B37" t="s">
        <v>37</v>
      </c>
      <c r="C37" s="58" t="s">
        <v>333</v>
      </c>
      <c r="D37" s="39">
        <v>149875827.44</v>
      </c>
      <c r="E37" s="62">
        <v>0</v>
      </c>
      <c r="F37" s="14">
        <v>-102110.2001536714</v>
      </c>
      <c r="G37" s="107">
        <v>0</v>
      </c>
      <c r="H37" s="75">
        <f t="shared" si="0"/>
        <v>149773717.23984632</v>
      </c>
      <c r="I37" s="1"/>
      <c r="J37" s="1"/>
      <c r="K37" s="1"/>
    </row>
    <row r="38" spans="1:11" ht="12.75">
      <c r="A38" s="3" t="s">
        <v>38</v>
      </c>
      <c r="B38" t="s">
        <v>37</v>
      </c>
      <c r="C38" s="58" t="s">
        <v>334</v>
      </c>
      <c r="D38" s="39">
        <v>60757741.94</v>
      </c>
      <c r="E38" s="62">
        <v>0</v>
      </c>
      <c r="F38" s="14">
        <v>-100426.71159822278</v>
      </c>
      <c r="G38" s="107">
        <v>0</v>
      </c>
      <c r="H38" s="75">
        <f t="shared" si="0"/>
        <v>60657315.22840177</v>
      </c>
      <c r="I38" s="1"/>
      <c r="J38" s="1"/>
      <c r="K38" s="1"/>
    </row>
    <row r="39" spans="1:11" ht="12.75">
      <c r="A39" s="3" t="s">
        <v>39</v>
      </c>
      <c r="B39" t="s">
        <v>40</v>
      </c>
      <c r="C39" s="58" t="s">
        <v>335</v>
      </c>
      <c r="D39" s="39">
        <v>4836144.84</v>
      </c>
      <c r="E39" s="62">
        <v>0</v>
      </c>
      <c r="F39" s="14">
        <v>-3475.3526753037136</v>
      </c>
      <c r="G39" s="107">
        <v>0</v>
      </c>
      <c r="H39" s="75">
        <f t="shared" si="0"/>
        <v>4832669.487324696</v>
      </c>
      <c r="I39" s="1"/>
      <c r="J39" s="1"/>
      <c r="K39" s="1"/>
    </row>
    <row r="40" spans="1:11" ht="12.75">
      <c r="A40" s="3" t="s">
        <v>41</v>
      </c>
      <c r="B40" t="s">
        <v>40</v>
      </c>
      <c r="C40" s="58" t="s">
        <v>336</v>
      </c>
      <c r="D40" s="39">
        <f>6303266.42+19416.34</f>
        <v>6322682.76</v>
      </c>
      <c r="E40" s="62">
        <v>0</v>
      </c>
      <c r="F40" s="14">
        <v>-4254.601690140467</v>
      </c>
      <c r="G40" s="107">
        <v>0</v>
      </c>
      <c r="H40" s="75">
        <f t="shared" si="0"/>
        <v>6318428.158309859</v>
      </c>
      <c r="I40" s="1"/>
      <c r="J40" s="1"/>
      <c r="K40" s="1"/>
    </row>
    <row r="41" spans="1:11" ht="12.75">
      <c r="A41" s="3" t="s">
        <v>42</v>
      </c>
      <c r="B41" t="s">
        <v>43</v>
      </c>
      <c r="C41" s="58" t="s">
        <v>337</v>
      </c>
      <c r="D41" s="39">
        <v>1282085.2</v>
      </c>
      <c r="E41" s="62">
        <v>0</v>
      </c>
      <c r="F41" s="14">
        <v>-654.7632900281054</v>
      </c>
      <c r="G41" s="107">
        <v>0</v>
      </c>
      <c r="H41" s="75">
        <f t="shared" si="0"/>
        <v>1281430.4367099719</v>
      </c>
      <c r="I41" s="1"/>
      <c r="J41" s="1"/>
      <c r="K41" s="1"/>
    </row>
    <row r="42" spans="1:11" ht="12.75">
      <c r="A42" s="3" t="s">
        <v>45</v>
      </c>
      <c r="B42" t="s">
        <v>43</v>
      </c>
      <c r="C42" s="58" t="s">
        <v>338</v>
      </c>
      <c r="D42" s="39">
        <v>1914373.36</v>
      </c>
      <c r="E42" s="62">
        <v>0</v>
      </c>
      <c r="F42" s="14">
        <v>-1000.4563719602153</v>
      </c>
      <c r="G42" s="107">
        <v>0</v>
      </c>
      <c r="H42" s="75">
        <f t="shared" si="0"/>
        <v>1913372.9036280399</v>
      </c>
      <c r="I42" s="1"/>
      <c r="J42" s="1"/>
      <c r="K42" s="1"/>
    </row>
    <row r="43" spans="1:11" ht="12.75">
      <c r="A43" s="3" t="s">
        <v>46</v>
      </c>
      <c r="B43" t="s">
        <v>47</v>
      </c>
      <c r="C43" s="58" t="s">
        <v>339</v>
      </c>
      <c r="D43" s="14">
        <v>1975451.54</v>
      </c>
      <c r="E43" s="62">
        <v>0</v>
      </c>
      <c r="F43" s="14">
        <v>-2700.103286983601</v>
      </c>
      <c r="G43" s="108">
        <v>0</v>
      </c>
      <c r="H43" s="75">
        <f t="shared" si="0"/>
        <v>1972751.4367130164</v>
      </c>
      <c r="I43" s="1"/>
      <c r="J43" s="1"/>
      <c r="K43" s="1"/>
    </row>
    <row r="44" spans="1:11" ht="12.75">
      <c r="A44" s="3" t="s">
        <v>48</v>
      </c>
      <c r="B44" t="s">
        <v>49</v>
      </c>
      <c r="C44" s="58" t="s">
        <v>340</v>
      </c>
      <c r="D44" s="39">
        <v>8574687.18</v>
      </c>
      <c r="E44" s="62">
        <v>0</v>
      </c>
      <c r="F44" s="14">
        <v>-3647.9236013466207</v>
      </c>
      <c r="G44" s="107">
        <v>0</v>
      </c>
      <c r="H44" s="75">
        <f t="shared" si="0"/>
        <v>8571039.256398654</v>
      </c>
      <c r="I44" s="1"/>
      <c r="J44" s="1"/>
      <c r="K44" s="1"/>
    </row>
    <row r="45" spans="1:11" ht="12.75">
      <c r="A45" s="3" t="s">
        <v>50</v>
      </c>
      <c r="B45" t="s">
        <v>49</v>
      </c>
      <c r="C45" s="58" t="s">
        <v>341</v>
      </c>
      <c r="D45" s="39">
        <v>3411971.9</v>
      </c>
      <c r="E45" s="62">
        <v>0</v>
      </c>
      <c r="F45" s="14">
        <v>-1455.6021746059891</v>
      </c>
      <c r="G45" s="107">
        <v>0</v>
      </c>
      <c r="H45" s="75">
        <f t="shared" si="0"/>
        <v>3410516.2978253937</v>
      </c>
      <c r="I45" s="1"/>
      <c r="J45" s="1"/>
      <c r="K45" s="1"/>
    </row>
    <row r="46" spans="1:11" ht="12.75">
      <c r="A46" s="3" t="s">
        <v>51</v>
      </c>
      <c r="B46" t="s">
        <v>49</v>
      </c>
      <c r="C46" s="58" t="s">
        <v>342</v>
      </c>
      <c r="D46" s="39">
        <v>1949013.12</v>
      </c>
      <c r="E46" s="62">
        <v>0</v>
      </c>
      <c r="F46" s="14">
        <v>-1024.1048050775978</v>
      </c>
      <c r="G46" s="107">
        <v>0</v>
      </c>
      <c r="H46" s="75">
        <f t="shared" si="0"/>
        <v>1947989.0151949225</v>
      </c>
      <c r="I46" s="1"/>
      <c r="J46" s="1"/>
      <c r="K46" s="1"/>
    </row>
    <row r="47" spans="1:11" ht="12.75">
      <c r="A47" s="3" t="s">
        <v>52</v>
      </c>
      <c r="B47" t="s">
        <v>53</v>
      </c>
      <c r="C47" s="58" t="s">
        <v>343</v>
      </c>
      <c r="D47" s="39">
        <v>1960861.53</v>
      </c>
      <c r="E47" s="62">
        <v>0</v>
      </c>
      <c r="F47" s="14">
        <v>-1146.703409535269</v>
      </c>
      <c r="G47" s="107">
        <v>0</v>
      </c>
      <c r="H47" s="75">
        <f t="shared" si="0"/>
        <v>1959714.8265904647</v>
      </c>
      <c r="I47" s="1"/>
      <c r="J47" s="1"/>
      <c r="K47" s="1"/>
    </row>
    <row r="48" spans="1:11" ht="12.75">
      <c r="A48" s="3" t="s">
        <v>54</v>
      </c>
      <c r="B48" t="s">
        <v>53</v>
      </c>
      <c r="C48" s="58" t="s">
        <v>344</v>
      </c>
      <c r="D48" s="39">
        <v>1298968.35</v>
      </c>
      <c r="E48" s="62">
        <v>0</v>
      </c>
      <c r="F48" s="14">
        <v>-1280.0756620757645</v>
      </c>
      <c r="G48" s="107">
        <v>0</v>
      </c>
      <c r="H48" s="75">
        <f t="shared" si="0"/>
        <v>1297688.2743379243</v>
      </c>
      <c r="I48" s="1"/>
      <c r="J48" s="1"/>
      <c r="K48" s="1"/>
    </row>
    <row r="49" spans="1:11" ht="12.75">
      <c r="A49" s="3" t="s">
        <v>55</v>
      </c>
      <c r="B49" t="s">
        <v>56</v>
      </c>
      <c r="C49" s="58" t="s">
        <v>345</v>
      </c>
      <c r="D49" s="39">
        <v>3437479.92</v>
      </c>
      <c r="E49" s="62">
        <v>0</v>
      </c>
      <c r="F49" s="14">
        <v>-1700.615989052486</v>
      </c>
      <c r="G49" s="107">
        <v>0</v>
      </c>
      <c r="H49" s="75">
        <f t="shared" si="0"/>
        <v>3435779.3040109472</v>
      </c>
      <c r="I49" s="1"/>
      <c r="J49" s="1"/>
      <c r="K49" s="1"/>
    </row>
    <row r="50" spans="1:11" ht="12.75">
      <c r="A50" s="3" t="s">
        <v>57</v>
      </c>
      <c r="B50" t="s">
        <v>58</v>
      </c>
      <c r="C50" s="58" t="s">
        <v>346</v>
      </c>
      <c r="D50" s="39">
        <v>1158283.57</v>
      </c>
      <c r="E50" s="62">
        <v>0</v>
      </c>
      <c r="F50" s="14">
        <v>-1550.1444899038734</v>
      </c>
      <c r="G50" s="107">
        <v>0</v>
      </c>
      <c r="H50" s="75">
        <f t="shared" si="0"/>
        <v>1156733.4255100961</v>
      </c>
      <c r="I50" s="1"/>
      <c r="J50" s="1"/>
      <c r="K50" s="1"/>
    </row>
    <row r="51" spans="1:11" ht="12.75">
      <c r="A51" s="3" t="s">
        <v>59</v>
      </c>
      <c r="B51" t="s">
        <v>60</v>
      </c>
      <c r="C51" s="58" t="s">
        <v>347</v>
      </c>
      <c r="D51" s="39">
        <v>29726345.53</v>
      </c>
      <c r="E51" s="62">
        <v>0</v>
      </c>
      <c r="F51" s="14">
        <v>-15629.630716817797</v>
      </c>
      <c r="G51" s="107">
        <v>0</v>
      </c>
      <c r="H51" s="75">
        <f t="shared" si="0"/>
        <v>29710715.899283182</v>
      </c>
      <c r="I51" s="1"/>
      <c r="J51" s="1"/>
      <c r="K51" s="1"/>
    </row>
    <row r="52" spans="1:11" ht="12.75">
      <c r="A52" s="3" t="s">
        <v>61</v>
      </c>
      <c r="B52" t="s">
        <v>62</v>
      </c>
      <c r="C52" s="58" t="s">
        <v>348</v>
      </c>
      <c r="D52" s="39">
        <v>239304552.7</v>
      </c>
      <c r="E52" s="62">
        <v>0</v>
      </c>
      <c r="F52" s="14">
        <v>-313512.89040499023</v>
      </c>
      <c r="G52" s="107">
        <v>0</v>
      </c>
      <c r="H52" s="75">
        <f t="shared" si="0"/>
        <v>238991039.809595</v>
      </c>
      <c r="I52" s="1"/>
      <c r="J52" s="1"/>
      <c r="K52" s="1"/>
    </row>
    <row r="53" spans="1:11" ht="12.75">
      <c r="A53" s="3" t="s">
        <v>63</v>
      </c>
      <c r="B53" t="s">
        <v>64</v>
      </c>
      <c r="C53" s="58" t="s">
        <v>349</v>
      </c>
      <c r="D53" s="39">
        <v>1019260.85</v>
      </c>
      <c r="E53" s="62">
        <v>0</v>
      </c>
      <c r="F53" s="14">
        <v>-1211.1522102266488</v>
      </c>
      <c r="G53" s="107">
        <v>0</v>
      </c>
      <c r="H53" s="75">
        <f t="shared" si="0"/>
        <v>1018049.6977897733</v>
      </c>
      <c r="I53" s="1"/>
      <c r="J53" s="1"/>
      <c r="K53" s="1"/>
    </row>
    <row r="54" spans="1:11" ht="12.75">
      <c r="A54" s="3" t="s">
        <v>65</v>
      </c>
      <c r="B54" t="s">
        <v>66</v>
      </c>
      <c r="C54" s="58" t="s">
        <v>350</v>
      </c>
      <c r="D54" s="39">
        <v>335510762.15</v>
      </c>
      <c r="E54" s="62">
        <v>0</v>
      </c>
      <c r="F54" s="14">
        <v>-211194.37461896526</v>
      </c>
      <c r="G54" s="107">
        <v>0</v>
      </c>
      <c r="H54" s="75">
        <f t="shared" si="0"/>
        <v>335299567.775381</v>
      </c>
      <c r="I54" s="1"/>
      <c r="J54" s="1"/>
      <c r="K54" s="1"/>
    </row>
    <row r="55" spans="1:11" ht="12.75">
      <c r="A55" s="3" t="s">
        <v>67</v>
      </c>
      <c r="B55" t="s">
        <v>68</v>
      </c>
      <c r="C55" s="58" t="s">
        <v>351</v>
      </c>
      <c r="D55" s="39">
        <v>20207836.78</v>
      </c>
      <c r="E55" s="62">
        <v>0</v>
      </c>
      <c r="F55" s="14">
        <v>-23224.133168388722</v>
      </c>
      <c r="G55" s="107">
        <v>0</v>
      </c>
      <c r="H55" s="75">
        <f t="shared" si="0"/>
        <v>20184612.646831613</v>
      </c>
      <c r="I55" s="1"/>
      <c r="J55" s="1"/>
      <c r="K55" s="1"/>
    </row>
    <row r="56" spans="1:11" ht="12.75">
      <c r="A56" s="3" t="s">
        <v>69</v>
      </c>
      <c r="B56" t="s">
        <v>70</v>
      </c>
      <c r="C56" s="58" t="s">
        <v>352</v>
      </c>
      <c r="D56" s="39">
        <v>11674331.92</v>
      </c>
      <c r="E56" s="62">
        <v>0</v>
      </c>
      <c r="F56" s="14">
        <v>-7631.823851484462</v>
      </c>
      <c r="G56" s="107">
        <v>0</v>
      </c>
      <c r="H56" s="75">
        <f t="shared" si="0"/>
        <v>11666700.096148515</v>
      </c>
      <c r="I56" s="1"/>
      <c r="J56" s="1"/>
      <c r="K56" s="1"/>
    </row>
    <row r="57" spans="1:11" ht="12.75">
      <c r="A57" s="3" t="s">
        <v>71</v>
      </c>
      <c r="B57" t="s">
        <v>70</v>
      </c>
      <c r="C57" s="58" t="s">
        <v>353</v>
      </c>
      <c r="D57" s="39">
        <v>2203108.21</v>
      </c>
      <c r="E57" s="62">
        <v>0</v>
      </c>
      <c r="F57" s="14">
        <v>-1270.0706869401097</v>
      </c>
      <c r="G57" s="107">
        <v>0</v>
      </c>
      <c r="H57" s="75">
        <f t="shared" si="0"/>
        <v>2201838.13931306</v>
      </c>
      <c r="I57" s="1"/>
      <c r="J57" s="1"/>
      <c r="K57" s="1"/>
    </row>
    <row r="58" spans="1:11" ht="12.75">
      <c r="A58" s="3" t="s">
        <v>73</v>
      </c>
      <c r="B58" t="s">
        <v>70</v>
      </c>
      <c r="C58" s="58" t="s">
        <v>354</v>
      </c>
      <c r="D58" s="39">
        <v>3051776.15</v>
      </c>
      <c r="E58" s="62">
        <v>0</v>
      </c>
      <c r="F58" s="14">
        <v>-1455.027195297931</v>
      </c>
      <c r="G58" s="107">
        <v>0</v>
      </c>
      <c r="H58" s="75">
        <f t="shared" si="0"/>
        <v>3050321.122804702</v>
      </c>
      <c r="I58" s="1"/>
      <c r="J58" s="1"/>
      <c r="K58" s="1"/>
    </row>
    <row r="59" spans="1:11" ht="12.75">
      <c r="A59" s="3" t="s">
        <v>74</v>
      </c>
      <c r="B59" t="s">
        <v>70</v>
      </c>
      <c r="C59" s="58" t="s">
        <v>355</v>
      </c>
      <c r="D59" s="39">
        <v>2478213.69</v>
      </c>
      <c r="E59" s="62">
        <v>0</v>
      </c>
      <c r="F59" s="14">
        <v>-1215.3761367783757</v>
      </c>
      <c r="G59" s="107">
        <v>0</v>
      </c>
      <c r="H59" s="75">
        <f t="shared" si="0"/>
        <v>2476998.3138632216</v>
      </c>
      <c r="I59" s="1"/>
      <c r="J59" s="1"/>
      <c r="K59" s="1"/>
    </row>
    <row r="60" spans="1:11" ht="12.75">
      <c r="A60" s="3" t="s">
        <v>75</v>
      </c>
      <c r="B60" t="s">
        <v>70</v>
      </c>
      <c r="C60" s="58" t="s">
        <v>356</v>
      </c>
      <c r="D60" s="39">
        <v>554485.49</v>
      </c>
      <c r="E60" s="62">
        <v>0</v>
      </c>
      <c r="F60" s="14">
        <v>-362.82416627321356</v>
      </c>
      <c r="G60" s="107">
        <v>0</v>
      </c>
      <c r="H60" s="75">
        <f t="shared" si="0"/>
        <v>554122.6658337268</v>
      </c>
      <c r="I60" s="1"/>
      <c r="J60" s="1"/>
      <c r="K60" s="1"/>
    </row>
    <row r="61" spans="1:11" ht="12.75">
      <c r="A61" s="3" t="s">
        <v>76</v>
      </c>
      <c r="B61" t="s">
        <v>77</v>
      </c>
      <c r="C61" s="58" t="s">
        <v>357</v>
      </c>
      <c r="D61" s="39">
        <v>3132927.33</v>
      </c>
      <c r="E61" s="62">
        <v>0</v>
      </c>
      <c r="F61" s="14">
        <v>-1751.8324842380582</v>
      </c>
      <c r="G61" s="107">
        <v>0</v>
      </c>
      <c r="H61" s="75">
        <f t="shared" si="0"/>
        <v>3131175.497515762</v>
      </c>
      <c r="I61" s="1"/>
      <c r="J61" s="1"/>
      <c r="K61" s="1"/>
    </row>
    <row r="62" spans="1:11" ht="12.75">
      <c r="A62" s="3" t="s">
        <v>78</v>
      </c>
      <c r="B62" t="s">
        <v>77</v>
      </c>
      <c r="C62" s="58" t="s">
        <v>358</v>
      </c>
      <c r="D62" s="39">
        <v>91143906.58</v>
      </c>
      <c r="E62" s="62">
        <v>0</v>
      </c>
      <c r="F62" s="14">
        <v>-40660.591129797795</v>
      </c>
      <c r="G62" s="107">
        <v>0</v>
      </c>
      <c r="H62" s="75">
        <f t="shared" si="0"/>
        <v>91103245.9888702</v>
      </c>
      <c r="I62" s="1"/>
      <c r="J62" s="1"/>
      <c r="K62" s="1"/>
    </row>
    <row r="63" spans="1:11" ht="12.75">
      <c r="A63" s="3" t="s">
        <v>79</v>
      </c>
      <c r="B63" t="s">
        <v>77</v>
      </c>
      <c r="C63" s="58" t="s">
        <v>359</v>
      </c>
      <c r="D63" s="39">
        <v>64886900.69</v>
      </c>
      <c r="E63" s="62">
        <v>0</v>
      </c>
      <c r="F63" s="14">
        <v>-29785.477793076872</v>
      </c>
      <c r="G63" s="107">
        <v>0</v>
      </c>
      <c r="H63" s="75">
        <f t="shared" si="0"/>
        <v>64857115.21220692</v>
      </c>
      <c r="I63" s="1"/>
      <c r="J63" s="1"/>
      <c r="K63" s="1"/>
    </row>
    <row r="64" spans="1:11" ht="12.75">
      <c r="A64" s="3" t="s">
        <v>80</v>
      </c>
      <c r="B64" t="s">
        <v>77</v>
      </c>
      <c r="C64" s="58" t="s">
        <v>360</v>
      </c>
      <c r="D64" s="39">
        <v>63255004.23</v>
      </c>
      <c r="E64" s="62">
        <v>0</v>
      </c>
      <c r="F64" s="14">
        <v>-26373.435277920562</v>
      </c>
      <c r="G64" s="107">
        <v>0</v>
      </c>
      <c r="H64" s="75">
        <f t="shared" si="0"/>
        <v>63228630.79472207</v>
      </c>
      <c r="I64" s="1"/>
      <c r="J64" s="1"/>
      <c r="K64" s="1"/>
    </row>
    <row r="65" spans="1:11" ht="12.75">
      <c r="A65" s="3" t="s">
        <v>81</v>
      </c>
      <c r="B65" t="s">
        <v>77</v>
      </c>
      <c r="C65" s="58" t="s">
        <v>361</v>
      </c>
      <c r="D65" s="39">
        <v>154807471.7392</v>
      </c>
      <c r="E65" s="62">
        <v>0</v>
      </c>
      <c r="F65" s="14">
        <v>-87985.15438624796</v>
      </c>
      <c r="G65" s="107">
        <v>0</v>
      </c>
      <c r="H65" s="75">
        <f t="shared" si="0"/>
        <v>154719486.58481374</v>
      </c>
      <c r="I65" s="1"/>
      <c r="J65" s="1"/>
      <c r="K65" s="1"/>
    </row>
    <row r="66" spans="1:11" ht="12.75">
      <c r="A66" s="3" t="s">
        <v>82</v>
      </c>
      <c r="B66" t="s">
        <v>77</v>
      </c>
      <c r="C66" s="58" t="s">
        <v>362</v>
      </c>
      <c r="D66" s="39">
        <v>29177843.22</v>
      </c>
      <c r="E66" s="62">
        <v>0</v>
      </c>
      <c r="F66" s="14">
        <v>-16419.014571537962</v>
      </c>
      <c r="G66" s="107">
        <v>0</v>
      </c>
      <c r="H66" s="75">
        <f t="shared" si="0"/>
        <v>29161424.205428462</v>
      </c>
      <c r="I66" s="1"/>
      <c r="J66" s="1"/>
      <c r="K66" s="1"/>
    </row>
    <row r="67" spans="1:11" ht="12.75">
      <c r="A67" s="3" t="s">
        <v>83</v>
      </c>
      <c r="B67" t="s">
        <v>77</v>
      </c>
      <c r="C67" s="58" t="s">
        <v>363</v>
      </c>
      <c r="D67" s="39">
        <v>9049809.91</v>
      </c>
      <c r="E67" s="62">
        <v>0</v>
      </c>
      <c r="F67" s="14">
        <v>-4866.380059444862</v>
      </c>
      <c r="G67" s="107">
        <v>0</v>
      </c>
      <c r="H67" s="75">
        <f t="shared" si="0"/>
        <v>9044943.529940555</v>
      </c>
      <c r="I67" s="1"/>
      <c r="J67" s="1"/>
      <c r="K67" s="1"/>
    </row>
    <row r="68" spans="1:11" ht="12.75">
      <c r="A68" s="3" t="s">
        <v>84</v>
      </c>
      <c r="B68" t="s">
        <v>77</v>
      </c>
      <c r="C68" s="58" t="s">
        <v>364</v>
      </c>
      <c r="D68" s="39">
        <v>151319353.44</v>
      </c>
      <c r="E68" s="62">
        <v>0</v>
      </c>
      <c r="F68" s="14">
        <v>-81171.56947442128</v>
      </c>
      <c r="G68" s="107">
        <v>0</v>
      </c>
      <c r="H68" s="75">
        <f t="shared" si="0"/>
        <v>151238181.87052557</v>
      </c>
      <c r="I68" s="1"/>
      <c r="J68" s="1"/>
      <c r="K68" s="1"/>
    </row>
    <row r="69" spans="1:11" ht="12.75">
      <c r="A69" s="3" t="s">
        <v>85</v>
      </c>
      <c r="B69" t="s">
        <v>77</v>
      </c>
      <c r="C69" s="58" t="s">
        <v>365</v>
      </c>
      <c r="D69" s="39">
        <v>8582876.24</v>
      </c>
      <c r="E69" s="62">
        <v>0</v>
      </c>
      <c r="F69" s="14">
        <v>-3817.0828229884996</v>
      </c>
      <c r="G69" s="107">
        <v>0</v>
      </c>
      <c r="H69" s="75">
        <f t="shared" si="0"/>
        <v>8579059.157177012</v>
      </c>
      <c r="I69" s="1"/>
      <c r="J69" s="1"/>
      <c r="K69" s="1"/>
    </row>
    <row r="70" spans="1:11" ht="12.75">
      <c r="A70" s="3" t="s">
        <v>86</v>
      </c>
      <c r="B70" t="s">
        <v>77</v>
      </c>
      <c r="C70" s="58" t="s">
        <v>366</v>
      </c>
      <c r="D70" s="39">
        <v>4619886.9</v>
      </c>
      <c r="E70" s="62">
        <v>0</v>
      </c>
      <c r="F70" s="14">
        <v>-2285.1410464852543</v>
      </c>
      <c r="G70" s="107">
        <v>0</v>
      </c>
      <c r="H70" s="75">
        <f t="shared" si="0"/>
        <v>4617601.758953515</v>
      </c>
      <c r="I70" s="1"/>
      <c r="J70" s="1"/>
      <c r="K70" s="1"/>
    </row>
    <row r="71" spans="1:11" ht="12.75">
      <c r="A71" s="3" t="s">
        <v>87</v>
      </c>
      <c r="B71" t="s">
        <v>77</v>
      </c>
      <c r="C71" s="58" t="s">
        <v>367</v>
      </c>
      <c r="D71" s="39">
        <v>2820355.02</v>
      </c>
      <c r="E71" s="62">
        <v>0</v>
      </c>
      <c r="F71" s="14">
        <v>-1245.2526292203013</v>
      </c>
      <c r="G71" s="107">
        <v>0</v>
      </c>
      <c r="H71" s="75">
        <f t="shared" si="0"/>
        <v>2819109.7673707795</v>
      </c>
      <c r="I71" s="1"/>
      <c r="J71" s="1"/>
      <c r="K71" s="1"/>
    </row>
    <row r="72" spans="1:11" ht="12.75">
      <c r="A72" s="3" t="s">
        <v>88</v>
      </c>
      <c r="B72" t="s">
        <v>77</v>
      </c>
      <c r="C72" s="58" t="s">
        <v>368</v>
      </c>
      <c r="D72" s="39">
        <v>37510190.21</v>
      </c>
      <c r="E72" s="62">
        <v>0</v>
      </c>
      <c r="F72" s="14">
        <v>-20713.18414351873</v>
      </c>
      <c r="G72" s="107">
        <v>0</v>
      </c>
      <c r="H72" s="75">
        <f t="shared" si="0"/>
        <v>37489477.02585648</v>
      </c>
      <c r="I72" s="1"/>
      <c r="J72" s="1"/>
      <c r="K72" s="1"/>
    </row>
    <row r="73" spans="1:11" ht="12.75">
      <c r="A73" s="3" t="s">
        <v>89</v>
      </c>
      <c r="B73" t="s">
        <v>77</v>
      </c>
      <c r="C73" s="58" t="s">
        <v>369</v>
      </c>
      <c r="D73" s="39">
        <v>181814416.51</v>
      </c>
      <c r="E73" s="62">
        <v>0</v>
      </c>
      <c r="F73" s="14">
        <v>-82405.25088749867</v>
      </c>
      <c r="G73" s="107">
        <v>0</v>
      </c>
      <c r="H73" s="75">
        <f t="shared" si="0"/>
        <v>181732011.25911248</v>
      </c>
      <c r="I73" s="1"/>
      <c r="J73" s="1"/>
      <c r="K73" s="1"/>
    </row>
    <row r="74" spans="1:11" ht="12.75">
      <c r="A74" s="3" t="s">
        <v>90</v>
      </c>
      <c r="B74" t="s">
        <v>77</v>
      </c>
      <c r="C74" s="58" t="s">
        <v>370</v>
      </c>
      <c r="D74" s="39">
        <v>2684584.06</v>
      </c>
      <c r="E74" s="62">
        <v>0</v>
      </c>
      <c r="F74" s="14">
        <v>-1123.4531467464135</v>
      </c>
      <c r="G74" s="107">
        <v>0</v>
      </c>
      <c r="H74" s="75">
        <f t="shared" si="0"/>
        <v>2683460.6068532537</v>
      </c>
      <c r="I74" s="1"/>
      <c r="J74" s="1"/>
      <c r="K74" s="1"/>
    </row>
    <row r="75" spans="1:11" ht="12.75">
      <c r="A75" s="3" t="s">
        <v>91</v>
      </c>
      <c r="B75" t="s">
        <v>77</v>
      </c>
      <c r="C75" s="58" t="s">
        <v>371</v>
      </c>
      <c r="D75" s="39">
        <v>2722540.73</v>
      </c>
      <c r="E75" s="62">
        <v>0</v>
      </c>
      <c r="F75" s="14">
        <v>-1309.9720958828834</v>
      </c>
      <c r="G75" s="107">
        <v>0</v>
      </c>
      <c r="H75" s="75">
        <f t="shared" si="0"/>
        <v>2721230.757904117</v>
      </c>
      <c r="I75" s="1"/>
      <c r="J75" s="1"/>
      <c r="K75" s="1"/>
    </row>
    <row r="76" spans="1:11" ht="12.75">
      <c r="A76" s="3" t="s">
        <v>92</v>
      </c>
      <c r="B76" t="s">
        <v>93</v>
      </c>
      <c r="C76" s="58" t="s">
        <v>372</v>
      </c>
      <c r="D76" s="39">
        <v>22597904.07</v>
      </c>
      <c r="E76" s="62">
        <v>0</v>
      </c>
      <c r="F76" s="14">
        <v>-11841.680603641193</v>
      </c>
      <c r="G76" s="107">
        <v>0</v>
      </c>
      <c r="H76" s="75">
        <f t="shared" si="0"/>
        <v>22586062.38939636</v>
      </c>
      <c r="I76" s="1"/>
      <c r="J76" s="1"/>
      <c r="K76" s="1"/>
    </row>
    <row r="77" spans="1:11" ht="12.75">
      <c r="A77" s="3" t="s">
        <v>94</v>
      </c>
      <c r="B77" t="s">
        <v>93</v>
      </c>
      <c r="C77" s="58" t="s">
        <v>373</v>
      </c>
      <c r="D77" s="39">
        <v>8824381.27</v>
      </c>
      <c r="E77" s="62">
        <v>0</v>
      </c>
      <c r="F77" s="14">
        <v>-4539.563523372864</v>
      </c>
      <c r="G77" s="107">
        <v>0</v>
      </c>
      <c r="H77" s="75">
        <f t="shared" si="0"/>
        <v>8819841.706476627</v>
      </c>
      <c r="I77" s="1"/>
      <c r="J77" s="1"/>
      <c r="K77" s="1"/>
    </row>
    <row r="78" spans="1:11" ht="12.75">
      <c r="A78" s="3" t="s">
        <v>95</v>
      </c>
      <c r="B78" t="s">
        <v>93</v>
      </c>
      <c r="C78" s="58" t="s">
        <v>374</v>
      </c>
      <c r="D78" s="39">
        <v>1360880.39</v>
      </c>
      <c r="E78" s="62">
        <v>0</v>
      </c>
      <c r="F78" s="14">
        <v>-1130.0520745501162</v>
      </c>
      <c r="G78" s="107">
        <v>0</v>
      </c>
      <c r="H78" s="75">
        <f aca="true" t="shared" si="1" ref="H78:H141">SUM(D78:G78)</f>
        <v>1359750.3379254497</v>
      </c>
      <c r="I78" s="1"/>
      <c r="J78" s="1"/>
      <c r="K78" s="1"/>
    </row>
    <row r="79" spans="1:11" ht="12.75">
      <c r="A79" s="3" t="s">
        <v>96</v>
      </c>
      <c r="B79" t="s">
        <v>97</v>
      </c>
      <c r="C79" s="58" t="s">
        <v>375</v>
      </c>
      <c r="D79" s="39">
        <v>23054807.045199998</v>
      </c>
      <c r="E79" s="62">
        <v>0</v>
      </c>
      <c r="F79" s="14">
        <v>-19464.966260123965</v>
      </c>
      <c r="G79" s="107">
        <v>0</v>
      </c>
      <c r="H79" s="75">
        <f t="shared" si="1"/>
        <v>23035342.078939874</v>
      </c>
      <c r="I79" s="1"/>
      <c r="J79" s="1"/>
      <c r="K79" s="1"/>
    </row>
    <row r="80" spans="1:11" ht="12.75">
      <c r="A80" s="3" t="s">
        <v>98</v>
      </c>
      <c r="B80" t="s">
        <v>97</v>
      </c>
      <c r="C80" s="58" t="s">
        <v>376</v>
      </c>
      <c r="D80" s="39">
        <v>35558702.26</v>
      </c>
      <c r="E80" s="62">
        <v>0</v>
      </c>
      <c r="F80" s="14">
        <v>-15591.163961049495</v>
      </c>
      <c r="G80" s="107">
        <v>0</v>
      </c>
      <c r="H80" s="75">
        <f t="shared" si="1"/>
        <v>35543111.096038945</v>
      </c>
      <c r="I80" s="1"/>
      <c r="J80" s="1"/>
      <c r="K80" s="1"/>
    </row>
    <row r="81" spans="1:11" ht="12.75">
      <c r="A81" s="3" t="s">
        <v>99</v>
      </c>
      <c r="B81" t="s">
        <v>97</v>
      </c>
      <c r="C81" s="58" t="s">
        <v>377</v>
      </c>
      <c r="D81" s="39">
        <v>9796911.33</v>
      </c>
      <c r="E81" s="62">
        <v>0</v>
      </c>
      <c r="F81" s="14">
        <v>-4526.282168953814</v>
      </c>
      <c r="G81" s="107">
        <v>0</v>
      </c>
      <c r="H81" s="75">
        <f t="shared" si="1"/>
        <v>9792385.047831045</v>
      </c>
      <c r="I81" s="1"/>
      <c r="J81" s="1"/>
      <c r="K81" s="1"/>
    </row>
    <row r="82" spans="1:11" ht="12.75">
      <c r="A82" s="3" t="s">
        <v>100</v>
      </c>
      <c r="B82" t="s">
        <v>101</v>
      </c>
      <c r="C82" s="58" t="s">
        <v>378</v>
      </c>
      <c r="D82" s="39">
        <v>2863169.36</v>
      </c>
      <c r="E82" s="62">
        <v>0</v>
      </c>
      <c r="F82" s="14">
        <v>-1785.9326435887629</v>
      </c>
      <c r="G82" s="107">
        <v>0</v>
      </c>
      <c r="H82" s="75">
        <f t="shared" si="1"/>
        <v>2861383.4273564112</v>
      </c>
      <c r="I82" s="1"/>
      <c r="J82" s="1"/>
      <c r="K82" s="1"/>
    </row>
    <row r="83" spans="1:11" ht="12.75">
      <c r="A83" s="3" t="s">
        <v>102</v>
      </c>
      <c r="B83" t="s">
        <v>103</v>
      </c>
      <c r="C83" s="58" t="s">
        <v>379</v>
      </c>
      <c r="D83" s="14">
        <v>2691061.65</v>
      </c>
      <c r="E83" s="62">
        <v>0</v>
      </c>
      <c r="F83" s="14">
        <v>-1757.130435645602</v>
      </c>
      <c r="G83" s="107">
        <v>0</v>
      </c>
      <c r="H83" s="75">
        <f t="shared" si="1"/>
        <v>2689304.5195643543</v>
      </c>
      <c r="I83" s="1"/>
      <c r="J83" s="1"/>
      <c r="K83" s="1"/>
    </row>
    <row r="84" spans="1:11" ht="12.75">
      <c r="A84" s="3" t="s">
        <v>104</v>
      </c>
      <c r="B84" t="s">
        <v>103</v>
      </c>
      <c r="C84" s="58" t="s">
        <v>380</v>
      </c>
      <c r="D84" s="39">
        <v>2656310.32</v>
      </c>
      <c r="E84" s="62">
        <v>0</v>
      </c>
      <c r="F84" s="14">
        <v>-4463.471616913893</v>
      </c>
      <c r="G84" s="107">
        <v>0</v>
      </c>
      <c r="H84" s="75">
        <f t="shared" si="1"/>
        <v>2651846.848383086</v>
      </c>
      <c r="I84" s="1"/>
      <c r="J84" s="1"/>
      <c r="K84" s="1"/>
    </row>
    <row r="85" spans="1:11" ht="12.75">
      <c r="A85" s="3" t="s">
        <v>105</v>
      </c>
      <c r="B85" t="s">
        <v>106</v>
      </c>
      <c r="C85" s="58" t="s">
        <v>381</v>
      </c>
      <c r="D85" s="39">
        <v>6454176.93</v>
      </c>
      <c r="E85" s="62">
        <v>0</v>
      </c>
      <c r="F85" s="14">
        <v>-6790.209068713425</v>
      </c>
      <c r="G85" s="107">
        <v>0</v>
      </c>
      <c r="H85" s="75">
        <f t="shared" si="1"/>
        <v>6447386.720931286</v>
      </c>
      <c r="I85" s="1"/>
      <c r="J85" s="1"/>
      <c r="K85" s="1"/>
    </row>
    <row r="86" spans="1:11" ht="12.75">
      <c r="A86" s="3" t="s">
        <v>107</v>
      </c>
      <c r="B86" t="s">
        <v>108</v>
      </c>
      <c r="C86" s="58" t="s">
        <v>382</v>
      </c>
      <c r="D86" s="39">
        <v>579602.07</v>
      </c>
      <c r="E86" s="62">
        <v>0</v>
      </c>
      <c r="F86" s="14">
        <v>-608.3516567541827</v>
      </c>
      <c r="G86" s="107">
        <v>0</v>
      </c>
      <c r="H86" s="75">
        <f t="shared" si="1"/>
        <v>578993.7183432458</v>
      </c>
      <c r="I86" s="1"/>
      <c r="J86" s="1"/>
      <c r="K86" s="1"/>
    </row>
    <row r="87" spans="1:11" ht="12.75">
      <c r="A87" s="3" t="s">
        <v>109</v>
      </c>
      <c r="B87" t="s">
        <v>110</v>
      </c>
      <c r="C87" s="58" t="s">
        <v>383</v>
      </c>
      <c r="D87" s="39">
        <v>2488010.43</v>
      </c>
      <c r="E87" s="62">
        <v>0</v>
      </c>
      <c r="F87" s="14">
        <v>-1960.60564287161</v>
      </c>
      <c r="G87" s="107">
        <v>0</v>
      </c>
      <c r="H87" s="75">
        <f t="shared" si="1"/>
        <v>2486049.8243571287</v>
      </c>
      <c r="I87" s="1"/>
      <c r="J87" s="1"/>
      <c r="K87" s="1"/>
    </row>
    <row r="88" spans="1:11" ht="12.75">
      <c r="A88" s="3" t="s">
        <v>111</v>
      </c>
      <c r="B88" t="s">
        <v>110</v>
      </c>
      <c r="C88" s="58" t="s">
        <v>384</v>
      </c>
      <c r="D88" s="39">
        <v>1784867.72</v>
      </c>
      <c r="E88" s="62">
        <v>0</v>
      </c>
      <c r="F88" s="14">
        <v>-1075.6590406625726</v>
      </c>
      <c r="G88" s="107">
        <v>0</v>
      </c>
      <c r="H88" s="75">
        <f t="shared" si="1"/>
        <v>1783792.0609593375</v>
      </c>
      <c r="I88" s="1"/>
      <c r="J88" s="1"/>
      <c r="K88" s="1"/>
    </row>
    <row r="89" spans="1:11" ht="12.75">
      <c r="A89" s="3" t="s">
        <v>112</v>
      </c>
      <c r="B89" t="s">
        <v>113</v>
      </c>
      <c r="C89" s="58" t="s">
        <v>385</v>
      </c>
      <c r="D89" s="39">
        <v>0</v>
      </c>
      <c r="E89" s="62">
        <v>0</v>
      </c>
      <c r="F89" s="14">
        <v>0</v>
      </c>
      <c r="G89" s="107">
        <v>0</v>
      </c>
      <c r="H89" s="75">
        <f t="shared" si="1"/>
        <v>0</v>
      </c>
      <c r="I89" s="1"/>
      <c r="J89" s="1"/>
      <c r="K89" s="1"/>
    </row>
    <row r="90" spans="1:11" ht="12.75">
      <c r="A90" s="3" t="s">
        <v>114</v>
      </c>
      <c r="B90" t="s">
        <v>115</v>
      </c>
      <c r="C90" s="58" t="s">
        <v>386</v>
      </c>
      <c r="D90" s="39">
        <v>380180164.0728</v>
      </c>
      <c r="E90" s="62">
        <v>0</v>
      </c>
      <c r="F90" s="14">
        <v>-268570.90815001214</v>
      </c>
      <c r="G90" s="107">
        <v>0</v>
      </c>
      <c r="H90" s="75">
        <f t="shared" si="1"/>
        <v>379911593.16464996</v>
      </c>
      <c r="I90" s="1"/>
      <c r="J90" s="1"/>
      <c r="K90" s="1"/>
    </row>
    <row r="91" spans="1:11" ht="12.75">
      <c r="A91" s="3" t="s">
        <v>116</v>
      </c>
      <c r="B91" t="s">
        <v>72</v>
      </c>
      <c r="C91" s="58" t="s">
        <v>387</v>
      </c>
      <c r="D91" s="39">
        <v>1851810.76</v>
      </c>
      <c r="E91" s="62">
        <v>0</v>
      </c>
      <c r="F91" s="14">
        <v>-956.4296339081764</v>
      </c>
      <c r="G91" s="107">
        <v>0</v>
      </c>
      <c r="H91" s="75">
        <f t="shared" si="1"/>
        <v>1850854.3303660918</v>
      </c>
      <c r="I91" s="1"/>
      <c r="J91" s="1"/>
      <c r="K91" s="1"/>
    </row>
    <row r="92" spans="1:11" ht="12.75">
      <c r="A92" s="3" t="s">
        <v>117</v>
      </c>
      <c r="B92" t="s">
        <v>72</v>
      </c>
      <c r="C92" s="58" t="s">
        <v>388</v>
      </c>
      <c r="D92" s="39">
        <v>563710.01</v>
      </c>
      <c r="E92" s="62">
        <v>0</v>
      </c>
      <c r="F92" s="14">
        <v>-370.0608991103911</v>
      </c>
      <c r="G92" s="107">
        <v>0</v>
      </c>
      <c r="H92" s="75">
        <f t="shared" si="1"/>
        <v>563339.9491008896</v>
      </c>
      <c r="I92" s="1"/>
      <c r="J92" s="1"/>
      <c r="K92" s="1"/>
    </row>
    <row r="93" spans="1:11" ht="12.75">
      <c r="A93" s="3" t="s">
        <v>118</v>
      </c>
      <c r="B93" t="s">
        <v>44</v>
      </c>
      <c r="C93" s="58" t="s">
        <v>389</v>
      </c>
      <c r="D93" s="39">
        <v>1291667.7</v>
      </c>
      <c r="E93" s="62">
        <v>0</v>
      </c>
      <c r="F93" s="14">
        <v>-892.1015160457633</v>
      </c>
      <c r="G93" s="107">
        <v>0</v>
      </c>
      <c r="H93" s="75">
        <f t="shared" si="1"/>
        <v>1290775.598483954</v>
      </c>
      <c r="I93" s="1"/>
      <c r="J93" s="1"/>
      <c r="K93" s="1"/>
    </row>
    <row r="94" spans="1:11" ht="12.75">
      <c r="A94" s="3" t="s">
        <v>119</v>
      </c>
      <c r="B94" t="s">
        <v>44</v>
      </c>
      <c r="C94" s="58" t="s">
        <v>390</v>
      </c>
      <c r="D94" s="39">
        <v>1003251.03</v>
      </c>
      <c r="E94" s="62">
        <v>0</v>
      </c>
      <c r="F94" s="14">
        <v>-698.5809604313323</v>
      </c>
      <c r="G94" s="107">
        <v>0</v>
      </c>
      <c r="H94" s="75">
        <f t="shared" si="1"/>
        <v>1002552.4490395687</v>
      </c>
      <c r="I94" s="1"/>
      <c r="J94" s="1"/>
      <c r="K94" s="1"/>
    </row>
    <row r="95" spans="1:11" ht="12.75">
      <c r="A95" s="3" t="s">
        <v>120</v>
      </c>
      <c r="B95" t="s">
        <v>44</v>
      </c>
      <c r="C95" s="58" t="s">
        <v>391</v>
      </c>
      <c r="D95" s="39">
        <v>2021749.84</v>
      </c>
      <c r="E95" s="62">
        <v>0</v>
      </c>
      <c r="F95" s="14">
        <v>-1082.029498408086</v>
      </c>
      <c r="G95" s="107">
        <v>0</v>
      </c>
      <c r="H95" s="75">
        <f t="shared" si="1"/>
        <v>2020667.810501592</v>
      </c>
      <c r="I95" s="1"/>
      <c r="J95" s="1"/>
      <c r="K95" s="1"/>
    </row>
    <row r="96" spans="1:11" ht="12.75">
      <c r="A96" s="3" t="s">
        <v>121</v>
      </c>
      <c r="B96" t="s">
        <v>44</v>
      </c>
      <c r="C96" s="58" t="s">
        <v>392</v>
      </c>
      <c r="D96" s="39">
        <v>1332105.55</v>
      </c>
      <c r="E96" s="62">
        <v>0</v>
      </c>
      <c r="F96" s="14">
        <v>-714.0835287975384</v>
      </c>
      <c r="G96" s="107">
        <v>0</v>
      </c>
      <c r="H96" s="75">
        <f t="shared" si="1"/>
        <v>1331391.4664712024</v>
      </c>
      <c r="I96" s="1"/>
      <c r="J96" s="1"/>
      <c r="K96" s="1"/>
    </row>
    <row r="97" spans="1:11" ht="12.75">
      <c r="A97" s="3" t="s">
        <v>122</v>
      </c>
      <c r="B97" t="s">
        <v>44</v>
      </c>
      <c r="C97" s="58" t="s">
        <v>393</v>
      </c>
      <c r="D97" s="39">
        <v>2688764.88</v>
      </c>
      <c r="E97" s="62">
        <v>0</v>
      </c>
      <c r="F97" s="14">
        <v>-2523.412401719669</v>
      </c>
      <c r="G97" s="107">
        <v>0</v>
      </c>
      <c r="H97" s="75">
        <f t="shared" si="1"/>
        <v>2686241.4675982804</v>
      </c>
      <c r="I97" s="1"/>
      <c r="J97" s="1"/>
      <c r="K97" s="1"/>
    </row>
    <row r="98" spans="1:11" ht="12.75">
      <c r="A98" s="3" t="s">
        <v>123</v>
      </c>
      <c r="B98" t="s">
        <v>124</v>
      </c>
      <c r="C98" s="58" t="s">
        <v>394</v>
      </c>
      <c r="D98" s="39">
        <v>3172178.69</v>
      </c>
      <c r="E98" s="62">
        <v>0</v>
      </c>
      <c r="F98" s="14">
        <v>-3593.7326483522006</v>
      </c>
      <c r="G98" s="107">
        <v>0</v>
      </c>
      <c r="H98" s="75">
        <f t="shared" si="1"/>
        <v>3168584.957351648</v>
      </c>
      <c r="I98" s="1"/>
      <c r="J98" s="1"/>
      <c r="K98" s="1"/>
    </row>
    <row r="99" spans="1:11" ht="12.75">
      <c r="A99" s="3" t="s">
        <v>125</v>
      </c>
      <c r="B99" t="s">
        <v>126</v>
      </c>
      <c r="C99" s="58" t="s">
        <v>395</v>
      </c>
      <c r="D99" s="39">
        <v>34989023.024263136</v>
      </c>
      <c r="E99" s="62">
        <v>0</v>
      </c>
      <c r="F99" s="14">
        <v>-17828.62426313554</v>
      </c>
      <c r="G99" s="107">
        <v>0</v>
      </c>
      <c r="H99" s="75">
        <f t="shared" si="1"/>
        <v>34971194.4</v>
      </c>
      <c r="I99" s="1">
        <v>34971194.400000006</v>
      </c>
      <c r="J99" s="1"/>
      <c r="K99" s="1"/>
    </row>
    <row r="100" spans="1:11" ht="12.75">
      <c r="A100" s="3" t="s">
        <v>127</v>
      </c>
      <c r="B100" t="s">
        <v>126</v>
      </c>
      <c r="C100" s="58" t="s">
        <v>396</v>
      </c>
      <c r="D100" s="39">
        <v>10260599.82</v>
      </c>
      <c r="E100" s="62">
        <v>0</v>
      </c>
      <c r="F100" s="14">
        <v>-4859.570230755775</v>
      </c>
      <c r="G100" s="107">
        <v>0</v>
      </c>
      <c r="H100" s="75">
        <f t="shared" si="1"/>
        <v>10255740.249769244</v>
      </c>
      <c r="I100" s="1"/>
      <c r="J100" s="1"/>
      <c r="K100" s="1"/>
    </row>
    <row r="101" spans="1:11" ht="12.75">
      <c r="A101" s="3" t="s">
        <v>128</v>
      </c>
      <c r="B101" t="s">
        <v>126</v>
      </c>
      <c r="C101" s="58" t="s">
        <v>397</v>
      </c>
      <c r="D101" s="39">
        <v>7474188.69</v>
      </c>
      <c r="E101" s="62">
        <v>0</v>
      </c>
      <c r="F101" s="14">
        <v>-3200.1134043593706</v>
      </c>
      <c r="G101" s="107">
        <v>0</v>
      </c>
      <c r="H101" s="75">
        <f t="shared" si="1"/>
        <v>7470988.576595641</v>
      </c>
      <c r="I101" s="1"/>
      <c r="J101" s="1"/>
      <c r="K101" s="1"/>
    </row>
    <row r="102" spans="1:11" ht="12.75">
      <c r="A102" s="3" t="s">
        <v>129</v>
      </c>
      <c r="B102" t="s">
        <v>130</v>
      </c>
      <c r="C102" s="58" t="s">
        <v>398</v>
      </c>
      <c r="D102" s="39">
        <v>132095988.6626</v>
      </c>
      <c r="E102" s="62">
        <v>0</v>
      </c>
      <c r="F102" s="14">
        <v>-94896.52478754877</v>
      </c>
      <c r="G102" s="107">
        <v>0</v>
      </c>
      <c r="H102" s="75">
        <f t="shared" si="1"/>
        <v>132001092.13781245</v>
      </c>
      <c r="I102" s="1"/>
      <c r="J102" s="1"/>
      <c r="K102" s="1"/>
    </row>
    <row r="103" spans="1:11" ht="12.75">
      <c r="A103" s="3" t="s">
        <v>131</v>
      </c>
      <c r="B103" t="s">
        <v>130</v>
      </c>
      <c r="C103" s="58" t="s">
        <v>399</v>
      </c>
      <c r="D103" s="39">
        <v>68120038.91</v>
      </c>
      <c r="E103" s="62">
        <v>0</v>
      </c>
      <c r="F103" s="14">
        <v>-49313.33487220582</v>
      </c>
      <c r="G103" s="107">
        <v>0</v>
      </c>
      <c r="H103" s="75">
        <f t="shared" si="1"/>
        <v>68070725.5751278</v>
      </c>
      <c r="I103" s="1"/>
      <c r="J103" s="1"/>
      <c r="K103" s="1"/>
    </row>
    <row r="104" spans="1:11" ht="12.75">
      <c r="A104" s="3" t="s">
        <v>132</v>
      </c>
      <c r="B104" t="s">
        <v>130</v>
      </c>
      <c r="C104" s="58" t="s">
        <v>400</v>
      </c>
      <c r="D104" s="39">
        <v>0</v>
      </c>
      <c r="E104" s="62">
        <v>0</v>
      </c>
      <c r="F104" s="14">
        <v>0</v>
      </c>
      <c r="G104" s="107">
        <v>0</v>
      </c>
      <c r="H104" s="75">
        <f t="shared" si="1"/>
        <v>0</v>
      </c>
      <c r="I104" s="1"/>
      <c r="J104" s="1"/>
      <c r="K104" s="1"/>
    </row>
    <row r="105" spans="1:11" ht="12.75">
      <c r="A105" s="3" t="s">
        <v>133</v>
      </c>
      <c r="B105" t="s">
        <v>34</v>
      </c>
      <c r="C105" s="58" t="s">
        <v>401</v>
      </c>
      <c r="D105" s="39">
        <v>7299029.54</v>
      </c>
      <c r="E105" s="62">
        <v>0</v>
      </c>
      <c r="F105" s="14">
        <v>-3578.612376688845</v>
      </c>
      <c r="G105" s="107">
        <v>0</v>
      </c>
      <c r="H105" s="75">
        <f t="shared" si="1"/>
        <v>7295450.927623311</v>
      </c>
      <c r="I105" s="1"/>
      <c r="J105" s="1"/>
      <c r="K105" s="1"/>
    </row>
    <row r="106" spans="1:11" ht="12.75">
      <c r="A106" s="3" t="s">
        <v>134</v>
      </c>
      <c r="B106" t="s">
        <v>34</v>
      </c>
      <c r="C106" s="58" t="s">
        <v>402</v>
      </c>
      <c r="D106" s="39">
        <v>2424495.39</v>
      </c>
      <c r="E106" s="62">
        <v>0</v>
      </c>
      <c r="F106" s="14">
        <v>-1045.450999912153</v>
      </c>
      <c r="G106" s="107">
        <v>0</v>
      </c>
      <c r="H106" s="75">
        <f t="shared" si="1"/>
        <v>2423449.939000088</v>
      </c>
      <c r="I106" s="1"/>
      <c r="J106" s="1"/>
      <c r="K106" s="1"/>
    </row>
    <row r="107" spans="1:11" ht="12.75">
      <c r="A107" s="3" t="s">
        <v>135</v>
      </c>
      <c r="B107" t="s">
        <v>34</v>
      </c>
      <c r="C107" s="58" t="s">
        <v>403</v>
      </c>
      <c r="D107" s="39">
        <v>2486151.32</v>
      </c>
      <c r="E107" s="62">
        <v>0</v>
      </c>
      <c r="F107" s="14">
        <v>-1490.3456268979303</v>
      </c>
      <c r="G107" s="107">
        <v>0</v>
      </c>
      <c r="H107" s="75">
        <f t="shared" si="1"/>
        <v>2484660.9743731017</v>
      </c>
      <c r="I107" s="1"/>
      <c r="J107" s="1"/>
      <c r="K107" s="1"/>
    </row>
    <row r="108" spans="1:11" ht="12.75">
      <c r="A108" s="3" t="s">
        <v>136</v>
      </c>
      <c r="B108" t="s">
        <v>34</v>
      </c>
      <c r="C108" s="58" t="s">
        <v>404</v>
      </c>
      <c r="D108" s="39">
        <v>1432091.25</v>
      </c>
      <c r="E108" s="62">
        <v>0</v>
      </c>
      <c r="F108" s="14">
        <v>-725.4343946253505</v>
      </c>
      <c r="G108" s="107">
        <v>0</v>
      </c>
      <c r="H108" s="75">
        <f t="shared" si="1"/>
        <v>1431365.8156053748</v>
      </c>
      <c r="I108" s="1"/>
      <c r="J108" s="1"/>
      <c r="K108" s="1"/>
    </row>
    <row r="109" spans="1:11" ht="12.75">
      <c r="A109" s="3" t="s">
        <v>137</v>
      </c>
      <c r="B109" t="s">
        <v>34</v>
      </c>
      <c r="C109" s="58" t="s">
        <v>405</v>
      </c>
      <c r="D109" s="39">
        <v>3244186.67</v>
      </c>
      <c r="E109" s="62">
        <v>0</v>
      </c>
      <c r="F109" s="14">
        <v>-1417.1479092370735</v>
      </c>
      <c r="G109" s="107">
        <v>0</v>
      </c>
      <c r="H109" s="75">
        <f t="shared" si="1"/>
        <v>3242769.522090763</v>
      </c>
      <c r="I109" s="1"/>
      <c r="J109" s="1"/>
      <c r="K109" s="1"/>
    </row>
    <row r="110" spans="1:11" ht="12.75">
      <c r="A110" s="3" t="s">
        <v>138</v>
      </c>
      <c r="B110" t="s">
        <v>34</v>
      </c>
      <c r="C110" s="58" t="s">
        <v>406</v>
      </c>
      <c r="D110" s="39">
        <v>594445.34</v>
      </c>
      <c r="E110" s="62">
        <v>0</v>
      </c>
      <c r="F110" s="14">
        <v>-321.261888270644</v>
      </c>
      <c r="G110" s="107">
        <v>0</v>
      </c>
      <c r="H110" s="75">
        <f t="shared" si="1"/>
        <v>594124.0781117294</v>
      </c>
      <c r="I110" s="1"/>
      <c r="J110" s="1"/>
      <c r="K110" s="1"/>
    </row>
    <row r="111" spans="1:11" ht="12.75">
      <c r="A111" s="3" t="s">
        <v>139</v>
      </c>
      <c r="B111" t="s">
        <v>140</v>
      </c>
      <c r="C111" s="58" t="s">
        <v>407</v>
      </c>
      <c r="D111" s="39">
        <v>1313239.74</v>
      </c>
      <c r="E111" s="62">
        <v>0</v>
      </c>
      <c r="F111" s="14">
        <v>-1057.6292061914007</v>
      </c>
      <c r="G111" s="108">
        <v>0</v>
      </c>
      <c r="H111" s="75">
        <f t="shared" si="1"/>
        <v>1312182.1107938085</v>
      </c>
      <c r="I111" s="1"/>
      <c r="J111" s="1"/>
      <c r="K111" s="1"/>
    </row>
    <row r="112" spans="1:11" ht="12.75">
      <c r="A112" s="3" t="s">
        <v>141</v>
      </c>
      <c r="B112" t="s">
        <v>140</v>
      </c>
      <c r="C112" s="58" t="s">
        <v>408</v>
      </c>
      <c r="D112" s="39">
        <v>2773586.39</v>
      </c>
      <c r="E112" s="62">
        <v>0</v>
      </c>
      <c r="F112" s="14">
        <v>-1833.5285791596339</v>
      </c>
      <c r="G112" s="107">
        <v>0</v>
      </c>
      <c r="H112" s="75">
        <f t="shared" si="1"/>
        <v>2771752.8614208405</v>
      </c>
      <c r="I112" s="1"/>
      <c r="J112" s="1"/>
      <c r="K112" s="1"/>
    </row>
    <row r="113" spans="1:11" ht="12.75">
      <c r="A113" s="3" t="s">
        <v>142</v>
      </c>
      <c r="B113" t="s">
        <v>140</v>
      </c>
      <c r="C113" s="58" t="s">
        <v>409</v>
      </c>
      <c r="D113" s="39">
        <v>666030.91</v>
      </c>
      <c r="E113" s="62">
        <v>0</v>
      </c>
      <c r="F113" s="14">
        <v>-339.5953909052861</v>
      </c>
      <c r="G113" s="107">
        <v>0</v>
      </c>
      <c r="H113" s="75">
        <f t="shared" si="1"/>
        <v>665691.3146090948</v>
      </c>
      <c r="I113" s="1"/>
      <c r="J113" s="1"/>
      <c r="K113" s="1"/>
    </row>
    <row r="114" spans="1:11" ht="12.75">
      <c r="A114" s="3" t="s">
        <v>143</v>
      </c>
      <c r="B114" t="s">
        <v>144</v>
      </c>
      <c r="C114" s="58" t="s">
        <v>410</v>
      </c>
      <c r="D114" s="39">
        <v>11610378.68</v>
      </c>
      <c r="E114" s="62">
        <v>0</v>
      </c>
      <c r="F114" s="14">
        <v>-7035.47490598067</v>
      </c>
      <c r="G114" s="107">
        <v>0</v>
      </c>
      <c r="H114" s="75">
        <f t="shared" si="1"/>
        <v>11603343.205094019</v>
      </c>
      <c r="I114" s="1"/>
      <c r="J114" s="1"/>
      <c r="K114" s="1"/>
    </row>
    <row r="115" spans="1:11" ht="12.75">
      <c r="A115" s="3" t="s">
        <v>145</v>
      </c>
      <c r="B115" t="s">
        <v>144</v>
      </c>
      <c r="C115" s="58" t="s">
        <v>411</v>
      </c>
      <c r="D115" s="39">
        <v>1432234.09</v>
      </c>
      <c r="E115" s="62">
        <v>0</v>
      </c>
      <c r="F115" s="14">
        <v>-1048.1226786379273</v>
      </c>
      <c r="G115" s="107">
        <v>0</v>
      </c>
      <c r="H115" s="75">
        <f t="shared" si="1"/>
        <v>1431185.967321362</v>
      </c>
      <c r="I115" s="1"/>
      <c r="J115" s="1"/>
      <c r="K115" s="1"/>
    </row>
    <row r="116" spans="1:11" ht="12.75">
      <c r="A116" s="3" t="s">
        <v>146</v>
      </c>
      <c r="B116" t="s">
        <v>144</v>
      </c>
      <c r="C116" s="58" t="s">
        <v>412</v>
      </c>
      <c r="D116" s="39">
        <v>2708002.99</v>
      </c>
      <c r="E116" s="62">
        <v>0</v>
      </c>
      <c r="F116" s="14">
        <v>-1347.513586468562</v>
      </c>
      <c r="G116" s="107">
        <v>0</v>
      </c>
      <c r="H116" s="75">
        <f t="shared" si="1"/>
        <v>2706655.4764135317</v>
      </c>
      <c r="I116" s="1"/>
      <c r="J116" s="1"/>
      <c r="K116" s="1"/>
    </row>
    <row r="117" spans="1:11" ht="12.75">
      <c r="A117" s="3" t="s">
        <v>147</v>
      </c>
      <c r="B117" t="s">
        <v>144</v>
      </c>
      <c r="C117" s="58" t="s">
        <v>413</v>
      </c>
      <c r="D117" s="39">
        <v>1070712.32</v>
      </c>
      <c r="E117" s="62">
        <v>0</v>
      </c>
      <c r="F117" s="14">
        <v>-901.7364842447672</v>
      </c>
      <c r="G117" s="107">
        <v>0</v>
      </c>
      <c r="H117" s="75">
        <f t="shared" si="1"/>
        <v>1069810.5835157554</v>
      </c>
      <c r="I117" s="1"/>
      <c r="J117" s="1"/>
      <c r="K117" s="1"/>
    </row>
    <row r="118" spans="1:11" ht="12.75">
      <c r="A118" s="3" t="s">
        <v>148</v>
      </c>
      <c r="B118" t="s">
        <v>149</v>
      </c>
      <c r="C118" s="58" t="s">
        <v>414</v>
      </c>
      <c r="D118" s="39">
        <v>1133738.46</v>
      </c>
      <c r="E118" s="62">
        <v>0</v>
      </c>
      <c r="F118" s="14">
        <v>-939.0779750148888</v>
      </c>
      <c r="G118" s="107">
        <v>0</v>
      </c>
      <c r="H118" s="75">
        <f t="shared" si="1"/>
        <v>1132799.382024985</v>
      </c>
      <c r="I118" s="1"/>
      <c r="J118" s="1"/>
      <c r="K118" s="1"/>
    </row>
    <row r="119" spans="1:11" ht="12.75">
      <c r="A119" s="3" t="s">
        <v>150</v>
      </c>
      <c r="B119" t="s">
        <v>149</v>
      </c>
      <c r="C119" s="58" t="s">
        <v>415</v>
      </c>
      <c r="D119" s="39">
        <v>1208570.94</v>
      </c>
      <c r="E119" s="62">
        <v>0</v>
      </c>
      <c r="F119" s="14">
        <v>-1624.9187438082608</v>
      </c>
      <c r="G119" s="107">
        <v>0</v>
      </c>
      <c r="H119" s="75">
        <f t="shared" si="1"/>
        <v>1206946.0212561917</v>
      </c>
      <c r="I119" s="1"/>
      <c r="J119" s="1"/>
      <c r="K119" s="1"/>
    </row>
    <row r="120" spans="1:11" ht="12.75">
      <c r="A120" s="3" t="s">
        <v>151</v>
      </c>
      <c r="B120" t="s">
        <v>149</v>
      </c>
      <c r="C120" s="58" t="s">
        <v>416</v>
      </c>
      <c r="D120" s="39">
        <v>121175427.3932</v>
      </c>
      <c r="E120" s="62">
        <v>0</v>
      </c>
      <c r="F120" s="14">
        <v>-67992.08563677194</v>
      </c>
      <c r="G120" s="107">
        <v>0</v>
      </c>
      <c r="H120" s="75">
        <f t="shared" si="1"/>
        <v>121107435.30756323</v>
      </c>
      <c r="I120" s="1"/>
      <c r="J120" s="1"/>
      <c r="K120" s="1"/>
    </row>
    <row r="121" spans="1:11" ht="12.75">
      <c r="A121" s="3" t="s">
        <v>152</v>
      </c>
      <c r="B121" t="s">
        <v>153</v>
      </c>
      <c r="C121" s="58" t="s">
        <v>417</v>
      </c>
      <c r="D121" s="39">
        <v>473812.26</v>
      </c>
      <c r="E121" s="62">
        <v>0</v>
      </c>
      <c r="F121" s="14">
        <v>-609.2419920923495</v>
      </c>
      <c r="G121" s="107">
        <v>0</v>
      </c>
      <c r="H121" s="75">
        <f t="shared" si="1"/>
        <v>473203.01800790767</v>
      </c>
      <c r="I121" s="1"/>
      <c r="J121" s="1"/>
      <c r="K121" s="1"/>
    </row>
    <row r="122" spans="1:11" ht="12.75">
      <c r="A122" s="3" t="s">
        <v>154</v>
      </c>
      <c r="B122" t="s">
        <v>155</v>
      </c>
      <c r="C122" s="58" t="s">
        <v>418</v>
      </c>
      <c r="D122" s="39">
        <v>7940442.08</v>
      </c>
      <c r="E122" s="62">
        <v>0</v>
      </c>
      <c r="F122" s="14">
        <v>-6793.746798293772</v>
      </c>
      <c r="G122" s="107">
        <v>0</v>
      </c>
      <c r="H122" s="75">
        <f t="shared" si="1"/>
        <v>7933648.333201706</v>
      </c>
      <c r="I122" s="1"/>
      <c r="J122" s="1"/>
      <c r="K122" s="1"/>
    </row>
    <row r="123" spans="1:11" ht="12.75">
      <c r="A123" s="3" t="s">
        <v>156</v>
      </c>
      <c r="B123" t="s">
        <v>157</v>
      </c>
      <c r="C123" s="58" t="s">
        <v>419</v>
      </c>
      <c r="D123" s="39">
        <v>10663151.89</v>
      </c>
      <c r="E123" s="62">
        <v>0</v>
      </c>
      <c r="F123" s="14">
        <v>-8957.793835798406</v>
      </c>
      <c r="G123" s="107">
        <v>0</v>
      </c>
      <c r="H123" s="75">
        <f t="shared" si="1"/>
        <v>10654194.096164202</v>
      </c>
      <c r="I123" s="1"/>
      <c r="J123" s="1"/>
      <c r="K123" s="1"/>
    </row>
    <row r="124" spans="1:11" ht="12.75">
      <c r="A124" s="3" t="s">
        <v>158</v>
      </c>
      <c r="B124" t="s">
        <v>157</v>
      </c>
      <c r="C124" s="58" t="s">
        <v>420</v>
      </c>
      <c r="D124" s="39">
        <v>4909683.34</v>
      </c>
      <c r="E124" s="62">
        <v>0</v>
      </c>
      <c r="F124" s="14">
        <v>-2463.6690039549685</v>
      </c>
      <c r="G124" s="107">
        <v>0</v>
      </c>
      <c r="H124" s="75">
        <f t="shared" si="1"/>
        <v>4907219.670996045</v>
      </c>
      <c r="I124" s="1"/>
      <c r="J124" s="1"/>
      <c r="K124" s="1"/>
    </row>
    <row r="125" spans="1:11" ht="12.75">
      <c r="A125" s="3" t="s">
        <v>159</v>
      </c>
      <c r="B125" t="s">
        <v>157</v>
      </c>
      <c r="C125" s="58" t="s">
        <v>421</v>
      </c>
      <c r="D125" s="39">
        <v>3724774.84</v>
      </c>
      <c r="E125" s="62">
        <v>0</v>
      </c>
      <c r="F125" s="14">
        <v>-1793.422599111827</v>
      </c>
      <c r="G125" s="107">
        <v>0</v>
      </c>
      <c r="H125" s="75">
        <f t="shared" si="1"/>
        <v>3722981.417400888</v>
      </c>
      <c r="I125" s="1"/>
      <c r="J125" s="1"/>
      <c r="K125" s="1"/>
    </row>
    <row r="126" spans="1:11" ht="12.75">
      <c r="A126" s="3" t="s">
        <v>160</v>
      </c>
      <c r="B126" t="s">
        <v>161</v>
      </c>
      <c r="C126" s="58" t="s">
        <v>422</v>
      </c>
      <c r="D126" s="39">
        <v>36352798.25</v>
      </c>
      <c r="E126" s="62">
        <v>0</v>
      </c>
      <c r="F126" s="14">
        <v>-19774.926187810943</v>
      </c>
      <c r="G126" s="107">
        <v>0</v>
      </c>
      <c r="H126" s="75">
        <f t="shared" si="1"/>
        <v>36333023.32381219</v>
      </c>
      <c r="I126" s="1"/>
      <c r="J126" s="1"/>
      <c r="K126" s="1"/>
    </row>
    <row r="127" spans="1:11" ht="12.75">
      <c r="A127" s="3" t="s">
        <v>162</v>
      </c>
      <c r="B127" t="s">
        <v>161</v>
      </c>
      <c r="C127" s="58" t="s">
        <v>423</v>
      </c>
      <c r="D127" s="39">
        <v>2622821.12</v>
      </c>
      <c r="E127" s="62">
        <v>0</v>
      </c>
      <c r="F127" s="14">
        <v>-1364.5453691840578</v>
      </c>
      <c r="G127" s="107">
        <v>0</v>
      </c>
      <c r="H127" s="75">
        <f t="shared" si="1"/>
        <v>2621456.574630816</v>
      </c>
      <c r="I127" s="1"/>
      <c r="J127" s="1"/>
      <c r="K127" s="1"/>
    </row>
    <row r="128" spans="1:11" ht="12.75">
      <c r="A128" s="3" t="s">
        <v>163</v>
      </c>
      <c r="B128" t="s">
        <v>164</v>
      </c>
      <c r="C128" s="58" t="s">
        <v>424</v>
      </c>
      <c r="D128" s="39">
        <v>5485332.96</v>
      </c>
      <c r="E128" s="62">
        <v>0</v>
      </c>
      <c r="F128" s="14">
        <v>-5078.077462514735</v>
      </c>
      <c r="G128" s="107">
        <v>0</v>
      </c>
      <c r="H128" s="75">
        <f t="shared" si="1"/>
        <v>5480254.882537485</v>
      </c>
      <c r="I128" s="1"/>
      <c r="J128" s="1"/>
      <c r="K128" s="1"/>
    </row>
    <row r="129" spans="1:11" ht="12.75">
      <c r="A129" s="3" t="s">
        <v>165</v>
      </c>
      <c r="B129" t="s">
        <v>164</v>
      </c>
      <c r="C129" s="58" t="s">
        <v>425</v>
      </c>
      <c r="D129" s="39">
        <v>20154722.67</v>
      </c>
      <c r="E129" s="62">
        <v>0</v>
      </c>
      <c r="F129" s="14">
        <v>-11195.599789525797</v>
      </c>
      <c r="G129" s="107">
        <v>0</v>
      </c>
      <c r="H129" s="75">
        <f t="shared" si="1"/>
        <v>20143527.070210475</v>
      </c>
      <c r="I129" s="1"/>
      <c r="J129" s="1"/>
      <c r="K129" s="1"/>
    </row>
    <row r="130" spans="1:11" ht="12.75">
      <c r="A130" s="3" t="s">
        <v>166</v>
      </c>
      <c r="B130" t="s">
        <v>164</v>
      </c>
      <c r="C130" s="58" t="s">
        <v>426</v>
      </c>
      <c r="D130" s="39">
        <v>2229125.45</v>
      </c>
      <c r="E130" s="62">
        <v>0</v>
      </c>
      <c r="F130" s="14">
        <v>-1102.7161765511469</v>
      </c>
      <c r="G130" s="107">
        <v>0</v>
      </c>
      <c r="H130" s="75">
        <f t="shared" si="1"/>
        <v>2228022.733823449</v>
      </c>
      <c r="I130" s="1"/>
      <c r="J130" s="1"/>
      <c r="K130" s="1"/>
    </row>
    <row r="131" spans="1:11" ht="12.75">
      <c r="A131" s="3" t="s">
        <v>167</v>
      </c>
      <c r="B131" t="s">
        <v>164</v>
      </c>
      <c r="C131" s="58" t="s">
        <v>427</v>
      </c>
      <c r="D131" s="39">
        <v>127034.42</v>
      </c>
      <c r="E131" s="62">
        <v>0</v>
      </c>
      <c r="F131" s="14">
        <v>-2455.6884963557286</v>
      </c>
      <c r="G131" s="108">
        <v>0</v>
      </c>
      <c r="H131" s="75">
        <f t="shared" si="1"/>
        <v>124578.73150364427</v>
      </c>
      <c r="I131" s="1"/>
      <c r="J131" s="1"/>
      <c r="K131" s="1"/>
    </row>
    <row r="132" spans="1:11" ht="12.75">
      <c r="A132" s="3" t="s">
        <v>168</v>
      </c>
      <c r="B132" t="s">
        <v>169</v>
      </c>
      <c r="C132" s="58" t="s">
        <v>428</v>
      </c>
      <c r="D132" s="39">
        <v>11098862.06</v>
      </c>
      <c r="E132" s="62">
        <v>0</v>
      </c>
      <c r="F132" s="14">
        <v>-5216.797093038487</v>
      </c>
      <c r="G132" s="107">
        <v>0</v>
      </c>
      <c r="H132" s="75">
        <f t="shared" si="1"/>
        <v>11093645.262906961</v>
      </c>
      <c r="I132" s="1"/>
      <c r="J132" s="1"/>
      <c r="K132" s="1"/>
    </row>
    <row r="133" spans="1:11" ht="12.75">
      <c r="A133" s="3" t="s">
        <v>170</v>
      </c>
      <c r="B133" t="s">
        <v>169</v>
      </c>
      <c r="C133" s="58" t="s">
        <v>429</v>
      </c>
      <c r="D133" s="39">
        <v>6331467.64</v>
      </c>
      <c r="E133" s="62">
        <v>0</v>
      </c>
      <c r="F133" s="14">
        <v>-2955.497111134031</v>
      </c>
      <c r="G133" s="107">
        <v>0</v>
      </c>
      <c r="H133" s="75">
        <f t="shared" si="1"/>
        <v>6328512.142888865</v>
      </c>
      <c r="I133" s="1"/>
      <c r="J133" s="1"/>
      <c r="K133" s="1"/>
    </row>
    <row r="134" spans="1:11" ht="12.75">
      <c r="A134" s="3" t="s">
        <v>171</v>
      </c>
      <c r="B134" t="s">
        <v>169</v>
      </c>
      <c r="C134" s="58" t="s">
        <v>430</v>
      </c>
      <c r="D134" s="39">
        <v>2232177.62</v>
      </c>
      <c r="E134" s="62">
        <v>0</v>
      </c>
      <c r="F134" s="14">
        <v>-986.1408203399578</v>
      </c>
      <c r="G134" s="107">
        <v>0</v>
      </c>
      <c r="H134" s="75">
        <f t="shared" si="1"/>
        <v>2231191.4791796603</v>
      </c>
      <c r="I134" s="1"/>
      <c r="J134" s="1"/>
      <c r="K134" s="1"/>
    </row>
    <row r="135" spans="1:11" ht="12.75">
      <c r="A135" s="3" t="s">
        <v>172</v>
      </c>
      <c r="B135" t="s">
        <v>169</v>
      </c>
      <c r="C135" s="58" t="s">
        <v>431</v>
      </c>
      <c r="D135" s="39">
        <v>3139205.52</v>
      </c>
      <c r="E135" s="62">
        <v>0</v>
      </c>
      <c r="F135" s="14">
        <v>-1550.7252128286573</v>
      </c>
      <c r="G135" s="107">
        <v>0</v>
      </c>
      <c r="H135" s="75">
        <f t="shared" si="1"/>
        <v>3137654.7947871713</v>
      </c>
      <c r="I135" s="1"/>
      <c r="J135" s="1"/>
      <c r="K135" s="1"/>
    </row>
    <row r="136" spans="1:11" ht="12.75">
      <c r="A136" s="3" t="s">
        <v>173</v>
      </c>
      <c r="B136" t="s">
        <v>169</v>
      </c>
      <c r="C136" s="58" t="s">
        <v>432</v>
      </c>
      <c r="D136" s="39">
        <v>2601470.09</v>
      </c>
      <c r="E136" s="62">
        <v>0</v>
      </c>
      <c r="F136" s="14">
        <v>-1119.9896435772848</v>
      </c>
      <c r="G136" s="107">
        <v>0</v>
      </c>
      <c r="H136" s="75">
        <f t="shared" si="1"/>
        <v>2600350.1003564224</v>
      </c>
      <c r="I136" s="1"/>
      <c r="J136" s="1"/>
      <c r="K136" s="1"/>
    </row>
    <row r="137" spans="1:11" ht="12.75">
      <c r="A137" s="3" t="s">
        <v>174</v>
      </c>
      <c r="B137" t="s">
        <v>169</v>
      </c>
      <c r="C137" s="58" t="s">
        <v>433</v>
      </c>
      <c r="D137" s="39">
        <v>3238049.9</v>
      </c>
      <c r="E137" s="62">
        <v>0</v>
      </c>
      <c r="F137" s="14">
        <v>-1470.721096912813</v>
      </c>
      <c r="G137" s="107">
        <v>0</v>
      </c>
      <c r="H137" s="75">
        <f t="shared" si="1"/>
        <v>3236579.178903087</v>
      </c>
      <c r="I137" s="1"/>
      <c r="J137" s="1"/>
      <c r="K137" s="1"/>
    </row>
    <row r="138" spans="1:11" ht="12.75">
      <c r="A138" s="3" t="s">
        <v>175</v>
      </c>
      <c r="B138" t="s">
        <v>176</v>
      </c>
      <c r="C138" s="58" t="s">
        <v>434</v>
      </c>
      <c r="D138" s="39">
        <v>1446276.3</v>
      </c>
      <c r="E138" s="62">
        <v>0</v>
      </c>
      <c r="F138" s="14">
        <v>-1075.527972115691</v>
      </c>
      <c r="G138" s="107">
        <v>0</v>
      </c>
      <c r="H138" s="75">
        <f t="shared" si="1"/>
        <v>1445200.7720278844</v>
      </c>
      <c r="I138" s="1"/>
      <c r="J138" s="1"/>
      <c r="K138" s="1"/>
    </row>
    <row r="139" spans="1:11" ht="12.75">
      <c r="A139" s="3" t="s">
        <v>177</v>
      </c>
      <c r="B139" t="s">
        <v>176</v>
      </c>
      <c r="C139" s="58" t="s">
        <v>435</v>
      </c>
      <c r="D139" s="39">
        <v>2387584.26</v>
      </c>
      <c r="E139" s="62">
        <v>0</v>
      </c>
      <c r="F139" s="14">
        <v>-1549.5235026522491</v>
      </c>
      <c r="G139" s="107">
        <v>0</v>
      </c>
      <c r="H139" s="75">
        <f t="shared" si="1"/>
        <v>2386034.7364973477</v>
      </c>
      <c r="I139" s="1"/>
      <c r="J139" s="1"/>
      <c r="K139" s="1"/>
    </row>
    <row r="140" spans="1:11" ht="12.75">
      <c r="A140" s="3" t="s">
        <v>178</v>
      </c>
      <c r="B140" t="s">
        <v>179</v>
      </c>
      <c r="C140" s="58" t="s">
        <v>436</v>
      </c>
      <c r="D140" s="39">
        <v>5066987.38</v>
      </c>
      <c r="E140" s="62">
        <v>0</v>
      </c>
      <c r="F140" s="14">
        <v>-3198.0951446497997</v>
      </c>
      <c r="G140" s="107">
        <v>0</v>
      </c>
      <c r="H140" s="75">
        <f t="shared" si="1"/>
        <v>5063789.28485535</v>
      </c>
      <c r="I140" s="1"/>
      <c r="J140" s="1"/>
      <c r="K140" s="1"/>
    </row>
    <row r="141" spans="1:11" ht="12.75">
      <c r="A141" s="3" t="s">
        <v>180</v>
      </c>
      <c r="B141" t="s">
        <v>179</v>
      </c>
      <c r="C141" s="58" t="s">
        <v>437</v>
      </c>
      <c r="D141" s="39">
        <v>1542519.32</v>
      </c>
      <c r="E141" s="62">
        <v>0</v>
      </c>
      <c r="F141" s="14">
        <v>-2424.520634306715</v>
      </c>
      <c r="G141" s="107">
        <v>0</v>
      </c>
      <c r="H141" s="75">
        <f t="shared" si="1"/>
        <v>1540094.7993656932</v>
      </c>
      <c r="I141" s="1"/>
      <c r="J141" s="1"/>
      <c r="K141" s="1"/>
    </row>
    <row r="142" spans="1:11" ht="12.75">
      <c r="A142" s="3" t="s">
        <v>181</v>
      </c>
      <c r="B142" t="s">
        <v>182</v>
      </c>
      <c r="C142" s="58" t="s">
        <v>438</v>
      </c>
      <c r="D142" s="39">
        <v>3182598.09</v>
      </c>
      <c r="E142" s="62">
        <v>0</v>
      </c>
      <c r="F142" s="14">
        <v>-2182.812873185368</v>
      </c>
      <c r="G142" s="107">
        <v>0</v>
      </c>
      <c r="H142" s="75">
        <f aca="true" t="shared" si="2" ref="H142:H208">SUM(D142:G142)</f>
        <v>3180415.2771268147</v>
      </c>
      <c r="I142" s="1"/>
      <c r="J142" s="1"/>
      <c r="K142" s="1"/>
    </row>
    <row r="143" spans="1:11" ht="12.75">
      <c r="A143" s="3" t="s">
        <v>183</v>
      </c>
      <c r="B143" t="s">
        <v>182</v>
      </c>
      <c r="C143" s="58" t="s">
        <v>439</v>
      </c>
      <c r="D143" s="39">
        <v>2348526.8</v>
      </c>
      <c r="E143" s="62">
        <v>0</v>
      </c>
      <c r="F143" s="14">
        <v>-1317.7223316592347</v>
      </c>
      <c r="G143" s="107">
        <v>0</v>
      </c>
      <c r="H143" s="75">
        <f t="shared" si="2"/>
        <v>2347209.0776683404</v>
      </c>
      <c r="I143" s="1"/>
      <c r="J143" s="1"/>
      <c r="K143" s="1"/>
    </row>
    <row r="144" spans="1:11" ht="12.75">
      <c r="A144" s="3" t="s">
        <v>184</v>
      </c>
      <c r="B144" t="s">
        <v>185</v>
      </c>
      <c r="C144" s="58" t="s">
        <v>440</v>
      </c>
      <c r="D144" s="39">
        <v>3849985.31</v>
      </c>
      <c r="E144" s="62">
        <v>0</v>
      </c>
      <c r="F144" s="14">
        <v>-7270.171878705263</v>
      </c>
      <c r="G144" s="107">
        <v>0</v>
      </c>
      <c r="H144" s="75">
        <f t="shared" si="2"/>
        <v>3842715.138121295</v>
      </c>
      <c r="I144" s="1"/>
      <c r="J144" s="1"/>
      <c r="K144" s="1"/>
    </row>
    <row r="145" spans="1:11" ht="12.75">
      <c r="A145" s="3" t="s">
        <v>186</v>
      </c>
      <c r="B145" t="s">
        <v>187</v>
      </c>
      <c r="C145" s="58" t="s">
        <v>441</v>
      </c>
      <c r="D145" s="39">
        <v>2122403.72</v>
      </c>
      <c r="E145" s="62">
        <v>0</v>
      </c>
      <c r="F145" s="14">
        <v>-1034.0877695724448</v>
      </c>
      <c r="G145" s="107">
        <v>0</v>
      </c>
      <c r="H145" s="75">
        <f t="shared" si="2"/>
        <v>2121369.6322304276</v>
      </c>
      <c r="I145" s="1"/>
      <c r="J145" s="1"/>
      <c r="K145" s="1"/>
    </row>
    <row r="146" spans="1:11" ht="12.75">
      <c r="A146" s="3" t="s">
        <v>188</v>
      </c>
      <c r="B146" t="s">
        <v>187</v>
      </c>
      <c r="C146" s="58" t="s">
        <v>442</v>
      </c>
      <c r="D146" s="39">
        <v>11252360.38</v>
      </c>
      <c r="E146" s="62">
        <v>0</v>
      </c>
      <c r="F146" s="14">
        <v>-5201.177937120719</v>
      </c>
      <c r="G146" s="107">
        <v>0</v>
      </c>
      <c r="H146" s="75">
        <f t="shared" si="2"/>
        <v>11247159.20206288</v>
      </c>
      <c r="I146" s="1"/>
      <c r="J146" s="1"/>
      <c r="K146" s="1"/>
    </row>
    <row r="147" spans="1:11" ht="12.75">
      <c r="A147" s="3" t="s">
        <v>189</v>
      </c>
      <c r="B147" t="s">
        <v>187</v>
      </c>
      <c r="C147" s="58" t="s">
        <v>443</v>
      </c>
      <c r="D147" s="39">
        <v>2388385.4</v>
      </c>
      <c r="E147" s="62">
        <v>0</v>
      </c>
      <c r="F147" s="14">
        <v>-1229.6156208828752</v>
      </c>
      <c r="G147" s="107">
        <v>0</v>
      </c>
      <c r="H147" s="75">
        <f t="shared" si="2"/>
        <v>2387155.784379117</v>
      </c>
      <c r="I147" s="1"/>
      <c r="J147" s="1"/>
      <c r="K147" s="1"/>
    </row>
    <row r="148" spans="1:11" ht="12.75">
      <c r="A148" s="3" t="s">
        <v>190</v>
      </c>
      <c r="B148" t="s">
        <v>187</v>
      </c>
      <c r="C148" s="58" t="s">
        <v>444</v>
      </c>
      <c r="D148" s="39">
        <v>2456594.37</v>
      </c>
      <c r="E148" s="62">
        <v>0</v>
      </c>
      <c r="F148" s="14">
        <v>-1116.3301257184507</v>
      </c>
      <c r="G148" s="107">
        <v>0</v>
      </c>
      <c r="H148" s="75">
        <f t="shared" si="2"/>
        <v>2455478.0398742817</v>
      </c>
      <c r="I148" s="1"/>
      <c r="J148" s="1"/>
      <c r="K148" s="1"/>
    </row>
    <row r="149" spans="1:11" ht="12.75">
      <c r="A149" s="3" t="s">
        <v>191</v>
      </c>
      <c r="B149" t="s">
        <v>192</v>
      </c>
      <c r="C149" s="58" t="s">
        <v>445</v>
      </c>
      <c r="D149" s="39">
        <v>111523318.4</v>
      </c>
      <c r="E149" s="62">
        <v>0</v>
      </c>
      <c r="F149" s="14">
        <v>-56230.11469301491</v>
      </c>
      <c r="G149" s="107">
        <v>0</v>
      </c>
      <c r="H149" s="75">
        <f t="shared" si="2"/>
        <v>111467088.28530699</v>
      </c>
      <c r="I149" s="1"/>
      <c r="J149" s="1"/>
      <c r="K149" s="1"/>
    </row>
    <row r="150" spans="1:11" ht="12.75">
      <c r="A150" s="3" t="s">
        <v>193</v>
      </c>
      <c r="B150" t="s">
        <v>192</v>
      </c>
      <c r="C150" s="58" t="s">
        <v>446</v>
      </c>
      <c r="D150" s="39">
        <v>60350216.18</v>
      </c>
      <c r="E150" s="62">
        <v>0</v>
      </c>
      <c r="F150" s="14">
        <v>-32585.32279259727</v>
      </c>
      <c r="G150" s="107">
        <v>0</v>
      </c>
      <c r="H150" s="75">
        <f t="shared" si="2"/>
        <v>60317630.8572074</v>
      </c>
      <c r="I150" s="1"/>
      <c r="J150" s="1"/>
      <c r="K150" s="1"/>
    </row>
    <row r="151" spans="1:11" ht="12.75">
      <c r="A151" s="3" t="s">
        <v>194</v>
      </c>
      <c r="B151" t="s">
        <v>195</v>
      </c>
      <c r="C151" s="58" t="s">
        <v>447</v>
      </c>
      <c r="D151" s="14">
        <v>2836189.1</v>
      </c>
      <c r="E151" s="62">
        <v>0</v>
      </c>
      <c r="F151" s="14">
        <v>-2484.4992764501535</v>
      </c>
      <c r="G151" s="107">
        <v>0</v>
      </c>
      <c r="H151" s="75">
        <f t="shared" si="2"/>
        <v>2833704.6007235497</v>
      </c>
      <c r="I151" s="1"/>
      <c r="J151" s="1"/>
      <c r="K151" s="1"/>
    </row>
    <row r="152" spans="1:11" ht="12.75">
      <c r="A152" s="3" t="s">
        <v>196</v>
      </c>
      <c r="B152" t="s">
        <v>195</v>
      </c>
      <c r="C152" s="58" t="s">
        <v>448</v>
      </c>
      <c r="D152" s="39">
        <v>3702194.78</v>
      </c>
      <c r="E152" s="62">
        <v>0</v>
      </c>
      <c r="F152" s="14">
        <v>-1725.373577503329</v>
      </c>
      <c r="G152" s="107">
        <v>0</v>
      </c>
      <c r="H152" s="75">
        <f t="shared" si="2"/>
        <v>3700469.4064224963</v>
      </c>
      <c r="I152" s="1"/>
      <c r="J152" s="1"/>
      <c r="K152" s="1"/>
    </row>
    <row r="153" spans="1:11" ht="12.75">
      <c r="A153" s="3" t="s">
        <v>197</v>
      </c>
      <c r="B153" t="s">
        <v>198</v>
      </c>
      <c r="C153" s="58" t="s">
        <v>449</v>
      </c>
      <c r="D153" s="39">
        <v>2582799.24</v>
      </c>
      <c r="E153" s="62">
        <v>0</v>
      </c>
      <c r="F153" s="14">
        <v>-1679.138104101568</v>
      </c>
      <c r="G153" s="107">
        <v>0</v>
      </c>
      <c r="H153" s="75">
        <f t="shared" si="2"/>
        <v>2581120.1018958986</v>
      </c>
      <c r="I153" s="1"/>
      <c r="J153" s="1"/>
      <c r="K153" s="1"/>
    </row>
    <row r="154" spans="1:11" ht="12.75">
      <c r="A154" s="3" t="s">
        <v>199</v>
      </c>
      <c r="B154" t="s">
        <v>198</v>
      </c>
      <c r="C154" s="58" t="s">
        <v>450</v>
      </c>
      <c r="D154" s="39">
        <v>7979474.95</v>
      </c>
      <c r="E154" s="62">
        <v>0</v>
      </c>
      <c r="F154" s="14">
        <v>-3861.3943421465433</v>
      </c>
      <c r="G154" s="107">
        <v>0</v>
      </c>
      <c r="H154" s="75">
        <f t="shared" si="2"/>
        <v>7975613.555657853</v>
      </c>
      <c r="I154" s="1"/>
      <c r="J154" s="1"/>
      <c r="K154" s="1"/>
    </row>
    <row r="155" spans="1:11" ht="12.75">
      <c r="A155" s="3" t="s">
        <v>200</v>
      </c>
      <c r="B155" t="s">
        <v>198</v>
      </c>
      <c r="C155" s="58" t="s">
        <v>451</v>
      </c>
      <c r="D155" s="39">
        <v>2501803.71</v>
      </c>
      <c r="E155" s="62">
        <v>0</v>
      </c>
      <c r="F155" s="14">
        <v>-1513.8284078145718</v>
      </c>
      <c r="G155" s="107">
        <v>0</v>
      </c>
      <c r="H155" s="75">
        <f t="shared" si="2"/>
        <v>2500289.8815921852</v>
      </c>
      <c r="I155" s="1"/>
      <c r="J155" s="1"/>
      <c r="K155" s="1"/>
    </row>
    <row r="156" spans="1:11" ht="12.75">
      <c r="A156" s="3" t="s">
        <v>201</v>
      </c>
      <c r="B156" t="s">
        <v>202</v>
      </c>
      <c r="C156" s="58" t="s">
        <v>452</v>
      </c>
      <c r="D156" s="39">
        <v>1569461.45</v>
      </c>
      <c r="E156" s="62">
        <v>0</v>
      </c>
      <c r="F156" s="14">
        <v>-1685.3644600110135</v>
      </c>
      <c r="G156" s="107">
        <v>0</v>
      </c>
      <c r="H156" s="75">
        <f t="shared" si="2"/>
        <v>1567776.085539989</v>
      </c>
      <c r="I156" s="1"/>
      <c r="J156" s="1"/>
      <c r="K156" s="1"/>
    </row>
    <row r="157" spans="1:11" ht="12.75">
      <c r="A157" s="3" t="s">
        <v>203</v>
      </c>
      <c r="B157" t="s">
        <v>202</v>
      </c>
      <c r="C157" s="58" t="s">
        <v>453</v>
      </c>
      <c r="D157" s="39">
        <v>12726532.938059362</v>
      </c>
      <c r="E157" s="62">
        <v>0</v>
      </c>
      <c r="F157" s="14">
        <v>-8903.36805936154</v>
      </c>
      <c r="G157" s="107">
        <v>0</v>
      </c>
      <c r="H157" s="75">
        <f t="shared" si="2"/>
        <v>12717629.57</v>
      </c>
      <c r="I157" s="1"/>
      <c r="J157" s="1"/>
      <c r="K157" s="1"/>
    </row>
    <row r="158" spans="1:11" ht="12.75">
      <c r="A158" s="3" t="s">
        <v>204</v>
      </c>
      <c r="B158" t="s">
        <v>202</v>
      </c>
      <c r="C158" s="58" t="s">
        <v>454</v>
      </c>
      <c r="D158" s="39">
        <v>1791131.87</v>
      </c>
      <c r="E158" s="62">
        <v>0</v>
      </c>
      <c r="F158" s="14">
        <v>-1499.9033395179906</v>
      </c>
      <c r="G158" s="107">
        <v>0</v>
      </c>
      <c r="H158" s="75">
        <f t="shared" si="2"/>
        <v>1789631.966660482</v>
      </c>
      <c r="I158" s="1"/>
      <c r="J158" s="1"/>
      <c r="K158" s="1"/>
    </row>
    <row r="159" spans="1:11" ht="12.75">
      <c r="A159" s="3" t="s">
        <v>205</v>
      </c>
      <c r="B159" t="s">
        <v>206</v>
      </c>
      <c r="C159" s="58" t="s">
        <v>455</v>
      </c>
      <c r="D159" s="39">
        <v>1670128.41</v>
      </c>
      <c r="E159" s="62">
        <v>0</v>
      </c>
      <c r="F159" s="14">
        <v>-899.1136656010013</v>
      </c>
      <c r="G159" s="107">
        <v>0</v>
      </c>
      <c r="H159" s="75">
        <f t="shared" si="2"/>
        <v>1669229.296334399</v>
      </c>
      <c r="I159" s="1"/>
      <c r="J159" s="1"/>
      <c r="K159" s="1"/>
    </row>
    <row r="160" spans="1:11" ht="12.75">
      <c r="A160" s="3" t="s">
        <v>207</v>
      </c>
      <c r="B160" t="s">
        <v>206</v>
      </c>
      <c r="C160" s="58" t="s">
        <v>456</v>
      </c>
      <c r="D160" s="39">
        <v>2649522.82</v>
      </c>
      <c r="E160" s="62">
        <v>0</v>
      </c>
      <c r="F160" s="14">
        <v>-1322.6893248558933</v>
      </c>
      <c r="G160" s="107">
        <v>0</v>
      </c>
      <c r="H160" s="75">
        <f t="shared" si="2"/>
        <v>2648200.130675144</v>
      </c>
      <c r="I160" s="1"/>
      <c r="J160" s="1"/>
      <c r="K160" s="1"/>
    </row>
    <row r="161" spans="1:11" ht="12.75">
      <c r="A161" s="3" t="s">
        <v>208</v>
      </c>
      <c r="B161" t="s">
        <v>206</v>
      </c>
      <c r="C161" s="58" t="s">
        <v>457</v>
      </c>
      <c r="D161" s="39">
        <v>5131428.35</v>
      </c>
      <c r="E161" s="62">
        <v>0</v>
      </c>
      <c r="F161" s="14">
        <v>-2431.903683812985</v>
      </c>
      <c r="G161" s="107">
        <v>0</v>
      </c>
      <c r="H161" s="75">
        <f t="shared" si="2"/>
        <v>5128996.446316186</v>
      </c>
      <c r="I161" s="1"/>
      <c r="J161" s="1"/>
      <c r="K161" s="1"/>
    </row>
    <row r="162" spans="1:11" ht="12.75">
      <c r="A162" s="3" t="s">
        <v>209</v>
      </c>
      <c r="B162" t="s">
        <v>210</v>
      </c>
      <c r="C162" s="58" t="s">
        <v>458</v>
      </c>
      <c r="D162" s="39">
        <v>886814.19</v>
      </c>
      <c r="E162" s="62">
        <v>0</v>
      </c>
      <c r="F162" s="14">
        <v>-566.7842055625761</v>
      </c>
      <c r="G162" s="107">
        <v>0</v>
      </c>
      <c r="H162" s="75">
        <f t="shared" si="2"/>
        <v>886247.4057944374</v>
      </c>
      <c r="I162" s="1"/>
      <c r="J162" s="1"/>
      <c r="K162" s="1"/>
    </row>
    <row r="163" spans="1:11" ht="12.75">
      <c r="A163" s="3" t="s">
        <v>211</v>
      </c>
      <c r="B163" t="s">
        <v>212</v>
      </c>
      <c r="C163" s="58" t="s">
        <v>459</v>
      </c>
      <c r="D163" s="39">
        <v>5063576.16</v>
      </c>
      <c r="E163" s="62">
        <v>0</v>
      </c>
      <c r="F163" s="14">
        <v>-4088.934976932181</v>
      </c>
      <c r="G163" s="107">
        <v>0</v>
      </c>
      <c r="H163" s="75">
        <f t="shared" si="2"/>
        <v>5059487.225023068</v>
      </c>
      <c r="I163" s="1"/>
      <c r="J163" s="1"/>
      <c r="K163" s="1"/>
    </row>
    <row r="164" spans="1:11" ht="12.75">
      <c r="A164" s="3" t="s">
        <v>213</v>
      </c>
      <c r="B164" t="s">
        <v>212</v>
      </c>
      <c r="C164" s="58" t="s">
        <v>460</v>
      </c>
      <c r="D164" s="39">
        <v>2844437.25</v>
      </c>
      <c r="E164" s="62">
        <v>0</v>
      </c>
      <c r="F164" s="14">
        <v>-1191.8535282071246</v>
      </c>
      <c r="G164" s="107">
        <v>0</v>
      </c>
      <c r="H164" s="75">
        <f t="shared" si="2"/>
        <v>2843245.396471793</v>
      </c>
      <c r="I164" s="1"/>
      <c r="J164" s="1"/>
      <c r="K164" s="1"/>
    </row>
    <row r="165" spans="1:11" ht="12.75">
      <c r="A165" s="3" t="s">
        <v>214</v>
      </c>
      <c r="B165" t="s">
        <v>215</v>
      </c>
      <c r="C165" s="58" t="s">
        <v>461</v>
      </c>
      <c r="D165" s="39">
        <v>5815884.48</v>
      </c>
      <c r="E165" s="62">
        <v>0</v>
      </c>
      <c r="F165" s="14">
        <v>-2687.6191780379377</v>
      </c>
      <c r="G165" s="107">
        <v>0</v>
      </c>
      <c r="H165" s="75">
        <f t="shared" si="2"/>
        <v>5813196.860821962</v>
      </c>
      <c r="I165" s="1"/>
      <c r="J165" s="1"/>
      <c r="K165" s="1"/>
    </row>
    <row r="166" spans="1:11" ht="12.75">
      <c r="A166" s="3" t="s">
        <v>216</v>
      </c>
      <c r="B166" t="s">
        <v>215</v>
      </c>
      <c r="C166" s="58" t="s">
        <v>462</v>
      </c>
      <c r="D166" s="39">
        <v>1519456.39</v>
      </c>
      <c r="E166" s="62">
        <v>0</v>
      </c>
      <c r="F166" s="14">
        <v>-865.7684692630218</v>
      </c>
      <c r="G166" s="107">
        <v>0</v>
      </c>
      <c r="H166" s="75">
        <f t="shared" si="2"/>
        <v>1518590.6215307368</v>
      </c>
      <c r="I166" s="1"/>
      <c r="J166" s="1"/>
      <c r="K166" s="1"/>
    </row>
    <row r="167" spans="1:11" ht="12.75">
      <c r="A167" s="3" t="s">
        <v>217</v>
      </c>
      <c r="B167" t="s">
        <v>218</v>
      </c>
      <c r="C167" s="58" t="s">
        <v>463</v>
      </c>
      <c r="D167" s="39">
        <v>5614442.17</v>
      </c>
      <c r="E167" s="62">
        <v>0</v>
      </c>
      <c r="F167" s="14">
        <v>-12166.546812040342</v>
      </c>
      <c r="G167" s="107">
        <v>0</v>
      </c>
      <c r="H167" s="75">
        <f t="shared" si="2"/>
        <v>5602275.623187959</v>
      </c>
      <c r="I167" s="1"/>
      <c r="J167" s="1"/>
      <c r="K167" s="1"/>
    </row>
    <row r="168" spans="1:11" ht="12.75">
      <c r="A168" s="3" t="s">
        <v>219</v>
      </c>
      <c r="B168" t="s">
        <v>220</v>
      </c>
      <c r="C168" s="58" t="s">
        <v>464</v>
      </c>
      <c r="D168" s="39">
        <v>0</v>
      </c>
      <c r="E168" s="62">
        <v>0</v>
      </c>
      <c r="F168" s="14">
        <v>0</v>
      </c>
      <c r="G168" s="107">
        <v>0</v>
      </c>
      <c r="H168" s="75">
        <f t="shared" si="2"/>
        <v>0</v>
      </c>
      <c r="I168" s="1"/>
      <c r="J168" s="1"/>
      <c r="K168" s="1"/>
    </row>
    <row r="169" spans="1:11" ht="12.75">
      <c r="A169" s="3" t="s">
        <v>221</v>
      </c>
      <c r="B169" t="s">
        <v>220</v>
      </c>
      <c r="C169" s="58" t="s">
        <v>465</v>
      </c>
      <c r="D169" s="39">
        <v>11345424.88</v>
      </c>
      <c r="E169" s="62">
        <v>0</v>
      </c>
      <c r="F169" s="14">
        <v>-7448.0351423604625</v>
      </c>
      <c r="G169" s="107">
        <v>0</v>
      </c>
      <c r="H169" s="75">
        <f t="shared" si="2"/>
        <v>11337976.84485764</v>
      </c>
      <c r="I169" s="1"/>
      <c r="J169" s="1"/>
      <c r="K169" s="1"/>
    </row>
    <row r="170" spans="1:11" ht="12.75">
      <c r="A170" s="3" t="s">
        <v>222</v>
      </c>
      <c r="B170" t="s">
        <v>223</v>
      </c>
      <c r="C170" s="58" t="s">
        <v>466</v>
      </c>
      <c r="D170" s="39">
        <v>2825328.71</v>
      </c>
      <c r="E170" s="62">
        <v>0</v>
      </c>
      <c r="F170" s="14">
        <v>-1562.2208807416994</v>
      </c>
      <c r="G170" s="107">
        <v>0</v>
      </c>
      <c r="H170" s="75">
        <f t="shared" si="2"/>
        <v>2823766.4891192582</v>
      </c>
      <c r="I170" s="1"/>
      <c r="J170" s="1"/>
      <c r="K170" s="1"/>
    </row>
    <row r="171" spans="1:11" ht="12.75">
      <c r="A171" s="3" t="s">
        <v>224</v>
      </c>
      <c r="B171" t="s">
        <v>223</v>
      </c>
      <c r="C171" s="58" t="s">
        <v>467</v>
      </c>
      <c r="D171" s="39">
        <v>1199947.4</v>
      </c>
      <c r="E171" s="62">
        <v>0</v>
      </c>
      <c r="F171" s="14">
        <v>-684.986637910497</v>
      </c>
      <c r="G171" s="107">
        <v>0</v>
      </c>
      <c r="H171" s="75">
        <f t="shared" si="2"/>
        <v>1199262.4133620893</v>
      </c>
      <c r="I171" s="1"/>
      <c r="J171" s="1"/>
      <c r="K171" s="1"/>
    </row>
    <row r="172" spans="1:11" ht="12.75">
      <c r="A172" s="3" t="s">
        <v>225</v>
      </c>
      <c r="B172" t="s">
        <v>223</v>
      </c>
      <c r="C172" s="58" t="s">
        <v>468</v>
      </c>
      <c r="D172" s="39">
        <v>2365294.86</v>
      </c>
      <c r="E172" s="62">
        <v>0</v>
      </c>
      <c r="F172" s="14">
        <v>-1156.644913772122</v>
      </c>
      <c r="G172" s="107">
        <v>0</v>
      </c>
      <c r="H172" s="75">
        <f t="shared" si="2"/>
        <v>2364138.2150862277</v>
      </c>
      <c r="I172" s="1"/>
      <c r="J172" s="1"/>
      <c r="K172" s="1"/>
    </row>
    <row r="173" spans="1:11" ht="12.75">
      <c r="A173" s="3" t="s">
        <v>226</v>
      </c>
      <c r="B173" t="s">
        <v>223</v>
      </c>
      <c r="C173" s="58" t="s">
        <v>469</v>
      </c>
      <c r="D173" s="39">
        <v>1650267.22</v>
      </c>
      <c r="E173" s="62">
        <v>0</v>
      </c>
      <c r="F173" s="14">
        <v>-799.1183330459346</v>
      </c>
      <c r="G173" s="107">
        <v>0</v>
      </c>
      <c r="H173" s="75">
        <f t="shared" si="2"/>
        <v>1649468.101666954</v>
      </c>
      <c r="I173" s="1"/>
      <c r="J173" s="1"/>
      <c r="K173" s="1"/>
    </row>
    <row r="174" spans="1:11" ht="12.75">
      <c r="A174" s="3" t="s">
        <v>227</v>
      </c>
      <c r="B174" t="s">
        <v>223</v>
      </c>
      <c r="C174" s="58" t="s">
        <v>470</v>
      </c>
      <c r="D174" s="39">
        <v>566671.13</v>
      </c>
      <c r="E174" s="62">
        <v>0</v>
      </c>
      <c r="F174" s="14">
        <v>-621.7524311933172</v>
      </c>
      <c r="G174" s="107">
        <v>0</v>
      </c>
      <c r="H174" s="75">
        <f t="shared" si="2"/>
        <v>566049.3775688066</v>
      </c>
      <c r="I174" s="1"/>
      <c r="J174" s="1"/>
      <c r="K174" s="1"/>
    </row>
    <row r="175" spans="1:11" ht="12.75">
      <c r="A175" s="3" t="s">
        <v>228</v>
      </c>
      <c r="B175" t="s">
        <v>229</v>
      </c>
      <c r="C175" s="70" t="s">
        <v>495</v>
      </c>
      <c r="D175" s="39">
        <v>6948052.91</v>
      </c>
      <c r="E175" s="62">
        <v>0</v>
      </c>
      <c r="F175" s="14">
        <v>-6343.060268862048</v>
      </c>
      <c r="G175" s="107">
        <v>0</v>
      </c>
      <c r="H175" s="75">
        <f t="shared" si="2"/>
        <v>6941709.849731138</v>
      </c>
      <c r="I175" s="1"/>
      <c r="J175" s="1"/>
      <c r="K175" s="1"/>
    </row>
    <row r="176" spans="1:11" ht="12.75">
      <c r="A176" s="3" t="s">
        <v>230</v>
      </c>
      <c r="B176" t="s">
        <v>229</v>
      </c>
      <c r="C176" s="58" t="s">
        <v>471</v>
      </c>
      <c r="D176" s="39">
        <v>3259463.67</v>
      </c>
      <c r="E176" s="62">
        <v>0</v>
      </c>
      <c r="F176" s="14">
        <v>-6466.590649245961</v>
      </c>
      <c r="G176" s="107">
        <v>0</v>
      </c>
      <c r="H176" s="75">
        <f t="shared" si="2"/>
        <v>3252997.079350754</v>
      </c>
      <c r="I176" s="1"/>
      <c r="J176" s="1"/>
      <c r="K176" s="1"/>
    </row>
    <row r="177" spans="1:11" ht="12.75">
      <c r="A177" s="3" t="s">
        <v>231</v>
      </c>
      <c r="B177" t="s">
        <v>229</v>
      </c>
      <c r="C177" s="58" t="s">
        <v>472</v>
      </c>
      <c r="D177" s="39">
        <v>4651848.46</v>
      </c>
      <c r="E177" s="62">
        <v>0</v>
      </c>
      <c r="F177" s="14">
        <v>-8242.06695990607</v>
      </c>
      <c r="G177" s="108">
        <v>0</v>
      </c>
      <c r="H177" s="75">
        <f t="shared" si="2"/>
        <v>4643606.393040094</v>
      </c>
      <c r="I177" s="1"/>
      <c r="J177" s="1"/>
      <c r="K177" s="1"/>
    </row>
    <row r="178" spans="1:11" ht="12.75">
      <c r="A178" s="3" t="s">
        <v>232</v>
      </c>
      <c r="B178" t="s">
        <v>229</v>
      </c>
      <c r="C178" s="58" t="s">
        <v>473</v>
      </c>
      <c r="D178" s="39">
        <v>17562723.37</v>
      </c>
      <c r="E178" s="62">
        <v>0</v>
      </c>
      <c r="F178" s="14">
        <v>-22610.924359206783</v>
      </c>
      <c r="G178" s="107">
        <v>0</v>
      </c>
      <c r="H178" s="75">
        <f t="shared" si="2"/>
        <v>17540112.445640795</v>
      </c>
      <c r="I178" s="1"/>
      <c r="J178" s="1"/>
      <c r="K178" s="1"/>
    </row>
    <row r="179" spans="1:11" ht="12.75">
      <c r="A179" s="3" t="s">
        <v>233</v>
      </c>
      <c r="B179" t="s">
        <v>229</v>
      </c>
      <c r="C179" s="58" t="s">
        <v>474</v>
      </c>
      <c r="D179" s="39">
        <v>19016224.94</v>
      </c>
      <c r="E179" s="62">
        <v>0</v>
      </c>
      <c r="F179" s="14">
        <v>-12355.58368406964</v>
      </c>
      <c r="G179" s="107">
        <v>0</v>
      </c>
      <c r="H179" s="75">
        <f t="shared" si="2"/>
        <v>19003869.356315933</v>
      </c>
      <c r="I179" s="1"/>
      <c r="J179" s="1"/>
      <c r="K179" s="1"/>
    </row>
    <row r="180" spans="1:11" ht="12.75">
      <c r="A180" s="3" t="s">
        <v>234</v>
      </c>
      <c r="B180" t="s">
        <v>229</v>
      </c>
      <c r="C180" s="58" t="s">
        <v>475</v>
      </c>
      <c r="D180" s="39">
        <v>125222908.54</v>
      </c>
      <c r="E180" s="62">
        <v>0</v>
      </c>
      <c r="F180" s="14">
        <v>-73219.81953075524</v>
      </c>
      <c r="G180" s="107">
        <v>0</v>
      </c>
      <c r="H180" s="75">
        <f t="shared" si="2"/>
        <v>125149688.72046925</v>
      </c>
      <c r="I180" s="1"/>
      <c r="J180" s="1"/>
      <c r="K180" s="1"/>
    </row>
    <row r="181" spans="1:11" ht="12.75">
      <c r="A181" s="3" t="s">
        <v>235</v>
      </c>
      <c r="B181" t="s">
        <v>229</v>
      </c>
      <c r="C181" s="58" t="s">
        <v>476</v>
      </c>
      <c r="D181" s="39">
        <v>0</v>
      </c>
      <c r="E181" s="62">
        <v>0</v>
      </c>
      <c r="F181" s="14">
        <v>0</v>
      </c>
      <c r="G181" s="108">
        <v>0</v>
      </c>
      <c r="H181" s="75">
        <f t="shared" si="2"/>
        <v>0</v>
      </c>
      <c r="I181" s="1"/>
      <c r="J181" s="1"/>
      <c r="K181" s="1"/>
    </row>
    <row r="182" spans="1:11" ht="12.75">
      <c r="A182" s="3" t="s">
        <v>236</v>
      </c>
      <c r="B182" t="s">
        <v>229</v>
      </c>
      <c r="C182" s="58" t="s">
        <v>477</v>
      </c>
      <c r="D182" s="39">
        <v>0</v>
      </c>
      <c r="E182" s="62">
        <v>0</v>
      </c>
      <c r="F182" s="14">
        <v>0</v>
      </c>
      <c r="G182" s="107">
        <v>0</v>
      </c>
      <c r="H182" s="75">
        <f t="shared" si="2"/>
        <v>0</v>
      </c>
      <c r="I182" s="1"/>
      <c r="J182" s="1"/>
      <c r="K182" s="1"/>
    </row>
    <row r="183" spans="1:11" ht="12.75">
      <c r="A183" s="3" t="s">
        <v>237</v>
      </c>
      <c r="B183" t="s">
        <v>229</v>
      </c>
      <c r="C183" s="58" t="s">
        <v>478</v>
      </c>
      <c r="D183" s="39">
        <v>4829708.04</v>
      </c>
      <c r="E183" s="62">
        <v>0</v>
      </c>
      <c r="F183" s="14">
        <v>-3305.3139053079576</v>
      </c>
      <c r="G183" s="107">
        <v>0</v>
      </c>
      <c r="H183" s="75">
        <f t="shared" si="2"/>
        <v>4826402.726094692</v>
      </c>
      <c r="I183" s="1"/>
      <c r="J183" s="1"/>
      <c r="K183" s="1"/>
    </row>
    <row r="184" spans="1:11" ht="12.75">
      <c r="A184" s="3" t="s">
        <v>238</v>
      </c>
      <c r="B184" t="s">
        <v>229</v>
      </c>
      <c r="C184" s="58" t="s">
        <v>479</v>
      </c>
      <c r="D184" s="39">
        <v>1184021.92</v>
      </c>
      <c r="E184" s="62">
        <v>0</v>
      </c>
      <c r="F184" s="14">
        <v>-998.2258423388084</v>
      </c>
      <c r="G184" s="107">
        <v>0</v>
      </c>
      <c r="H184" s="75">
        <f t="shared" si="2"/>
        <v>1183023.6941576612</v>
      </c>
      <c r="I184" s="1"/>
      <c r="J184" s="1"/>
      <c r="K184" s="1"/>
    </row>
    <row r="185" spans="1:11" ht="12.75">
      <c r="A185" s="3" t="s">
        <v>239</v>
      </c>
      <c r="B185" t="s">
        <v>229</v>
      </c>
      <c r="C185" s="58" t="s">
        <v>480</v>
      </c>
      <c r="D185" s="39">
        <v>0</v>
      </c>
      <c r="E185" s="62">
        <v>0</v>
      </c>
      <c r="F185" s="14">
        <v>0</v>
      </c>
      <c r="G185" s="108">
        <v>0</v>
      </c>
      <c r="H185" s="75">
        <f t="shared" si="2"/>
        <v>0</v>
      </c>
      <c r="I185" s="1"/>
      <c r="J185" s="1"/>
      <c r="K185" s="1"/>
    </row>
    <row r="186" spans="1:11" ht="12.75">
      <c r="A186" s="3" t="s">
        <v>240</v>
      </c>
      <c r="B186" t="s">
        <v>229</v>
      </c>
      <c r="C186" s="58" t="s">
        <v>481</v>
      </c>
      <c r="D186" s="39">
        <v>0</v>
      </c>
      <c r="E186" s="62">
        <v>0</v>
      </c>
      <c r="F186" s="14">
        <v>0</v>
      </c>
      <c r="G186" s="107">
        <v>0</v>
      </c>
      <c r="H186" s="75">
        <f t="shared" si="2"/>
        <v>0</v>
      </c>
      <c r="I186" s="1"/>
      <c r="J186" s="1"/>
      <c r="K186" s="1"/>
    </row>
    <row r="187" spans="1:11" ht="12.75">
      <c r="A187" s="3">
        <v>3200</v>
      </c>
      <c r="B187" t="s">
        <v>241</v>
      </c>
      <c r="C187" s="58" t="s">
        <v>242</v>
      </c>
      <c r="D187" s="39">
        <v>5787336.59</v>
      </c>
      <c r="E187" s="62">
        <v>0</v>
      </c>
      <c r="F187" s="14">
        <v>-3168.2923160593714</v>
      </c>
      <c r="G187" s="107">
        <v>0</v>
      </c>
      <c r="H187" s="75">
        <f t="shared" si="2"/>
        <v>5784168.29768394</v>
      </c>
      <c r="I187" s="1"/>
      <c r="J187" s="1"/>
      <c r="K187" s="1"/>
    </row>
    <row r="188" spans="1:11" ht="12.75">
      <c r="A188" s="3">
        <v>3210</v>
      </c>
      <c r="B188" t="s">
        <v>241</v>
      </c>
      <c r="C188" s="58" t="s">
        <v>243</v>
      </c>
      <c r="D188" s="39">
        <v>4918932.75</v>
      </c>
      <c r="E188" s="62">
        <v>0</v>
      </c>
      <c r="F188" s="14">
        <v>-2586.1903764376</v>
      </c>
      <c r="G188" s="107">
        <v>0</v>
      </c>
      <c r="H188" s="75">
        <f t="shared" si="2"/>
        <v>4916346.559623563</v>
      </c>
      <c r="I188" s="1"/>
      <c r="J188" s="1"/>
      <c r="K188" s="1"/>
    </row>
    <row r="189" spans="1:11" ht="12.75">
      <c r="A189" s="3">
        <v>3220</v>
      </c>
      <c r="B189" t="s">
        <v>241</v>
      </c>
      <c r="C189" s="58" t="s">
        <v>244</v>
      </c>
      <c r="D189" s="39">
        <v>2314301.55</v>
      </c>
      <c r="E189" s="62">
        <v>0</v>
      </c>
      <c r="F189" s="14">
        <v>-1082.4182075049519</v>
      </c>
      <c r="G189" s="107">
        <v>0</v>
      </c>
      <c r="H189" s="75">
        <f t="shared" si="2"/>
        <v>2313219.131792495</v>
      </c>
      <c r="I189" s="1"/>
      <c r="J189" s="1"/>
      <c r="K189" s="1"/>
    </row>
    <row r="190" spans="1:11" ht="12.75">
      <c r="A190" s="3">
        <v>3230</v>
      </c>
      <c r="B190" t="s">
        <v>241</v>
      </c>
      <c r="C190" s="58" t="s">
        <v>245</v>
      </c>
      <c r="D190" s="39">
        <v>737771.29</v>
      </c>
      <c r="E190" s="62">
        <v>0</v>
      </c>
      <c r="F190" s="14">
        <v>-445.02077805258546</v>
      </c>
      <c r="G190" s="107">
        <v>0</v>
      </c>
      <c r="H190" s="75">
        <f t="shared" si="2"/>
        <v>737326.2692219474</v>
      </c>
      <c r="I190" s="1"/>
      <c r="J190" s="1"/>
      <c r="K190" s="1"/>
    </row>
    <row r="191" spans="1:11" ht="12.75">
      <c r="A191" s="3">
        <v>8001</v>
      </c>
      <c r="B191" t="s">
        <v>303</v>
      </c>
      <c r="C191" t="s">
        <v>304</v>
      </c>
      <c r="D191" s="39">
        <v>147612802.35999998</v>
      </c>
      <c r="E191" s="62">
        <v>0</v>
      </c>
      <c r="F191" s="14">
        <v>-48195.17</v>
      </c>
      <c r="G191" s="107">
        <v>0</v>
      </c>
      <c r="H191" s="75">
        <f t="shared" si="2"/>
        <v>147564607.19</v>
      </c>
      <c r="I191" s="1"/>
      <c r="J191" s="1"/>
      <c r="K191" s="1"/>
    </row>
    <row r="192" spans="1:11" ht="12.75">
      <c r="A192" s="103">
        <v>8041</v>
      </c>
      <c r="B192" s="3">
        <v>8041</v>
      </c>
      <c r="C192" s="103" t="s">
        <v>523</v>
      </c>
      <c r="D192" s="48">
        <v>0</v>
      </c>
      <c r="E192" s="62">
        <v>0</v>
      </c>
      <c r="F192" s="48">
        <v>0</v>
      </c>
      <c r="G192" s="107">
        <v>0</v>
      </c>
      <c r="H192" s="75">
        <v>0</v>
      </c>
      <c r="I192" s="105"/>
      <c r="J192" s="1"/>
      <c r="K192" s="1"/>
    </row>
    <row r="193" spans="1:11" ht="12.75">
      <c r="A193" s="103">
        <v>8042</v>
      </c>
      <c r="B193" s="3">
        <v>8042</v>
      </c>
      <c r="C193" s="103" t="s">
        <v>524</v>
      </c>
      <c r="D193" s="48">
        <v>0</v>
      </c>
      <c r="E193" s="62">
        <v>0</v>
      </c>
      <c r="F193" s="48">
        <v>0</v>
      </c>
      <c r="G193" s="107">
        <v>0</v>
      </c>
      <c r="H193" s="75">
        <v>0</v>
      </c>
      <c r="I193" s="105"/>
      <c r="J193" s="1"/>
      <c r="K193" s="1"/>
    </row>
    <row r="194" spans="1:11" ht="12.75">
      <c r="A194" s="103">
        <v>9025</v>
      </c>
      <c r="B194" s="3">
        <v>9025</v>
      </c>
      <c r="C194" s="103" t="s">
        <v>247</v>
      </c>
      <c r="D194" s="48">
        <v>0</v>
      </c>
      <c r="E194" s="62">
        <v>0</v>
      </c>
      <c r="F194" s="48">
        <v>0</v>
      </c>
      <c r="G194" s="107">
        <v>0</v>
      </c>
      <c r="H194" s="75">
        <v>0</v>
      </c>
      <c r="I194" s="105"/>
      <c r="J194" s="1"/>
      <c r="K194" s="1"/>
    </row>
    <row r="195" spans="1:11" ht="12.75">
      <c r="A195" s="3">
        <v>9030</v>
      </c>
      <c r="B195" s="3">
        <v>9030</v>
      </c>
      <c r="C195" s="3" t="s">
        <v>248</v>
      </c>
      <c r="D195" s="1">
        <v>0</v>
      </c>
      <c r="E195" s="62">
        <v>0</v>
      </c>
      <c r="F195" s="1">
        <v>0</v>
      </c>
      <c r="G195" s="107">
        <v>0</v>
      </c>
      <c r="H195" s="75">
        <f t="shared" si="2"/>
        <v>0</v>
      </c>
      <c r="I195" s="11"/>
      <c r="J195" s="1"/>
      <c r="K195" s="1"/>
    </row>
    <row r="196" spans="1:11" ht="12.75">
      <c r="A196" s="3">
        <v>9035</v>
      </c>
      <c r="B196" s="3">
        <v>9035</v>
      </c>
      <c r="C196" s="3" t="s">
        <v>249</v>
      </c>
      <c r="D196" s="1">
        <v>0</v>
      </c>
      <c r="E196" s="62">
        <v>0</v>
      </c>
      <c r="F196" s="1">
        <v>0</v>
      </c>
      <c r="G196" s="107">
        <v>0</v>
      </c>
      <c r="H196" s="75">
        <f t="shared" si="2"/>
        <v>0</v>
      </c>
      <c r="I196" s="1"/>
      <c r="J196" s="1"/>
      <c r="K196" s="1"/>
    </row>
    <row r="197" spans="1:11" ht="12.75">
      <c r="A197" s="3">
        <v>9040</v>
      </c>
      <c r="B197" s="3">
        <v>9040</v>
      </c>
      <c r="C197" s="3" t="s">
        <v>250</v>
      </c>
      <c r="D197" s="1">
        <v>0</v>
      </c>
      <c r="E197" s="62">
        <v>0</v>
      </c>
      <c r="F197" s="1">
        <v>0</v>
      </c>
      <c r="G197" s="107">
        <v>0</v>
      </c>
      <c r="H197" s="75">
        <f t="shared" si="2"/>
        <v>0</v>
      </c>
      <c r="I197" s="1"/>
      <c r="J197" s="1"/>
      <c r="K197" s="1"/>
    </row>
    <row r="198" spans="1:11" ht="12.75">
      <c r="A198" s="3">
        <v>9045</v>
      </c>
      <c r="B198" s="3">
        <v>9045</v>
      </c>
      <c r="C198" s="3" t="s">
        <v>251</v>
      </c>
      <c r="D198" s="1">
        <v>0</v>
      </c>
      <c r="E198" s="62">
        <v>0</v>
      </c>
      <c r="F198" s="1">
        <v>0</v>
      </c>
      <c r="G198" s="107">
        <v>0</v>
      </c>
      <c r="H198" s="75">
        <f t="shared" si="2"/>
        <v>0</v>
      </c>
      <c r="I198" s="1"/>
      <c r="J198" s="1"/>
      <c r="K198" s="1"/>
    </row>
    <row r="199" spans="1:10" ht="12.75">
      <c r="A199" s="3">
        <v>9050</v>
      </c>
      <c r="B199" s="3">
        <v>9050</v>
      </c>
      <c r="C199" s="3" t="s">
        <v>252</v>
      </c>
      <c r="D199" s="1">
        <v>0</v>
      </c>
      <c r="E199" s="62">
        <v>0</v>
      </c>
      <c r="F199" s="1">
        <v>0</v>
      </c>
      <c r="G199" s="107">
        <v>0</v>
      </c>
      <c r="H199" s="75">
        <f t="shared" si="2"/>
        <v>0</v>
      </c>
      <c r="I199" s="1"/>
      <c r="J199" s="1"/>
    </row>
    <row r="200" spans="1:10" ht="12.75">
      <c r="A200" s="3">
        <v>9055</v>
      </c>
      <c r="B200" s="3">
        <v>9055</v>
      </c>
      <c r="C200" s="3" t="s">
        <v>253</v>
      </c>
      <c r="D200" s="1">
        <v>0</v>
      </c>
      <c r="E200" s="62">
        <v>0</v>
      </c>
      <c r="F200" s="1">
        <v>0</v>
      </c>
      <c r="G200" s="107">
        <v>0</v>
      </c>
      <c r="H200" s="75">
        <f t="shared" si="2"/>
        <v>0</v>
      </c>
      <c r="I200" s="1"/>
      <c r="J200" s="1"/>
    </row>
    <row r="201" spans="1:10" ht="12.75">
      <c r="A201" s="3">
        <v>9060</v>
      </c>
      <c r="B201" s="3">
        <v>9060</v>
      </c>
      <c r="C201" s="3" t="s">
        <v>254</v>
      </c>
      <c r="D201" s="1">
        <v>0</v>
      </c>
      <c r="E201" s="62">
        <v>0</v>
      </c>
      <c r="F201" s="1">
        <v>0</v>
      </c>
      <c r="G201" s="107">
        <v>0</v>
      </c>
      <c r="H201" s="75">
        <f t="shared" si="2"/>
        <v>0</v>
      </c>
      <c r="I201" s="1"/>
      <c r="J201" s="1"/>
    </row>
    <row r="202" spans="1:10" ht="12.75">
      <c r="A202" s="3">
        <v>9075</v>
      </c>
      <c r="B202" s="3">
        <v>9075</v>
      </c>
      <c r="C202" s="3" t="s">
        <v>255</v>
      </c>
      <c r="D202" s="1">
        <v>0</v>
      </c>
      <c r="E202" s="62">
        <v>0</v>
      </c>
      <c r="F202" s="1">
        <v>0</v>
      </c>
      <c r="G202" s="107">
        <v>0</v>
      </c>
      <c r="H202" s="75">
        <f t="shared" si="2"/>
        <v>0</v>
      </c>
      <c r="I202" s="1"/>
      <c r="J202" s="1"/>
    </row>
    <row r="203" spans="1:10" ht="12.75">
      <c r="A203" s="3">
        <v>9095</v>
      </c>
      <c r="B203" s="3">
        <v>9095</v>
      </c>
      <c r="C203" s="3" t="s">
        <v>256</v>
      </c>
      <c r="D203" s="1">
        <v>0</v>
      </c>
      <c r="E203" s="62">
        <v>0</v>
      </c>
      <c r="F203" s="1">
        <v>0</v>
      </c>
      <c r="G203" s="107">
        <v>0</v>
      </c>
      <c r="H203" s="75">
        <f t="shared" si="2"/>
        <v>0</v>
      </c>
      <c r="I203" s="1"/>
      <c r="J203" s="1"/>
    </row>
    <row r="204" spans="1:10" ht="12.75">
      <c r="A204" s="3">
        <v>9120</v>
      </c>
      <c r="B204" s="3">
        <v>9120</v>
      </c>
      <c r="C204" s="3" t="s">
        <v>257</v>
      </c>
      <c r="D204" s="1">
        <v>0</v>
      </c>
      <c r="E204" s="62">
        <v>0</v>
      </c>
      <c r="F204" s="1">
        <v>0</v>
      </c>
      <c r="G204" s="107">
        <v>0</v>
      </c>
      <c r="H204" s="75">
        <f t="shared" si="2"/>
        <v>0</v>
      </c>
      <c r="I204" s="1"/>
      <c r="J204" s="1"/>
    </row>
    <row r="205" spans="1:10" ht="12.75">
      <c r="A205" s="3">
        <v>9125</v>
      </c>
      <c r="B205" s="3">
        <v>9125</v>
      </c>
      <c r="C205" s="3" t="s">
        <v>258</v>
      </c>
      <c r="D205" s="1">
        <v>0</v>
      </c>
      <c r="E205" s="62">
        <v>0</v>
      </c>
      <c r="F205" s="1">
        <v>0</v>
      </c>
      <c r="G205" s="107">
        <v>0</v>
      </c>
      <c r="H205" s="75">
        <f t="shared" si="2"/>
        <v>0</v>
      </c>
      <c r="I205" s="1"/>
      <c r="J205" s="1"/>
    </row>
    <row r="206" spans="1:10" ht="12.75">
      <c r="A206" s="3">
        <v>9130</v>
      </c>
      <c r="B206" s="3">
        <v>9130</v>
      </c>
      <c r="C206" s="3" t="s">
        <v>482</v>
      </c>
      <c r="D206" s="1">
        <v>0</v>
      </c>
      <c r="E206" s="62">
        <v>0</v>
      </c>
      <c r="F206" s="1">
        <v>0</v>
      </c>
      <c r="G206" s="107">
        <v>0</v>
      </c>
      <c r="H206" s="75">
        <f t="shared" si="2"/>
        <v>0</v>
      </c>
      <c r="I206" s="1"/>
      <c r="J206" s="1"/>
    </row>
    <row r="207" spans="1:10" ht="12.75">
      <c r="A207" s="3">
        <v>9135</v>
      </c>
      <c r="B207" s="3">
        <v>9135</v>
      </c>
      <c r="C207" s="3" t="s">
        <v>483</v>
      </c>
      <c r="D207" s="1">
        <v>0</v>
      </c>
      <c r="E207" s="62">
        <v>0</v>
      </c>
      <c r="F207" s="1">
        <v>0</v>
      </c>
      <c r="G207" s="107">
        <v>0</v>
      </c>
      <c r="H207" s="75">
        <f t="shared" si="2"/>
        <v>0</v>
      </c>
      <c r="I207" s="1"/>
      <c r="J207" s="1"/>
    </row>
    <row r="208" spans="1:10" ht="12.75">
      <c r="A208" s="3">
        <v>9140</v>
      </c>
      <c r="B208" s="3">
        <v>9140</v>
      </c>
      <c r="C208" s="3" t="s">
        <v>259</v>
      </c>
      <c r="D208" s="1">
        <v>0</v>
      </c>
      <c r="E208" s="62">
        <v>0</v>
      </c>
      <c r="F208" s="1">
        <v>0</v>
      </c>
      <c r="G208" s="107">
        <v>0</v>
      </c>
      <c r="H208" s="75">
        <f t="shared" si="2"/>
        <v>0</v>
      </c>
      <c r="I208" s="1"/>
      <c r="J208" s="1"/>
    </row>
    <row r="209" spans="1:10" ht="12.75">
      <c r="A209" s="3">
        <v>9145</v>
      </c>
      <c r="B209" s="3">
        <v>9145</v>
      </c>
      <c r="C209" s="3" t="s">
        <v>260</v>
      </c>
      <c r="D209" s="1">
        <v>0</v>
      </c>
      <c r="E209" s="62">
        <v>0</v>
      </c>
      <c r="F209" s="1">
        <v>0</v>
      </c>
      <c r="G209" s="107">
        <v>0</v>
      </c>
      <c r="H209" s="75">
        <f aca="true" t="shared" si="3" ref="H209:H214">SUM(D209:G209)</f>
        <v>0</v>
      </c>
      <c r="I209" s="1"/>
      <c r="J209" s="1"/>
    </row>
    <row r="210" spans="1:10" ht="12.75">
      <c r="A210" s="3">
        <v>9150</v>
      </c>
      <c r="B210" s="3">
        <v>9150</v>
      </c>
      <c r="C210" s="3" t="s">
        <v>261</v>
      </c>
      <c r="D210" s="1">
        <v>0</v>
      </c>
      <c r="E210" s="62">
        <v>0</v>
      </c>
      <c r="F210" s="1">
        <v>0</v>
      </c>
      <c r="G210" s="107">
        <v>0</v>
      </c>
      <c r="H210" s="75">
        <f t="shared" si="3"/>
        <v>0</v>
      </c>
      <c r="I210" s="1"/>
      <c r="J210" s="1"/>
    </row>
    <row r="211" spans="1:10" ht="12.75">
      <c r="A211" s="3">
        <v>9160</v>
      </c>
      <c r="B211" s="3">
        <v>9160</v>
      </c>
      <c r="C211" s="3" t="s">
        <v>262</v>
      </c>
      <c r="D211" s="1">
        <v>0</v>
      </c>
      <c r="E211" s="62">
        <v>0</v>
      </c>
      <c r="F211" s="1">
        <v>0</v>
      </c>
      <c r="G211" s="107">
        <v>0</v>
      </c>
      <c r="H211" s="75">
        <f t="shared" si="3"/>
        <v>0</v>
      </c>
      <c r="I211" s="1"/>
      <c r="J211" s="1"/>
    </row>
    <row r="212" spans="1:10" ht="12.75">
      <c r="A212" s="3">
        <v>9165</v>
      </c>
      <c r="B212" s="3">
        <v>9165</v>
      </c>
      <c r="C212" s="3" t="s">
        <v>484</v>
      </c>
      <c r="D212" s="1">
        <v>0</v>
      </c>
      <c r="E212" s="62">
        <v>0</v>
      </c>
      <c r="F212" s="1">
        <v>0</v>
      </c>
      <c r="G212" s="107">
        <v>0</v>
      </c>
      <c r="H212" s="75">
        <f t="shared" si="3"/>
        <v>0</v>
      </c>
      <c r="I212" s="1"/>
      <c r="J212" s="1"/>
    </row>
    <row r="213" spans="1:10" ht="12.75">
      <c r="A213" s="3">
        <v>9170</v>
      </c>
      <c r="B213" s="3">
        <v>9170</v>
      </c>
      <c r="C213" s="3" t="s">
        <v>533</v>
      </c>
      <c r="D213" s="1">
        <v>0</v>
      </c>
      <c r="E213" s="62">
        <v>0</v>
      </c>
      <c r="F213" s="1">
        <v>0</v>
      </c>
      <c r="G213" s="107">
        <v>0</v>
      </c>
      <c r="H213" s="75">
        <f t="shared" si="3"/>
        <v>0</v>
      </c>
      <c r="I213" s="1"/>
      <c r="J213" s="1"/>
    </row>
    <row r="214" spans="1:10" ht="12.75">
      <c r="A214" s="3">
        <v>9175</v>
      </c>
      <c r="B214" s="3">
        <v>9175</v>
      </c>
      <c r="C214" s="3" t="s">
        <v>534</v>
      </c>
      <c r="D214" s="1">
        <v>0</v>
      </c>
      <c r="E214" s="62">
        <v>0</v>
      </c>
      <c r="F214" s="1">
        <v>0</v>
      </c>
      <c r="G214" s="107">
        <v>0</v>
      </c>
      <c r="H214" s="75">
        <f t="shared" si="3"/>
        <v>0</v>
      </c>
      <c r="I214" s="1"/>
      <c r="J214" s="1"/>
    </row>
    <row r="215" spans="2:9" ht="12.75">
      <c r="B215" s="3"/>
      <c r="H215" s="63"/>
      <c r="I215" s="1"/>
    </row>
    <row r="216" spans="2:10" ht="12.75">
      <c r="B216" t="s">
        <v>288</v>
      </c>
      <c r="D216" s="1">
        <f>SUM(D13:D214)</f>
        <v>4628662186.031347</v>
      </c>
      <c r="E216" s="14">
        <v>0</v>
      </c>
      <c r="F216" s="14">
        <f>SUM(F13:F214)</f>
        <v>-2961081.247052277</v>
      </c>
      <c r="G216" s="14">
        <f>SUM(G13:G214)</f>
        <v>0</v>
      </c>
      <c r="H216" s="75">
        <f>SUM(H13:H214)</f>
        <v>4625586708.014291</v>
      </c>
      <c r="I216" s="1"/>
      <c r="J216" s="1"/>
    </row>
    <row r="217" spans="6:9" ht="12.75">
      <c r="F217" s="1"/>
      <c r="G217" s="1"/>
      <c r="I217" s="1"/>
    </row>
    <row r="218" spans="5:9" ht="12.75">
      <c r="E218" s="14"/>
      <c r="F218" s="1"/>
      <c r="G218" s="1"/>
      <c r="H218" s="11"/>
      <c r="I218" s="1"/>
    </row>
    <row r="219" spans="4:9" ht="12.75">
      <c r="D219" s="39"/>
      <c r="E219" s="14"/>
      <c r="F219" s="14"/>
      <c r="G219" s="14"/>
      <c r="H219" s="11"/>
      <c r="I219" s="1"/>
    </row>
    <row r="220" spans="4:9" ht="12.75">
      <c r="D220" s="39"/>
      <c r="H220" s="76"/>
      <c r="I220" s="1"/>
    </row>
    <row r="221" spans="5:9" ht="12.75">
      <c r="E221" s="50"/>
      <c r="F221" s="51"/>
      <c r="G221" s="51"/>
      <c r="H221" s="11"/>
      <c r="I221" s="1"/>
    </row>
    <row r="222" spans="5:9" ht="12.75">
      <c r="E222" s="50"/>
      <c r="H222" s="11"/>
      <c r="I222" s="1"/>
    </row>
    <row r="223" spans="5:9" ht="12.75">
      <c r="E223" s="50"/>
      <c r="I223" s="1"/>
    </row>
    <row r="224" spans="5:9" ht="12.75">
      <c r="E224" s="50"/>
      <c r="I224" s="1"/>
    </row>
    <row r="225" spans="5:9" ht="12.75">
      <c r="E225" s="50"/>
      <c r="I225" s="1"/>
    </row>
    <row r="226" spans="5:9" ht="12.75">
      <c r="E226" s="50"/>
      <c r="I226" s="1"/>
    </row>
    <row r="227" spans="5:9" ht="12.75">
      <c r="E227" s="50"/>
      <c r="I227" s="1"/>
    </row>
    <row r="228" spans="5:9" ht="12.75">
      <c r="E228" s="50"/>
      <c r="I228" s="1"/>
    </row>
    <row r="229" spans="5:9" ht="12.75">
      <c r="E229" s="50"/>
      <c r="I229" s="1"/>
    </row>
    <row r="230" spans="5:9" ht="12.75">
      <c r="E230" s="50"/>
      <c r="I230" s="1"/>
    </row>
    <row r="231" spans="5:9" ht="12.75">
      <c r="E231" s="50"/>
      <c r="I231" s="1"/>
    </row>
    <row r="232" spans="5:9" ht="12.75">
      <c r="E232" s="50"/>
      <c r="I232" s="1"/>
    </row>
    <row r="233" spans="5:9" ht="12.75">
      <c r="E233" s="50"/>
      <c r="I233" s="1"/>
    </row>
    <row r="234" spans="5:9" ht="12.75">
      <c r="E234" s="50"/>
      <c r="I234" s="1"/>
    </row>
    <row r="235" spans="5:9" ht="12.75">
      <c r="E235" s="51"/>
      <c r="I235" s="1"/>
    </row>
    <row r="236" spans="5:9" ht="12.75">
      <c r="E236" s="51"/>
      <c r="I236" s="1"/>
    </row>
    <row r="237" spans="5:9" ht="12.75">
      <c r="E237" s="51"/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2019-20: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workbookViewId="0" topLeftCell="A1">
      <pane xSplit="3" ySplit="5" topLeftCell="E6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7" sqref="K77"/>
    </sheetView>
  </sheetViews>
  <sheetFormatPr defaultColWidth="9.140625" defaultRowHeight="12.75"/>
  <cols>
    <col min="1" max="1" width="6.421875" style="33" bestFit="1" customWidth="1"/>
    <col min="2" max="2" width="14.57421875" style="32" customWidth="1"/>
    <col min="3" max="3" width="36.8515625" style="57" customWidth="1"/>
    <col min="4" max="4" width="16.57421875" style="32" customWidth="1"/>
    <col min="5" max="5" width="14.421875" style="13" bestFit="1" customWidth="1"/>
    <col min="6" max="6" width="13.8515625" style="36" bestFit="1" customWidth="1"/>
    <col min="7" max="7" width="16.421875" style="32" customWidth="1"/>
    <col min="8" max="8" width="13.421875" style="32" bestFit="1" customWidth="1"/>
    <col min="9" max="9" width="14.421875" style="67" bestFit="1" customWidth="1"/>
    <col min="10" max="10" width="22.00390625" style="67" customWidth="1"/>
    <col min="11" max="11" width="20.00390625" style="46" customWidth="1"/>
    <col min="12" max="12" width="12.421875" style="32" bestFit="1" customWidth="1"/>
    <col min="13" max="13" width="12.57421875" style="32" bestFit="1" customWidth="1"/>
    <col min="14" max="16384" width="9.140625" style="32" customWidth="1"/>
  </cols>
  <sheetData>
    <row r="1" spans="1:11" ht="12.75">
      <c r="A1" s="93" t="s">
        <v>0</v>
      </c>
      <c r="B1" s="94" t="s">
        <v>1</v>
      </c>
      <c r="C1" s="94" t="s">
        <v>2</v>
      </c>
      <c r="D1" s="120" t="s">
        <v>291</v>
      </c>
      <c r="E1" s="120" t="s">
        <v>292</v>
      </c>
      <c r="F1" s="121" t="s">
        <v>293</v>
      </c>
      <c r="G1" s="122" t="s">
        <v>305</v>
      </c>
      <c r="H1" s="122" t="s">
        <v>488</v>
      </c>
      <c r="I1" s="123" t="s">
        <v>299</v>
      </c>
      <c r="J1" s="120" t="s">
        <v>518</v>
      </c>
      <c r="K1" s="124" t="s">
        <v>521</v>
      </c>
    </row>
    <row r="2" spans="3:11" ht="12.75">
      <c r="C2" s="31"/>
      <c r="D2" s="120" t="s">
        <v>294</v>
      </c>
      <c r="E2" s="120" t="s">
        <v>295</v>
      </c>
      <c r="F2" s="121" t="s">
        <v>296</v>
      </c>
      <c r="G2" s="120" t="s">
        <v>306</v>
      </c>
      <c r="H2" s="120" t="s">
        <v>489</v>
      </c>
      <c r="I2" s="125" t="s">
        <v>530</v>
      </c>
      <c r="J2" s="120" t="s">
        <v>519</v>
      </c>
      <c r="K2" s="124" t="s">
        <v>3</v>
      </c>
    </row>
    <row r="3" spans="3:11" ht="12.75">
      <c r="C3" s="31"/>
      <c r="D3" s="27" t="s">
        <v>297</v>
      </c>
      <c r="E3" s="38"/>
      <c r="F3" s="41" t="s">
        <v>298</v>
      </c>
      <c r="G3" s="27" t="s">
        <v>307</v>
      </c>
      <c r="H3" s="27" t="s">
        <v>490</v>
      </c>
      <c r="I3" s="64" t="s">
        <v>503</v>
      </c>
      <c r="J3" s="27" t="s">
        <v>520</v>
      </c>
      <c r="K3" s="86"/>
    </row>
    <row r="4" spans="3:11" ht="12.75">
      <c r="C4" s="31"/>
      <c r="D4" s="34"/>
      <c r="E4" s="38"/>
      <c r="F4" s="42"/>
      <c r="G4" s="27" t="s">
        <v>308</v>
      </c>
      <c r="H4" s="27"/>
      <c r="I4" s="64" t="s">
        <v>491</v>
      </c>
      <c r="J4" s="28"/>
      <c r="K4" s="86"/>
    </row>
    <row r="5" spans="3:11" ht="12.75">
      <c r="C5" s="31"/>
      <c r="D5" s="110" t="s">
        <v>246</v>
      </c>
      <c r="E5" s="111"/>
      <c r="F5" s="112"/>
      <c r="G5" s="113"/>
      <c r="H5" s="113"/>
      <c r="I5" s="114"/>
      <c r="J5" s="77"/>
      <c r="K5" s="115"/>
    </row>
    <row r="6" spans="3:11" ht="12.75">
      <c r="C6" s="56"/>
      <c r="D6" s="29"/>
      <c r="E6" s="30"/>
      <c r="F6" s="43"/>
      <c r="G6" s="45"/>
      <c r="H6" s="45"/>
      <c r="I6" s="65"/>
      <c r="J6" s="65"/>
      <c r="K6" s="87"/>
    </row>
    <row r="7" spans="4:11" ht="12.75">
      <c r="D7" s="35"/>
      <c r="E7" s="30"/>
      <c r="F7" s="44"/>
      <c r="G7" s="35"/>
      <c r="H7" s="35"/>
      <c r="I7" s="66"/>
      <c r="J7" s="66"/>
      <c r="K7" s="88"/>
    </row>
    <row r="8" spans="3:11" ht="12.75">
      <c r="C8" s="56" t="s">
        <v>264</v>
      </c>
      <c r="D8" s="30" t="s">
        <v>535</v>
      </c>
      <c r="E8" s="30"/>
      <c r="F8" s="44"/>
      <c r="G8" s="35"/>
      <c r="H8" s="35"/>
      <c r="I8" s="66"/>
      <c r="J8" s="66"/>
      <c r="K8" s="88"/>
    </row>
    <row r="9" spans="4:11" ht="12.75">
      <c r="D9" s="35"/>
      <c r="E9" s="30"/>
      <c r="F9" s="44"/>
      <c r="G9" s="35"/>
      <c r="H9" s="35"/>
      <c r="I9" s="66"/>
      <c r="J9" s="66"/>
      <c r="K9" s="88"/>
    </row>
    <row r="10" spans="4:11" ht="12.75">
      <c r="D10" s="30"/>
      <c r="E10" s="30"/>
      <c r="F10" s="43"/>
      <c r="G10" s="43"/>
      <c r="H10" s="43"/>
      <c r="I10" s="66"/>
      <c r="J10" s="66"/>
      <c r="K10" s="88"/>
    </row>
    <row r="11" spans="1:14" ht="12.75">
      <c r="A11" s="3" t="s">
        <v>5</v>
      </c>
      <c r="B11" t="s">
        <v>6</v>
      </c>
      <c r="C11" s="58" t="s">
        <v>309</v>
      </c>
      <c r="D11" s="48">
        <v>52313074.10999999</v>
      </c>
      <c r="E11" s="48">
        <v>0</v>
      </c>
      <c r="F11" s="36">
        <f>_xlfn.IFERROR(VLOOKUP('[1]Sheet3'!$F$3:$G$31,2,FALSE),0)</f>
        <v>0</v>
      </c>
      <c r="G11" s="36">
        <v>0</v>
      </c>
      <c r="H11" s="14">
        <v>0</v>
      </c>
      <c r="I11" s="14">
        <v>0</v>
      </c>
      <c r="J11" s="14">
        <v>0</v>
      </c>
      <c r="K11" s="74">
        <f>SUM(D11:J11)</f>
        <v>52313074.10999999</v>
      </c>
      <c r="M11" s="36"/>
      <c r="N11" s="36"/>
    </row>
    <row r="12" spans="1:14" ht="12.75">
      <c r="A12" s="3" t="s">
        <v>7</v>
      </c>
      <c r="B12" t="s">
        <v>6</v>
      </c>
      <c r="C12" s="58" t="s">
        <v>310</v>
      </c>
      <c r="D12" s="48">
        <v>220557450.82000002</v>
      </c>
      <c r="E12" s="1">
        <v>188346.11</v>
      </c>
      <c r="F12" s="36">
        <v>5644022.739999998</v>
      </c>
      <c r="G12" s="36">
        <v>0</v>
      </c>
      <c r="H12" s="14">
        <v>0</v>
      </c>
      <c r="I12" s="14">
        <v>0</v>
      </c>
      <c r="J12" s="14">
        <v>0</v>
      </c>
      <c r="K12" s="74">
        <f aca="true" t="shared" si="0" ref="K12:K75">SUM(D12:J12)</f>
        <v>226389819.67000005</v>
      </c>
      <c r="M12" s="36"/>
      <c r="N12" s="36"/>
    </row>
    <row r="13" spans="1:14" ht="12.75">
      <c r="A13" s="3" t="s">
        <v>8</v>
      </c>
      <c r="B13" t="s">
        <v>6</v>
      </c>
      <c r="C13" s="58" t="s">
        <v>311</v>
      </c>
      <c r="D13" s="48">
        <v>37179266.730000004</v>
      </c>
      <c r="E13" s="1">
        <v>124285.23000000001</v>
      </c>
      <c r="F13" s="36">
        <v>55664.58</v>
      </c>
      <c r="G13" s="36">
        <v>0</v>
      </c>
      <c r="H13" s="14">
        <v>0</v>
      </c>
      <c r="I13" s="14">
        <v>0</v>
      </c>
      <c r="J13" s="14">
        <v>0</v>
      </c>
      <c r="K13" s="74">
        <f t="shared" si="0"/>
        <v>37359216.54</v>
      </c>
      <c r="M13" s="36"/>
      <c r="N13" s="36"/>
    </row>
    <row r="14" spans="1:14" ht="12.75">
      <c r="A14" s="3" t="s">
        <v>9</v>
      </c>
      <c r="B14" t="s">
        <v>6</v>
      </c>
      <c r="C14" s="58" t="s">
        <v>312</v>
      </c>
      <c r="D14" s="48">
        <v>104340821.81</v>
      </c>
      <c r="E14" s="48">
        <v>0</v>
      </c>
      <c r="F14" s="36">
        <v>2467828.1199999996</v>
      </c>
      <c r="G14" s="36">
        <v>0</v>
      </c>
      <c r="H14" s="14">
        <v>0</v>
      </c>
      <c r="I14" s="14">
        <v>0</v>
      </c>
      <c r="J14" s="14">
        <v>0</v>
      </c>
      <c r="K14" s="74">
        <f t="shared" si="0"/>
        <v>106808649.93</v>
      </c>
      <c r="M14" s="36"/>
      <c r="N14" s="36"/>
    </row>
    <row r="15" spans="1:14" ht="12.75">
      <c r="A15" s="3" t="s">
        <v>10</v>
      </c>
      <c r="B15" t="s">
        <v>6</v>
      </c>
      <c r="C15" s="58" t="s">
        <v>313</v>
      </c>
      <c r="D15" s="48">
        <v>3940183.6400000006</v>
      </c>
      <c r="E15" s="1">
        <v>0</v>
      </c>
      <c r="F15" s="36">
        <v>0</v>
      </c>
      <c r="G15" s="36">
        <v>0</v>
      </c>
      <c r="H15" s="14">
        <v>0</v>
      </c>
      <c r="I15" s="14">
        <v>0</v>
      </c>
      <c r="J15" s="14">
        <v>0</v>
      </c>
      <c r="K15" s="74">
        <f t="shared" si="0"/>
        <v>3940183.6400000006</v>
      </c>
      <c r="M15" s="36"/>
      <c r="N15" s="36"/>
    </row>
    <row r="16" spans="1:14" ht="12.75">
      <c r="A16" s="3" t="s">
        <v>11</v>
      </c>
      <c r="B16" t="s">
        <v>6</v>
      </c>
      <c r="C16" s="58" t="s">
        <v>314</v>
      </c>
      <c r="D16" s="48">
        <v>5910413.4399999995</v>
      </c>
      <c r="E16" s="1">
        <v>0</v>
      </c>
      <c r="F16" s="36">
        <v>0</v>
      </c>
      <c r="G16" s="36">
        <v>0</v>
      </c>
      <c r="H16" s="14">
        <v>0</v>
      </c>
      <c r="I16" s="14">
        <v>0</v>
      </c>
      <c r="J16" s="14">
        <v>0</v>
      </c>
      <c r="K16" s="74">
        <f t="shared" si="0"/>
        <v>5910413.4399999995</v>
      </c>
      <c r="M16" s="36"/>
      <c r="N16" s="36"/>
    </row>
    <row r="17" spans="1:14" ht="12.75">
      <c r="A17" s="3" t="s">
        <v>12</v>
      </c>
      <c r="B17" t="s">
        <v>6</v>
      </c>
      <c r="C17" s="58" t="s">
        <v>315</v>
      </c>
      <c r="D17" s="48">
        <v>55839760.87</v>
      </c>
      <c r="E17" s="1">
        <v>171622.07</v>
      </c>
      <c r="F17" s="36">
        <v>0</v>
      </c>
      <c r="G17" s="36">
        <v>0</v>
      </c>
      <c r="H17" s="14">
        <v>0</v>
      </c>
      <c r="I17" s="14">
        <v>0</v>
      </c>
      <c r="J17" s="14">
        <v>0</v>
      </c>
      <c r="K17" s="74">
        <f t="shared" si="0"/>
        <v>56011382.94</v>
      </c>
      <c r="M17" s="36"/>
      <c r="N17" s="36"/>
    </row>
    <row r="18" spans="1:14" ht="12.75">
      <c r="A18" s="3" t="s">
        <v>13</v>
      </c>
      <c r="B18" t="s">
        <v>14</v>
      </c>
      <c r="C18" s="58" t="s">
        <v>316</v>
      </c>
      <c r="D18" s="48">
        <v>15890777.379999997</v>
      </c>
      <c r="E18" s="1">
        <v>112778.85499999998</v>
      </c>
      <c r="F18" s="36">
        <v>0</v>
      </c>
      <c r="G18" s="36">
        <v>0</v>
      </c>
      <c r="H18" s="14">
        <v>0</v>
      </c>
      <c r="I18" s="14">
        <v>0</v>
      </c>
      <c r="J18" s="14">
        <v>0</v>
      </c>
      <c r="K18" s="74">
        <f t="shared" si="0"/>
        <v>16003556.234999998</v>
      </c>
      <c r="M18" s="36"/>
      <c r="N18" s="36"/>
    </row>
    <row r="19" spans="1:14" ht="12.75">
      <c r="A19" s="3" t="s">
        <v>15</v>
      </c>
      <c r="B19" t="s">
        <v>14</v>
      </c>
      <c r="C19" s="58" t="s">
        <v>317</v>
      </c>
      <c r="D19" s="48">
        <v>2036676.2999999998</v>
      </c>
      <c r="E19" s="48">
        <v>0</v>
      </c>
      <c r="F19" s="36">
        <v>0</v>
      </c>
      <c r="G19" s="36">
        <v>0</v>
      </c>
      <c r="H19" s="14">
        <v>0</v>
      </c>
      <c r="I19" s="14">
        <v>0</v>
      </c>
      <c r="J19" s="14">
        <v>0</v>
      </c>
      <c r="K19" s="74">
        <f t="shared" si="0"/>
        <v>2036676.2999999998</v>
      </c>
      <c r="M19" s="36"/>
      <c r="N19" s="36"/>
    </row>
    <row r="20" spans="1:14" ht="12.75">
      <c r="A20" s="3" t="s">
        <v>16</v>
      </c>
      <c r="B20" t="s">
        <v>17</v>
      </c>
      <c r="C20" s="58" t="s">
        <v>318</v>
      </c>
      <c r="D20" s="48">
        <v>8277213.1899999995</v>
      </c>
      <c r="E20" s="48">
        <v>79845.52500000001</v>
      </c>
      <c r="F20" s="36">
        <v>0</v>
      </c>
      <c r="G20" s="36">
        <v>0</v>
      </c>
      <c r="H20" s="14">
        <v>0</v>
      </c>
      <c r="I20" s="14">
        <v>0</v>
      </c>
      <c r="J20" s="14">
        <v>0</v>
      </c>
      <c r="K20" s="74">
        <f t="shared" si="0"/>
        <v>8357058.715</v>
      </c>
      <c r="M20" s="36"/>
      <c r="N20" s="36"/>
    </row>
    <row r="21" spans="1:14" ht="12.75">
      <c r="A21" s="3" t="s">
        <v>18</v>
      </c>
      <c r="B21" t="s">
        <v>17</v>
      </c>
      <c r="C21" s="58" t="s">
        <v>319</v>
      </c>
      <c r="D21" s="48">
        <v>8168292.430000001</v>
      </c>
      <c r="E21" s="1">
        <v>0</v>
      </c>
      <c r="F21" s="36">
        <v>0</v>
      </c>
      <c r="G21" s="36">
        <v>0</v>
      </c>
      <c r="H21" s="14">
        <v>0</v>
      </c>
      <c r="I21" s="14">
        <v>0</v>
      </c>
      <c r="J21" s="14">
        <v>0</v>
      </c>
      <c r="K21" s="74">
        <f t="shared" si="0"/>
        <v>8168292.430000001</v>
      </c>
      <c r="M21" s="36"/>
      <c r="N21" s="36"/>
    </row>
    <row r="22" spans="1:14" ht="12.75">
      <c r="A22" s="3" t="s">
        <v>19</v>
      </c>
      <c r="B22" t="s">
        <v>17</v>
      </c>
      <c r="C22" s="58" t="s">
        <v>320</v>
      </c>
      <c r="D22" s="48">
        <v>318825143.19</v>
      </c>
      <c r="E22" s="1">
        <v>91582.57499999998</v>
      </c>
      <c r="F22" s="36">
        <v>274195.84</v>
      </c>
      <c r="G22" s="36">
        <v>0</v>
      </c>
      <c r="H22" s="14">
        <v>0</v>
      </c>
      <c r="I22" s="14">
        <v>0</v>
      </c>
      <c r="J22" s="14">
        <v>0</v>
      </c>
      <c r="K22" s="74">
        <f t="shared" si="0"/>
        <v>319190921.60499996</v>
      </c>
      <c r="M22" s="36"/>
      <c r="N22" s="36"/>
    </row>
    <row r="23" spans="1:14" ht="12.75">
      <c r="A23" s="3" t="s">
        <v>20</v>
      </c>
      <c r="B23" t="s">
        <v>17</v>
      </c>
      <c r="C23" s="58" t="s">
        <v>321</v>
      </c>
      <c r="D23" s="48">
        <v>66571863.730000004</v>
      </c>
      <c r="E23" s="1">
        <v>229725.99999999997</v>
      </c>
      <c r="F23" s="36">
        <v>811978.43</v>
      </c>
      <c r="G23" s="36">
        <v>0</v>
      </c>
      <c r="H23" s="14">
        <v>0</v>
      </c>
      <c r="I23" s="14">
        <v>0</v>
      </c>
      <c r="J23" s="14">
        <v>0</v>
      </c>
      <c r="K23" s="74">
        <f t="shared" si="0"/>
        <v>67613568.16000001</v>
      </c>
      <c r="M23" s="36"/>
      <c r="N23" s="36"/>
    </row>
    <row r="24" spans="1:14" ht="12.75">
      <c r="A24" s="3" t="s">
        <v>21</v>
      </c>
      <c r="B24" t="s">
        <v>17</v>
      </c>
      <c r="C24" s="58" t="s">
        <v>322</v>
      </c>
      <c r="D24" s="48">
        <v>1745307.8199999996</v>
      </c>
      <c r="E24" s="1">
        <v>0</v>
      </c>
      <c r="F24" s="36">
        <v>0</v>
      </c>
      <c r="G24" s="36">
        <v>0</v>
      </c>
      <c r="H24" s="14">
        <v>7886.19</v>
      </c>
      <c r="I24" s="14">
        <v>0</v>
      </c>
      <c r="J24" s="14">
        <v>0</v>
      </c>
      <c r="K24" s="74">
        <f t="shared" si="0"/>
        <v>1753194.0099999995</v>
      </c>
      <c r="M24" s="36"/>
      <c r="N24" s="36"/>
    </row>
    <row r="25" spans="1:14" ht="12.75">
      <c r="A25" s="3" t="s">
        <v>22</v>
      </c>
      <c r="B25" t="s">
        <v>17</v>
      </c>
      <c r="C25" s="58" t="s">
        <v>323</v>
      </c>
      <c r="D25" s="48">
        <v>265880250.33999997</v>
      </c>
      <c r="E25" s="1">
        <v>149618.50000000003</v>
      </c>
      <c r="F25" s="36">
        <v>3433517.64</v>
      </c>
      <c r="G25" s="36">
        <v>0</v>
      </c>
      <c r="H25" s="14">
        <v>0</v>
      </c>
      <c r="I25" s="14">
        <v>0</v>
      </c>
      <c r="J25" s="14">
        <v>0</v>
      </c>
      <c r="K25" s="74">
        <f t="shared" si="0"/>
        <v>269463386.47999996</v>
      </c>
      <c r="M25" s="36"/>
      <c r="N25" s="36"/>
    </row>
    <row r="26" spans="1:14" ht="12.75">
      <c r="A26" s="3" t="s">
        <v>23</v>
      </c>
      <c r="B26" t="s">
        <v>17</v>
      </c>
      <c r="C26" s="58" t="s">
        <v>324</v>
      </c>
      <c r="D26" s="48">
        <v>15773136.210000005</v>
      </c>
      <c r="E26" s="1">
        <v>0</v>
      </c>
      <c r="F26" s="36">
        <v>0</v>
      </c>
      <c r="G26" s="36">
        <v>0</v>
      </c>
      <c r="H26" s="14">
        <v>0</v>
      </c>
      <c r="I26" s="14">
        <v>0</v>
      </c>
      <c r="J26" s="14">
        <v>0</v>
      </c>
      <c r="K26" s="74">
        <f t="shared" si="0"/>
        <v>15773136.210000005</v>
      </c>
      <c r="M26" s="36"/>
      <c r="N26" s="36"/>
    </row>
    <row r="27" spans="1:14" ht="12.75">
      <c r="A27" s="3" t="s">
        <v>24</v>
      </c>
      <c r="B27" t="s">
        <v>25</v>
      </c>
      <c r="C27" s="58" t="s">
        <v>325</v>
      </c>
      <c r="D27" s="48">
        <v>7442102.730000001</v>
      </c>
      <c r="E27" s="1">
        <v>0</v>
      </c>
      <c r="F27" s="36">
        <v>0</v>
      </c>
      <c r="G27" s="36">
        <v>0</v>
      </c>
      <c r="H27" s="14">
        <v>0</v>
      </c>
      <c r="I27" s="14">
        <v>0</v>
      </c>
      <c r="J27" s="14">
        <v>0</v>
      </c>
      <c r="K27" s="74">
        <f t="shared" si="0"/>
        <v>7442102.730000001</v>
      </c>
      <c r="M27" s="36"/>
      <c r="N27" s="36"/>
    </row>
    <row r="28" spans="1:14" ht="12.75">
      <c r="A28" s="3" t="s">
        <v>26</v>
      </c>
      <c r="B28" t="s">
        <v>27</v>
      </c>
      <c r="C28" s="58" t="s">
        <v>326</v>
      </c>
      <c r="D28" s="48">
        <v>1562060.0099999998</v>
      </c>
      <c r="E28" s="1">
        <v>0</v>
      </c>
      <c r="F28" s="36">
        <v>0</v>
      </c>
      <c r="G28" s="36">
        <v>0</v>
      </c>
      <c r="H28" s="14">
        <v>0</v>
      </c>
      <c r="I28" s="14">
        <v>0</v>
      </c>
      <c r="J28" s="14">
        <v>0</v>
      </c>
      <c r="K28" s="74">
        <f t="shared" si="0"/>
        <v>1562060.0099999998</v>
      </c>
      <c r="M28" s="36"/>
      <c r="N28" s="36"/>
    </row>
    <row r="29" spans="1:14" ht="12.75">
      <c r="A29" s="3" t="s">
        <v>28</v>
      </c>
      <c r="B29" t="s">
        <v>27</v>
      </c>
      <c r="C29" s="58" t="s">
        <v>327</v>
      </c>
      <c r="D29" s="48">
        <v>547439.26</v>
      </c>
      <c r="E29" s="1">
        <v>0</v>
      </c>
      <c r="F29" s="36">
        <v>0</v>
      </c>
      <c r="G29" s="36">
        <v>0</v>
      </c>
      <c r="H29" s="14">
        <v>6228.3</v>
      </c>
      <c r="I29" s="14">
        <v>0</v>
      </c>
      <c r="J29" s="14">
        <v>0</v>
      </c>
      <c r="K29" s="74">
        <f t="shared" si="0"/>
        <v>553667.56</v>
      </c>
      <c r="M29" s="36"/>
      <c r="N29" s="36"/>
    </row>
    <row r="30" spans="1:14" ht="12.75">
      <c r="A30" s="3" t="s">
        <v>29</v>
      </c>
      <c r="B30" t="s">
        <v>27</v>
      </c>
      <c r="C30" s="58" t="s">
        <v>328</v>
      </c>
      <c r="D30" s="48">
        <v>2313781.75</v>
      </c>
      <c r="E30" s="1">
        <v>0</v>
      </c>
      <c r="F30" s="36">
        <v>0</v>
      </c>
      <c r="G30" s="36">
        <v>0</v>
      </c>
      <c r="H30" s="14">
        <v>0</v>
      </c>
      <c r="I30" s="14">
        <v>0</v>
      </c>
      <c r="J30" s="14">
        <v>0</v>
      </c>
      <c r="K30" s="74">
        <f t="shared" si="0"/>
        <v>2313781.75</v>
      </c>
      <c r="M30" s="36"/>
      <c r="N30" s="36"/>
    </row>
    <row r="31" spans="1:14" ht="12.75">
      <c r="A31" s="3" t="s">
        <v>30</v>
      </c>
      <c r="B31" t="s">
        <v>27</v>
      </c>
      <c r="C31" s="58" t="s">
        <v>329</v>
      </c>
      <c r="D31" s="48">
        <v>1097800.61</v>
      </c>
      <c r="E31" s="1">
        <v>0</v>
      </c>
      <c r="F31" s="36">
        <v>0</v>
      </c>
      <c r="G31" s="36">
        <v>0</v>
      </c>
      <c r="H31" s="14">
        <v>19330.76</v>
      </c>
      <c r="I31" s="14">
        <v>0</v>
      </c>
      <c r="J31" s="14">
        <v>0</v>
      </c>
      <c r="K31" s="74">
        <f t="shared" si="0"/>
        <v>1117131.37</v>
      </c>
      <c r="M31" s="36"/>
      <c r="N31" s="36"/>
    </row>
    <row r="32" spans="1:14" ht="12.75">
      <c r="A32" s="3" t="s">
        <v>31</v>
      </c>
      <c r="B32" t="s">
        <v>27</v>
      </c>
      <c r="C32" s="58" t="s">
        <v>330</v>
      </c>
      <c r="D32" s="48">
        <v>676970.8099999999</v>
      </c>
      <c r="E32" s="1">
        <v>0</v>
      </c>
      <c r="F32" s="36">
        <v>0</v>
      </c>
      <c r="G32" s="36">
        <v>0</v>
      </c>
      <c r="H32" s="14">
        <v>0</v>
      </c>
      <c r="I32" s="14">
        <v>0</v>
      </c>
      <c r="J32" s="14">
        <v>0</v>
      </c>
      <c r="K32" s="74">
        <f t="shared" si="0"/>
        <v>676970.8099999999</v>
      </c>
      <c r="M32" s="36"/>
      <c r="N32" s="36"/>
    </row>
    <row r="33" spans="1:14" ht="12.75">
      <c r="A33" s="3" t="s">
        <v>32</v>
      </c>
      <c r="B33" t="s">
        <v>33</v>
      </c>
      <c r="C33" s="58" t="s">
        <v>331</v>
      </c>
      <c r="D33" s="48">
        <v>17302545.090000004</v>
      </c>
      <c r="E33" s="1">
        <v>0</v>
      </c>
      <c r="F33" s="36">
        <v>0</v>
      </c>
      <c r="G33" s="36">
        <v>0</v>
      </c>
      <c r="H33" s="14">
        <v>1253230.21</v>
      </c>
      <c r="I33" s="14">
        <v>0</v>
      </c>
      <c r="J33" s="14">
        <v>0</v>
      </c>
      <c r="K33" s="74">
        <f t="shared" si="0"/>
        <v>18555775.300000004</v>
      </c>
      <c r="M33" s="36"/>
      <c r="N33" s="36"/>
    </row>
    <row r="34" spans="1:14" ht="12.75">
      <c r="A34" s="3" t="s">
        <v>35</v>
      </c>
      <c r="B34" t="s">
        <v>33</v>
      </c>
      <c r="C34" s="58" t="s">
        <v>332</v>
      </c>
      <c r="D34" s="48">
        <v>2374378.14</v>
      </c>
      <c r="E34" s="1">
        <v>0</v>
      </c>
      <c r="F34" s="36">
        <v>0</v>
      </c>
      <c r="G34" s="36">
        <v>0</v>
      </c>
      <c r="H34" s="14">
        <v>0</v>
      </c>
      <c r="I34" s="14">
        <v>0</v>
      </c>
      <c r="J34" s="14">
        <v>0</v>
      </c>
      <c r="K34" s="74">
        <f t="shared" si="0"/>
        <v>2374378.14</v>
      </c>
      <c r="M34" s="36"/>
      <c r="N34" s="36"/>
    </row>
    <row r="35" spans="1:14" ht="12.75">
      <c r="A35" s="3" t="s">
        <v>36</v>
      </c>
      <c r="B35" t="s">
        <v>37</v>
      </c>
      <c r="C35" s="58" t="s">
        <v>333</v>
      </c>
      <c r="D35" s="48">
        <v>146012852.26</v>
      </c>
      <c r="E35" s="1">
        <v>232079.14000000007</v>
      </c>
      <c r="F35" s="36">
        <v>3528785.8199999994</v>
      </c>
      <c r="G35" s="36">
        <v>0</v>
      </c>
      <c r="H35" s="14">
        <v>0</v>
      </c>
      <c r="I35" s="14">
        <v>0</v>
      </c>
      <c r="J35" s="14">
        <v>0</v>
      </c>
      <c r="K35" s="74">
        <f t="shared" si="0"/>
        <v>149773717.21999997</v>
      </c>
      <c r="M35" s="36"/>
      <c r="N35" s="36"/>
    </row>
    <row r="36" spans="1:14" ht="12.75">
      <c r="A36" s="3" t="s">
        <v>38</v>
      </c>
      <c r="B36" t="s">
        <v>37</v>
      </c>
      <c r="C36" s="58" t="s">
        <v>334</v>
      </c>
      <c r="D36" s="48">
        <v>58892467.42999999</v>
      </c>
      <c r="E36" s="1">
        <v>245683.49999999997</v>
      </c>
      <c r="F36" s="36">
        <v>1435311.71</v>
      </c>
      <c r="G36" s="36">
        <v>0</v>
      </c>
      <c r="H36" s="14">
        <v>83852.56</v>
      </c>
      <c r="I36" s="14">
        <v>0</v>
      </c>
      <c r="J36" s="14">
        <v>0</v>
      </c>
      <c r="K36" s="74">
        <f t="shared" si="0"/>
        <v>60657315.199999996</v>
      </c>
      <c r="M36" s="36"/>
      <c r="N36" s="36"/>
    </row>
    <row r="37" spans="1:14" ht="12.75">
      <c r="A37" s="3" t="s">
        <v>39</v>
      </c>
      <c r="B37" t="s">
        <v>40</v>
      </c>
      <c r="C37" s="58" t="s">
        <v>335</v>
      </c>
      <c r="D37" s="48">
        <v>4783405.52</v>
      </c>
      <c r="E37" s="1">
        <v>49264.00000000001</v>
      </c>
      <c r="F37" s="36">
        <v>0</v>
      </c>
      <c r="G37" s="36">
        <v>0</v>
      </c>
      <c r="H37" s="14">
        <v>0</v>
      </c>
      <c r="I37" s="14">
        <v>0</v>
      </c>
      <c r="J37" s="14">
        <v>0</v>
      </c>
      <c r="K37" s="74">
        <f t="shared" si="0"/>
        <v>4832669.52</v>
      </c>
      <c r="M37" s="36"/>
      <c r="N37" s="36"/>
    </row>
    <row r="38" spans="1:14" ht="12.75">
      <c r="A38" s="3" t="s">
        <v>41</v>
      </c>
      <c r="B38" t="s">
        <v>40</v>
      </c>
      <c r="C38" s="58" t="s">
        <v>336</v>
      </c>
      <c r="D38" s="48">
        <v>6250148.539999999</v>
      </c>
      <c r="E38" s="1">
        <v>68279.66500000001</v>
      </c>
      <c r="F38" s="36">
        <v>0</v>
      </c>
      <c r="G38" s="36">
        <v>0</v>
      </c>
      <c r="H38" s="14">
        <v>0</v>
      </c>
      <c r="I38" s="14">
        <v>0</v>
      </c>
      <c r="J38" s="14">
        <v>0</v>
      </c>
      <c r="K38" s="74">
        <f t="shared" si="0"/>
        <v>6318428.204999999</v>
      </c>
      <c r="M38" s="36"/>
      <c r="N38" s="36"/>
    </row>
    <row r="39" spans="1:14" ht="12.75">
      <c r="A39" s="3" t="s">
        <v>42</v>
      </c>
      <c r="B39" t="s">
        <v>43</v>
      </c>
      <c r="C39" s="58" t="s">
        <v>337</v>
      </c>
      <c r="D39" s="48">
        <v>1262527.59</v>
      </c>
      <c r="E39" s="1">
        <v>0</v>
      </c>
      <c r="F39" s="36">
        <v>0</v>
      </c>
      <c r="G39" s="36">
        <v>0</v>
      </c>
      <c r="H39" s="14">
        <v>18902.85</v>
      </c>
      <c r="I39" s="14">
        <v>0</v>
      </c>
      <c r="J39" s="14">
        <v>0</v>
      </c>
      <c r="K39" s="74">
        <f t="shared" si="0"/>
        <v>1281430.4400000002</v>
      </c>
      <c r="M39" s="36"/>
      <c r="N39" s="36"/>
    </row>
    <row r="40" spans="1:14" ht="12.75">
      <c r="A40" s="3" t="s">
        <v>45</v>
      </c>
      <c r="B40" t="s">
        <v>43</v>
      </c>
      <c r="C40" s="58" t="s">
        <v>338</v>
      </c>
      <c r="D40" s="48">
        <v>1913372.89</v>
      </c>
      <c r="E40" s="1">
        <v>0</v>
      </c>
      <c r="F40" s="36">
        <v>0</v>
      </c>
      <c r="G40" s="36">
        <v>0</v>
      </c>
      <c r="H40" s="14">
        <v>0</v>
      </c>
      <c r="I40" s="14">
        <v>0</v>
      </c>
      <c r="J40" s="14">
        <v>0</v>
      </c>
      <c r="K40" s="74">
        <f t="shared" si="0"/>
        <v>1913372.89</v>
      </c>
      <c r="M40" s="36"/>
      <c r="N40" s="36"/>
    </row>
    <row r="41" spans="1:14" ht="12.75">
      <c r="A41" s="3" t="s">
        <v>46</v>
      </c>
      <c r="B41" t="s">
        <v>47</v>
      </c>
      <c r="C41" s="58" t="s">
        <v>339</v>
      </c>
      <c r="D41" s="48">
        <v>1972751.4400000004</v>
      </c>
      <c r="E41" s="1">
        <v>0</v>
      </c>
      <c r="F41" s="36">
        <v>0</v>
      </c>
      <c r="G41" s="36">
        <v>0</v>
      </c>
      <c r="H41" s="14">
        <v>0</v>
      </c>
      <c r="I41" s="14">
        <v>0</v>
      </c>
      <c r="J41" s="14">
        <v>0</v>
      </c>
      <c r="K41" s="74">
        <f t="shared" si="0"/>
        <v>1972751.4400000004</v>
      </c>
      <c r="M41" s="36"/>
      <c r="N41" s="36"/>
    </row>
    <row r="42" spans="1:14" ht="12.75">
      <c r="A42" s="3" t="s">
        <v>48</v>
      </c>
      <c r="B42" t="s">
        <v>49</v>
      </c>
      <c r="C42" s="58" t="s">
        <v>340</v>
      </c>
      <c r="D42" s="48">
        <v>8507669.03</v>
      </c>
      <c r="E42" s="1">
        <v>0</v>
      </c>
      <c r="F42" s="36">
        <v>0</v>
      </c>
      <c r="G42" s="36">
        <v>0</v>
      </c>
      <c r="H42" s="14">
        <v>63370.23</v>
      </c>
      <c r="I42" s="14">
        <v>0</v>
      </c>
      <c r="J42" s="14">
        <v>0</v>
      </c>
      <c r="K42" s="74">
        <f t="shared" si="0"/>
        <v>8571039.26</v>
      </c>
      <c r="M42" s="36"/>
      <c r="N42" s="36"/>
    </row>
    <row r="43" spans="1:14" ht="12.75">
      <c r="A43" s="3" t="s">
        <v>50</v>
      </c>
      <c r="B43" t="s">
        <v>49</v>
      </c>
      <c r="C43" s="58" t="s">
        <v>341</v>
      </c>
      <c r="D43" s="48">
        <v>3410516.3</v>
      </c>
      <c r="E43" s="1">
        <v>0</v>
      </c>
      <c r="F43" s="36">
        <v>0</v>
      </c>
      <c r="G43" s="36">
        <v>0</v>
      </c>
      <c r="H43" s="14">
        <v>0</v>
      </c>
      <c r="I43" s="14">
        <v>0</v>
      </c>
      <c r="J43" s="14">
        <v>0</v>
      </c>
      <c r="K43" s="74">
        <f t="shared" si="0"/>
        <v>3410516.3</v>
      </c>
      <c r="M43" s="36"/>
      <c r="N43" s="36"/>
    </row>
    <row r="44" spans="1:14" ht="12.75">
      <c r="A44" s="3" t="s">
        <v>51</v>
      </c>
      <c r="B44" t="s">
        <v>49</v>
      </c>
      <c r="C44" s="58" t="s">
        <v>342</v>
      </c>
      <c r="D44" s="48">
        <v>1947989.02</v>
      </c>
      <c r="E44" s="1">
        <v>0</v>
      </c>
      <c r="F44" s="36">
        <v>0</v>
      </c>
      <c r="G44" s="36">
        <v>0</v>
      </c>
      <c r="H44" s="14">
        <v>0</v>
      </c>
      <c r="I44" s="14">
        <v>0</v>
      </c>
      <c r="J44" s="14">
        <v>0</v>
      </c>
      <c r="K44" s="74">
        <f t="shared" si="0"/>
        <v>1947989.02</v>
      </c>
      <c r="M44" s="36"/>
      <c r="N44" s="36"/>
    </row>
    <row r="45" spans="1:14" ht="12.75">
      <c r="A45" s="3" t="s">
        <v>52</v>
      </c>
      <c r="B45" t="s">
        <v>53</v>
      </c>
      <c r="C45" s="58" t="s">
        <v>343</v>
      </c>
      <c r="D45" s="48">
        <v>1959714.8300000003</v>
      </c>
      <c r="E45" s="1">
        <v>0</v>
      </c>
      <c r="F45" s="36">
        <v>0</v>
      </c>
      <c r="G45" s="36">
        <v>0</v>
      </c>
      <c r="H45" s="14">
        <v>0</v>
      </c>
      <c r="I45" s="14">
        <v>0</v>
      </c>
      <c r="J45" s="14">
        <v>0</v>
      </c>
      <c r="K45" s="74">
        <f t="shared" si="0"/>
        <v>1959714.8300000003</v>
      </c>
      <c r="M45" s="36"/>
      <c r="N45" s="36"/>
    </row>
    <row r="46" spans="1:14" ht="12.75">
      <c r="A46" s="3" t="s">
        <v>54</v>
      </c>
      <c r="B46" t="s">
        <v>53</v>
      </c>
      <c r="C46" s="58" t="s">
        <v>344</v>
      </c>
      <c r="D46" s="48">
        <v>1297688.27</v>
      </c>
      <c r="E46" s="1">
        <v>0</v>
      </c>
      <c r="F46" s="36">
        <v>0</v>
      </c>
      <c r="G46" s="36">
        <v>0</v>
      </c>
      <c r="H46" s="14">
        <v>0</v>
      </c>
      <c r="I46" s="14">
        <v>0</v>
      </c>
      <c r="J46" s="14">
        <v>0</v>
      </c>
      <c r="K46" s="74">
        <f t="shared" si="0"/>
        <v>1297688.27</v>
      </c>
      <c r="M46" s="36"/>
      <c r="N46" s="36"/>
    </row>
    <row r="47" spans="1:14" ht="12.75">
      <c r="A47" s="3" t="s">
        <v>55</v>
      </c>
      <c r="B47" t="s">
        <v>56</v>
      </c>
      <c r="C47" s="58" t="s">
        <v>345</v>
      </c>
      <c r="D47" s="48">
        <v>3435779.3</v>
      </c>
      <c r="E47" s="1">
        <v>0</v>
      </c>
      <c r="F47" s="36">
        <v>0</v>
      </c>
      <c r="G47" s="36">
        <v>0</v>
      </c>
      <c r="H47" s="14">
        <v>0</v>
      </c>
      <c r="I47" s="14">
        <v>0</v>
      </c>
      <c r="J47" s="14">
        <v>0</v>
      </c>
      <c r="K47" s="74">
        <f t="shared" si="0"/>
        <v>3435779.3</v>
      </c>
      <c r="M47" s="36"/>
      <c r="N47" s="36"/>
    </row>
    <row r="48" spans="1:14" ht="12.75">
      <c r="A48" s="3" t="s">
        <v>57</v>
      </c>
      <c r="B48" t="s">
        <v>58</v>
      </c>
      <c r="C48" s="58" t="s">
        <v>346</v>
      </c>
      <c r="D48" s="48">
        <v>1156733.4299999997</v>
      </c>
      <c r="E48" s="1">
        <v>0</v>
      </c>
      <c r="F48" s="36">
        <v>0</v>
      </c>
      <c r="G48" s="36">
        <v>0</v>
      </c>
      <c r="H48" s="14">
        <v>0</v>
      </c>
      <c r="I48" s="14">
        <v>-2.49</v>
      </c>
      <c r="J48" s="14">
        <v>0</v>
      </c>
      <c r="K48" s="74">
        <f t="shared" si="0"/>
        <v>1156730.9399999997</v>
      </c>
      <c r="M48" s="36"/>
      <c r="N48" s="36"/>
    </row>
    <row r="49" spans="1:14" ht="12.75">
      <c r="A49" s="3" t="s">
        <v>59</v>
      </c>
      <c r="B49" t="s">
        <v>60</v>
      </c>
      <c r="C49" s="58" t="s">
        <v>347</v>
      </c>
      <c r="D49" s="48">
        <v>29642788.189999998</v>
      </c>
      <c r="E49" s="1">
        <v>67927.69000000003</v>
      </c>
      <c r="F49" s="36">
        <v>0</v>
      </c>
      <c r="G49" s="36">
        <v>0</v>
      </c>
      <c r="H49" s="14">
        <v>0</v>
      </c>
      <c r="I49" s="14">
        <v>0</v>
      </c>
      <c r="J49" s="14">
        <v>0</v>
      </c>
      <c r="K49" s="74">
        <f t="shared" si="0"/>
        <v>29710715.88</v>
      </c>
      <c r="M49" s="36"/>
      <c r="N49" s="36"/>
    </row>
    <row r="50" spans="1:14" ht="12.75">
      <c r="A50" s="3" t="s">
        <v>61</v>
      </c>
      <c r="B50" t="s">
        <v>62</v>
      </c>
      <c r="C50" s="58" t="s">
        <v>348</v>
      </c>
      <c r="D50" s="48">
        <v>237610100.31</v>
      </c>
      <c r="E50" s="1">
        <v>341155.41</v>
      </c>
      <c r="F50" s="36">
        <v>1039784.1099999998</v>
      </c>
      <c r="G50" s="36">
        <v>0</v>
      </c>
      <c r="H50" s="14">
        <v>0</v>
      </c>
      <c r="I50" s="14">
        <v>0</v>
      </c>
      <c r="J50" s="14">
        <v>0</v>
      </c>
      <c r="K50" s="74">
        <f t="shared" si="0"/>
        <v>238991039.83</v>
      </c>
      <c r="M50" s="36"/>
      <c r="N50" s="36"/>
    </row>
    <row r="51" spans="1:14" ht="12.75">
      <c r="A51" s="3" t="s">
        <v>63</v>
      </c>
      <c r="B51" t="s">
        <v>64</v>
      </c>
      <c r="C51" s="58" t="s">
        <v>349</v>
      </c>
      <c r="D51" s="48">
        <v>968866.8100000002</v>
      </c>
      <c r="E51" s="1">
        <v>0</v>
      </c>
      <c r="F51" s="36">
        <v>0</v>
      </c>
      <c r="G51" s="36">
        <v>0</v>
      </c>
      <c r="H51" s="14">
        <v>49182.89</v>
      </c>
      <c r="I51" s="14">
        <v>0</v>
      </c>
      <c r="J51" s="14">
        <v>0</v>
      </c>
      <c r="K51" s="74">
        <f t="shared" si="0"/>
        <v>1018049.7000000002</v>
      </c>
      <c r="M51" s="36"/>
      <c r="N51" s="36"/>
    </row>
    <row r="52" spans="1:14" ht="12.75">
      <c r="A52" s="3" t="s">
        <v>65</v>
      </c>
      <c r="B52" t="s">
        <v>66</v>
      </c>
      <c r="C52" s="58" t="s">
        <v>350</v>
      </c>
      <c r="D52" s="48">
        <v>321463237.6999999</v>
      </c>
      <c r="E52" s="1">
        <v>91089.215</v>
      </c>
      <c r="F52" s="36">
        <v>13793555.5</v>
      </c>
      <c r="G52" s="36">
        <v>0</v>
      </c>
      <c r="H52" s="14">
        <v>0</v>
      </c>
      <c r="I52" s="14">
        <v>0</v>
      </c>
      <c r="J52" s="14">
        <v>0</v>
      </c>
      <c r="K52" s="74">
        <f t="shared" si="0"/>
        <v>335347882.4149999</v>
      </c>
      <c r="M52" s="36"/>
      <c r="N52" s="36"/>
    </row>
    <row r="53" spans="1:14" ht="12.75">
      <c r="A53" s="3" t="s">
        <v>67</v>
      </c>
      <c r="B53" t="s">
        <v>68</v>
      </c>
      <c r="C53" s="58" t="s">
        <v>351</v>
      </c>
      <c r="D53" s="48">
        <v>20241118.07</v>
      </c>
      <c r="E53" s="48">
        <v>0</v>
      </c>
      <c r="F53" s="36">
        <v>0</v>
      </c>
      <c r="G53" s="36">
        <v>0</v>
      </c>
      <c r="H53" s="14">
        <v>0</v>
      </c>
      <c r="I53" s="14">
        <v>0</v>
      </c>
      <c r="J53" s="14">
        <v>0</v>
      </c>
      <c r="K53" s="74">
        <f t="shared" si="0"/>
        <v>20241118.07</v>
      </c>
      <c r="M53" s="36"/>
      <c r="N53" s="36"/>
    </row>
    <row r="54" spans="1:14" ht="12.75">
      <c r="A54" s="3" t="s">
        <v>69</v>
      </c>
      <c r="B54" t="s">
        <v>70</v>
      </c>
      <c r="C54" s="58" t="s">
        <v>352</v>
      </c>
      <c r="D54" s="48">
        <v>11032664.58</v>
      </c>
      <c r="E54" s="1">
        <v>0</v>
      </c>
      <c r="F54" s="36">
        <v>634035.52</v>
      </c>
      <c r="G54" s="36">
        <v>0</v>
      </c>
      <c r="H54" s="14">
        <v>0</v>
      </c>
      <c r="I54" s="14">
        <v>0</v>
      </c>
      <c r="J54" s="14">
        <v>0</v>
      </c>
      <c r="K54" s="74">
        <f t="shared" si="0"/>
        <v>11666700.1</v>
      </c>
      <c r="M54" s="36"/>
      <c r="N54" s="36"/>
    </row>
    <row r="55" spans="1:14" ht="12.75">
      <c r="A55" s="3" t="s">
        <v>71</v>
      </c>
      <c r="B55" t="s">
        <v>70</v>
      </c>
      <c r="C55" s="58" t="s">
        <v>353</v>
      </c>
      <c r="D55" s="48">
        <v>2201838.14</v>
      </c>
      <c r="E55" s="1">
        <v>0</v>
      </c>
      <c r="F55" s="36">
        <v>0</v>
      </c>
      <c r="G55" s="36">
        <v>0</v>
      </c>
      <c r="H55" s="14">
        <v>0</v>
      </c>
      <c r="I55" s="14">
        <v>0</v>
      </c>
      <c r="J55" s="14">
        <v>0</v>
      </c>
      <c r="K55" s="74">
        <f t="shared" si="0"/>
        <v>2201838.14</v>
      </c>
      <c r="M55" s="36"/>
      <c r="N55" s="36"/>
    </row>
    <row r="56" spans="1:14" ht="12.75">
      <c r="A56" s="3" t="s">
        <v>73</v>
      </c>
      <c r="B56" t="s">
        <v>70</v>
      </c>
      <c r="C56" s="58" t="s">
        <v>354</v>
      </c>
      <c r="D56" s="48">
        <v>3050321.12</v>
      </c>
      <c r="E56" s="1">
        <v>0</v>
      </c>
      <c r="F56" s="36">
        <v>0</v>
      </c>
      <c r="G56" s="36">
        <v>0</v>
      </c>
      <c r="H56" s="14">
        <v>0</v>
      </c>
      <c r="I56" s="14">
        <v>0</v>
      </c>
      <c r="J56" s="14">
        <v>0</v>
      </c>
      <c r="K56" s="74">
        <f t="shared" si="0"/>
        <v>3050321.12</v>
      </c>
      <c r="M56" s="36"/>
      <c r="N56" s="36"/>
    </row>
    <row r="57" spans="1:14" ht="12.75">
      <c r="A57" s="3" t="s">
        <v>74</v>
      </c>
      <c r="B57" t="s">
        <v>70</v>
      </c>
      <c r="C57" s="58" t="s">
        <v>355</v>
      </c>
      <c r="D57" s="48">
        <v>2476998.31</v>
      </c>
      <c r="E57" s="1">
        <v>0</v>
      </c>
      <c r="F57" s="36">
        <v>0</v>
      </c>
      <c r="G57" s="36">
        <v>0</v>
      </c>
      <c r="H57" s="14">
        <v>0</v>
      </c>
      <c r="I57" s="14">
        <v>0</v>
      </c>
      <c r="J57" s="14">
        <v>0</v>
      </c>
      <c r="K57" s="74">
        <f t="shared" si="0"/>
        <v>2476998.31</v>
      </c>
      <c r="M57" s="36"/>
      <c r="N57" s="36"/>
    </row>
    <row r="58" spans="1:14" ht="12.75">
      <c r="A58" s="3" t="s">
        <v>75</v>
      </c>
      <c r="B58" t="s">
        <v>70</v>
      </c>
      <c r="C58" s="58" t="s">
        <v>356</v>
      </c>
      <c r="D58" s="48">
        <v>554122.6699999999</v>
      </c>
      <c r="E58" s="1">
        <v>0</v>
      </c>
      <c r="F58" s="36">
        <v>0</v>
      </c>
      <c r="G58" s="36">
        <v>0</v>
      </c>
      <c r="H58" s="14">
        <v>0</v>
      </c>
      <c r="I58" s="14">
        <v>0</v>
      </c>
      <c r="J58" s="14">
        <v>0</v>
      </c>
      <c r="K58" s="74">
        <f t="shared" si="0"/>
        <v>554122.6699999999</v>
      </c>
      <c r="M58" s="36"/>
      <c r="N58" s="36"/>
    </row>
    <row r="59" spans="1:14" ht="12.75">
      <c r="A59" s="3" t="s">
        <v>76</v>
      </c>
      <c r="B59" t="s">
        <v>77</v>
      </c>
      <c r="C59" s="58" t="s">
        <v>357</v>
      </c>
      <c r="D59" s="48">
        <v>3131175.5</v>
      </c>
      <c r="E59" s="1">
        <v>0</v>
      </c>
      <c r="F59" s="36">
        <v>0</v>
      </c>
      <c r="G59" s="36">
        <v>0</v>
      </c>
      <c r="H59" s="14">
        <v>0</v>
      </c>
      <c r="I59" s="14">
        <v>0</v>
      </c>
      <c r="J59" s="14">
        <v>0</v>
      </c>
      <c r="K59" s="74">
        <f t="shared" si="0"/>
        <v>3131175.5</v>
      </c>
      <c r="M59" s="36"/>
      <c r="N59" s="36"/>
    </row>
    <row r="60" spans="1:14" ht="12.75">
      <c r="A60" s="3" t="s">
        <v>78</v>
      </c>
      <c r="B60" t="s">
        <v>77</v>
      </c>
      <c r="C60" s="58" t="s">
        <v>358</v>
      </c>
      <c r="D60" s="48">
        <v>89169468.36000001</v>
      </c>
      <c r="E60" s="1">
        <v>82136.09040000002</v>
      </c>
      <c r="F60" s="36">
        <v>1851641.5500000003</v>
      </c>
      <c r="G60" s="36">
        <v>0</v>
      </c>
      <c r="H60" s="14">
        <v>0</v>
      </c>
      <c r="I60" s="14">
        <v>0</v>
      </c>
      <c r="J60" s="14">
        <v>0</v>
      </c>
      <c r="K60" s="74">
        <f t="shared" si="0"/>
        <v>91103246.0004</v>
      </c>
      <c r="M60" s="36"/>
      <c r="N60" s="36"/>
    </row>
    <row r="61" spans="1:14" ht="12.75">
      <c r="A61" s="3" t="s">
        <v>79</v>
      </c>
      <c r="B61" t="s">
        <v>77</v>
      </c>
      <c r="C61" s="58" t="s">
        <v>359</v>
      </c>
      <c r="D61" s="48">
        <v>64621892.25000001</v>
      </c>
      <c r="E61" s="1">
        <v>64535.4996</v>
      </c>
      <c r="F61" s="36">
        <v>170687.5</v>
      </c>
      <c r="G61" s="36">
        <v>0</v>
      </c>
      <c r="H61" s="14">
        <v>0</v>
      </c>
      <c r="I61" s="14">
        <v>0</v>
      </c>
      <c r="J61" s="14">
        <v>0</v>
      </c>
      <c r="K61" s="74">
        <f t="shared" si="0"/>
        <v>64857115.24960001</v>
      </c>
      <c r="M61" s="36"/>
      <c r="N61" s="36"/>
    </row>
    <row r="62" spans="1:14" ht="12.75">
      <c r="A62" s="3" t="s">
        <v>80</v>
      </c>
      <c r="B62" t="s">
        <v>77</v>
      </c>
      <c r="C62" s="58" t="s">
        <v>360</v>
      </c>
      <c r="D62" s="48">
        <v>63173628.98</v>
      </c>
      <c r="E62" s="1">
        <v>55001.84624999998</v>
      </c>
      <c r="F62" s="36">
        <v>0</v>
      </c>
      <c r="G62" s="36">
        <v>0</v>
      </c>
      <c r="H62" s="14">
        <v>0</v>
      </c>
      <c r="I62" s="14">
        <v>0</v>
      </c>
      <c r="J62" s="14">
        <v>0</v>
      </c>
      <c r="K62" s="74">
        <f t="shared" si="0"/>
        <v>63228630.826249994</v>
      </c>
      <c r="M62" s="36"/>
      <c r="N62" s="36"/>
    </row>
    <row r="63" spans="1:14" ht="12.75">
      <c r="A63" s="3" t="s">
        <v>81</v>
      </c>
      <c r="B63" t="s">
        <v>77</v>
      </c>
      <c r="C63" s="58" t="s">
        <v>361</v>
      </c>
      <c r="D63" s="48">
        <v>154719486.57999998</v>
      </c>
      <c r="E63" s="1">
        <v>0</v>
      </c>
      <c r="F63" s="36">
        <v>0</v>
      </c>
      <c r="G63" s="36">
        <v>0</v>
      </c>
      <c r="H63" s="14">
        <v>0</v>
      </c>
      <c r="I63" s="14">
        <v>0</v>
      </c>
      <c r="J63" s="14">
        <v>0</v>
      </c>
      <c r="K63" s="74">
        <f t="shared" si="0"/>
        <v>154719486.57999998</v>
      </c>
      <c r="M63" s="36"/>
      <c r="N63" s="36"/>
    </row>
    <row r="64" spans="1:14" ht="12.75">
      <c r="A64" s="3" t="s">
        <v>82</v>
      </c>
      <c r="B64" t="s">
        <v>77</v>
      </c>
      <c r="C64" s="58" t="s">
        <v>362</v>
      </c>
      <c r="D64" s="48">
        <v>27679781.89</v>
      </c>
      <c r="E64" s="1">
        <v>35445.63425</v>
      </c>
      <c r="F64" s="36">
        <v>1446196.6600000001</v>
      </c>
      <c r="G64" s="36">
        <v>0</v>
      </c>
      <c r="H64" s="14">
        <v>0</v>
      </c>
      <c r="I64" s="14">
        <v>0</v>
      </c>
      <c r="J64" s="14">
        <v>0</v>
      </c>
      <c r="K64" s="74">
        <f t="shared" si="0"/>
        <v>29161424.18425</v>
      </c>
      <c r="M64" s="36"/>
      <c r="N64" s="36"/>
    </row>
    <row r="65" spans="1:14" ht="12.75">
      <c r="A65" s="3" t="s">
        <v>83</v>
      </c>
      <c r="B65" t="s">
        <v>77</v>
      </c>
      <c r="C65" s="58" t="s">
        <v>363</v>
      </c>
      <c r="D65" s="48">
        <v>9037737.500000002</v>
      </c>
      <c r="E65" s="1">
        <v>0</v>
      </c>
      <c r="F65" s="36">
        <v>0</v>
      </c>
      <c r="G65" s="36">
        <v>0</v>
      </c>
      <c r="H65" s="14">
        <v>7206.03</v>
      </c>
      <c r="I65" s="14">
        <v>0</v>
      </c>
      <c r="J65" s="14">
        <v>0</v>
      </c>
      <c r="K65" s="74">
        <f t="shared" si="0"/>
        <v>9044943.530000001</v>
      </c>
      <c r="M65" s="36"/>
      <c r="N65" s="36"/>
    </row>
    <row r="66" spans="1:14" ht="12.75">
      <c r="A66" s="3" t="s">
        <v>84</v>
      </c>
      <c r="B66" t="s">
        <v>77</v>
      </c>
      <c r="C66" s="58" t="s">
        <v>364</v>
      </c>
      <c r="D66" s="48">
        <v>146909151.89000002</v>
      </c>
      <c r="E66" s="1">
        <v>171546.46166666667</v>
      </c>
      <c r="F66" s="36">
        <v>4154550.5900000003</v>
      </c>
      <c r="G66" s="36">
        <v>0</v>
      </c>
      <c r="H66" s="14">
        <v>0</v>
      </c>
      <c r="I66" s="14">
        <v>0</v>
      </c>
      <c r="J66" s="14">
        <v>0</v>
      </c>
      <c r="K66" s="74">
        <f t="shared" si="0"/>
        <v>151235248.9416667</v>
      </c>
      <c r="M66" s="36"/>
      <c r="N66" s="36"/>
    </row>
    <row r="67" spans="1:14" ht="12.75">
      <c r="A67" s="3" t="s">
        <v>85</v>
      </c>
      <c r="B67" t="s">
        <v>77</v>
      </c>
      <c r="C67" s="58" t="s">
        <v>365</v>
      </c>
      <c r="D67" s="48">
        <v>8571725.620000001</v>
      </c>
      <c r="E67" s="1">
        <v>7333.5795</v>
      </c>
      <c r="F67" s="36">
        <v>0</v>
      </c>
      <c r="G67" s="36">
        <v>0</v>
      </c>
      <c r="H67" s="14">
        <v>0</v>
      </c>
      <c r="I67" s="14">
        <v>0</v>
      </c>
      <c r="J67" s="14">
        <v>0</v>
      </c>
      <c r="K67" s="74">
        <f t="shared" si="0"/>
        <v>8579059.199500002</v>
      </c>
      <c r="M67" s="36"/>
      <c r="N67" s="36"/>
    </row>
    <row r="68" spans="1:14" ht="12.75">
      <c r="A68" s="3" t="s">
        <v>86</v>
      </c>
      <c r="B68" t="s">
        <v>77</v>
      </c>
      <c r="C68" s="58" t="s">
        <v>366</v>
      </c>
      <c r="D68" s="48">
        <v>4617601.76</v>
      </c>
      <c r="E68" s="1">
        <v>0</v>
      </c>
      <c r="F68" s="36">
        <v>0</v>
      </c>
      <c r="G68" s="36">
        <v>0</v>
      </c>
      <c r="H68" s="14">
        <v>0</v>
      </c>
      <c r="I68" s="14">
        <v>0</v>
      </c>
      <c r="J68" s="14">
        <v>0</v>
      </c>
      <c r="K68" s="74">
        <f t="shared" si="0"/>
        <v>4617601.76</v>
      </c>
      <c r="M68" s="36"/>
      <c r="N68" s="36"/>
    </row>
    <row r="69" spans="1:14" ht="12.75">
      <c r="A69" s="3" t="s">
        <v>87</v>
      </c>
      <c r="B69" t="s">
        <v>77</v>
      </c>
      <c r="C69" s="58" t="s">
        <v>367</v>
      </c>
      <c r="D69" s="48">
        <v>2819109.769999999</v>
      </c>
      <c r="E69" s="1">
        <v>0</v>
      </c>
      <c r="F69" s="36">
        <v>0</v>
      </c>
      <c r="G69" s="36">
        <v>0</v>
      </c>
      <c r="H69" s="14">
        <v>0</v>
      </c>
      <c r="I69" s="14">
        <v>0</v>
      </c>
      <c r="J69" s="14">
        <v>0</v>
      </c>
      <c r="K69" s="74">
        <f t="shared" si="0"/>
        <v>2819109.769999999</v>
      </c>
      <c r="M69" s="36"/>
      <c r="N69" s="36"/>
    </row>
    <row r="70" spans="1:14" ht="12.75">
      <c r="A70" s="3" t="s">
        <v>88</v>
      </c>
      <c r="B70" t="s">
        <v>77</v>
      </c>
      <c r="C70" s="58" t="s">
        <v>368</v>
      </c>
      <c r="D70" s="48">
        <v>36548100.400000006</v>
      </c>
      <c r="E70" s="1">
        <v>0</v>
      </c>
      <c r="F70" s="36">
        <v>941376.63</v>
      </c>
      <c r="G70" s="36">
        <v>0</v>
      </c>
      <c r="H70" s="14">
        <v>0</v>
      </c>
      <c r="I70" s="14">
        <v>0</v>
      </c>
      <c r="J70" s="14">
        <v>0</v>
      </c>
      <c r="K70" s="74">
        <f t="shared" si="0"/>
        <v>37489477.03000001</v>
      </c>
      <c r="M70" s="36"/>
      <c r="N70" s="36"/>
    </row>
    <row r="71" spans="1:14" ht="12.75">
      <c r="A71" s="3" t="s">
        <v>89</v>
      </c>
      <c r="B71" t="s">
        <v>77</v>
      </c>
      <c r="C71" s="58" t="s">
        <v>369</v>
      </c>
      <c r="D71" s="48">
        <v>174847776.16</v>
      </c>
      <c r="E71" s="1">
        <v>0</v>
      </c>
      <c r="F71" s="36">
        <v>6884235.100000001</v>
      </c>
      <c r="G71" s="36">
        <v>0</v>
      </c>
      <c r="H71" s="14">
        <v>0</v>
      </c>
      <c r="I71" s="14">
        <v>0</v>
      </c>
      <c r="J71" s="14">
        <v>0</v>
      </c>
      <c r="K71" s="74">
        <f t="shared" si="0"/>
        <v>181732011.26</v>
      </c>
      <c r="M71" s="36"/>
      <c r="N71" s="36"/>
    </row>
    <row r="72" spans="1:14" ht="12.75">
      <c r="A72" s="3" t="s">
        <v>90</v>
      </c>
      <c r="B72" t="s">
        <v>77</v>
      </c>
      <c r="C72" s="58" t="s">
        <v>370</v>
      </c>
      <c r="D72" s="48">
        <v>2683460.6099999994</v>
      </c>
      <c r="E72" s="1">
        <v>0</v>
      </c>
      <c r="F72" s="36">
        <v>0</v>
      </c>
      <c r="G72" s="36">
        <v>0</v>
      </c>
      <c r="H72" s="14">
        <v>0</v>
      </c>
      <c r="I72" s="14">
        <v>0</v>
      </c>
      <c r="J72" s="14">
        <v>0</v>
      </c>
      <c r="K72" s="74">
        <f t="shared" si="0"/>
        <v>2683460.6099999994</v>
      </c>
      <c r="M72" s="36"/>
      <c r="N72" s="36"/>
    </row>
    <row r="73" spans="1:14" ht="12.75">
      <c r="A73" s="3" t="s">
        <v>91</v>
      </c>
      <c r="B73" t="s">
        <v>77</v>
      </c>
      <c r="C73" s="58" t="s">
        <v>371</v>
      </c>
      <c r="D73" s="48">
        <v>2721230.76</v>
      </c>
      <c r="E73" s="1">
        <v>0</v>
      </c>
      <c r="F73" s="36">
        <v>0</v>
      </c>
      <c r="G73" s="36">
        <v>0</v>
      </c>
      <c r="H73" s="14">
        <v>0</v>
      </c>
      <c r="I73" s="14">
        <v>0</v>
      </c>
      <c r="J73" s="14">
        <v>0</v>
      </c>
      <c r="K73" s="74">
        <f t="shared" si="0"/>
        <v>2721230.76</v>
      </c>
      <c r="M73" s="36"/>
      <c r="N73" s="36"/>
    </row>
    <row r="74" spans="1:14" ht="12.75">
      <c r="A74" s="3" t="s">
        <v>92</v>
      </c>
      <c r="B74" t="s">
        <v>93</v>
      </c>
      <c r="C74" s="58" t="s">
        <v>372</v>
      </c>
      <c r="D74" s="48">
        <v>22586062.389999997</v>
      </c>
      <c r="E74" s="1">
        <v>0</v>
      </c>
      <c r="F74" s="36">
        <v>0</v>
      </c>
      <c r="G74" s="36">
        <v>0</v>
      </c>
      <c r="H74" s="14">
        <v>0</v>
      </c>
      <c r="I74" s="14">
        <v>0</v>
      </c>
      <c r="J74" s="14">
        <v>0</v>
      </c>
      <c r="K74" s="74">
        <f t="shared" si="0"/>
        <v>22586062.389999997</v>
      </c>
      <c r="M74" s="36"/>
      <c r="N74" s="36"/>
    </row>
    <row r="75" spans="1:14" ht="12.75">
      <c r="A75" s="3" t="s">
        <v>94</v>
      </c>
      <c r="B75" t="s">
        <v>93</v>
      </c>
      <c r="C75" s="58" t="s">
        <v>373</v>
      </c>
      <c r="D75" s="48">
        <v>8819841.71</v>
      </c>
      <c r="E75" s="1">
        <v>0</v>
      </c>
      <c r="F75" s="36">
        <v>0</v>
      </c>
      <c r="G75" s="36">
        <v>0</v>
      </c>
      <c r="H75" s="14">
        <v>0</v>
      </c>
      <c r="I75" s="14">
        <v>0</v>
      </c>
      <c r="J75" s="14">
        <v>0</v>
      </c>
      <c r="K75" s="74">
        <f t="shared" si="0"/>
        <v>8819841.71</v>
      </c>
      <c r="M75" s="36"/>
      <c r="N75" s="36"/>
    </row>
    <row r="76" spans="1:14" ht="12.75">
      <c r="A76" s="3" t="s">
        <v>95</v>
      </c>
      <c r="B76" t="s">
        <v>93</v>
      </c>
      <c r="C76" s="58" t="s">
        <v>374</v>
      </c>
      <c r="D76" s="48">
        <v>1359750.34</v>
      </c>
      <c r="E76" s="1">
        <v>0</v>
      </c>
      <c r="F76" s="36">
        <v>0</v>
      </c>
      <c r="G76" s="36">
        <v>0</v>
      </c>
      <c r="H76" s="14">
        <v>0</v>
      </c>
      <c r="I76" s="14">
        <v>0</v>
      </c>
      <c r="J76" s="14">
        <v>0</v>
      </c>
      <c r="K76" s="74">
        <f aca="true" t="shared" si="1" ref="K76:K139">SUM(D76:J76)</f>
        <v>1359750.34</v>
      </c>
      <c r="M76" s="36"/>
      <c r="N76" s="36"/>
    </row>
    <row r="77" spans="1:14" ht="12.75">
      <c r="A77" s="3" t="s">
        <v>96</v>
      </c>
      <c r="B77" t="s">
        <v>97</v>
      </c>
      <c r="C77" s="58" t="s">
        <v>375</v>
      </c>
      <c r="D77" s="48">
        <v>23035342.08</v>
      </c>
      <c r="E77" s="1">
        <v>0</v>
      </c>
      <c r="F77" s="36">
        <v>0</v>
      </c>
      <c r="G77" s="36">
        <v>0</v>
      </c>
      <c r="H77" s="14">
        <v>0</v>
      </c>
      <c r="I77" s="14">
        <v>0</v>
      </c>
      <c r="J77" s="14">
        <v>0</v>
      </c>
      <c r="K77" s="74">
        <f t="shared" si="1"/>
        <v>23035342.08</v>
      </c>
      <c r="M77" s="36"/>
      <c r="N77" s="36"/>
    </row>
    <row r="78" spans="1:14" ht="12.75">
      <c r="A78" s="3" t="s">
        <v>98</v>
      </c>
      <c r="B78" t="s">
        <v>97</v>
      </c>
      <c r="C78" s="58" t="s">
        <v>376</v>
      </c>
      <c r="D78" s="48">
        <v>35543111.1</v>
      </c>
      <c r="E78" s="1">
        <v>0</v>
      </c>
      <c r="F78" s="36">
        <v>0</v>
      </c>
      <c r="G78" s="36">
        <v>0</v>
      </c>
      <c r="H78" s="14">
        <v>0</v>
      </c>
      <c r="I78" s="14">
        <v>0</v>
      </c>
      <c r="J78" s="14">
        <v>0</v>
      </c>
      <c r="K78" s="74">
        <f t="shared" si="1"/>
        <v>35543111.1</v>
      </c>
      <c r="M78" s="36"/>
      <c r="N78" s="36"/>
    </row>
    <row r="79" spans="1:14" ht="12.75">
      <c r="A79" s="3" t="s">
        <v>99</v>
      </c>
      <c r="B79" t="s">
        <v>97</v>
      </c>
      <c r="C79" s="58" t="s">
        <v>377</v>
      </c>
      <c r="D79" s="48">
        <v>9792385.049999999</v>
      </c>
      <c r="E79" s="1">
        <v>0</v>
      </c>
      <c r="F79" s="36">
        <v>0</v>
      </c>
      <c r="G79" s="36">
        <v>0</v>
      </c>
      <c r="H79" s="14">
        <v>0</v>
      </c>
      <c r="I79" s="14">
        <v>0</v>
      </c>
      <c r="J79" s="14">
        <v>0</v>
      </c>
      <c r="K79" s="74">
        <f t="shared" si="1"/>
        <v>9792385.049999999</v>
      </c>
      <c r="M79" s="36"/>
      <c r="N79" s="36"/>
    </row>
    <row r="80" spans="1:14" ht="12.75">
      <c r="A80" s="3" t="s">
        <v>100</v>
      </c>
      <c r="B80" t="s">
        <v>101</v>
      </c>
      <c r="C80" s="58" t="s">
        <v>378</v>
      </c>
      <c r="D80" s="48">
        <v>2861383.4299999997</v>
      </c>
      <c r="E80" s="1">
        <v>0</v>
      </c>
      <c r="F80" s="36">
        <v>0</v>
      </c>
      <c r="G80" s="36">
        <v>0</v>
      </c>
      <c r="H80" s="14">
        <v>0</v>
      </c>
      <c r="I80" s="14">
        <v>0</v>
      </c>
      <c r="J80" s="14">
        <v>0</v>
      </c>
      <c r="K80" s="74">
        <f t="shared" si="1"/>
        <v>2861383.4299999997</v>
      </c>
      <c r="M80" s="36"/>
      <c r="N80" s="36"/>
    </row>
    <row r="81" spans="1:14" ht="12.75">
      <c r="A81" s="3" t="s">
        <v>102</v>
      </c>
      <c r="B81" t="s">
        <v>103</v>
      </c>
      <c r="C81" s="58" t="s">
        <v>379</v>
      </c>
      <c r="D81" s="48">
        <v>2689304.5200000005</v>
      </c>
      <c r="E81" s="1">
        <v>0</v>
      </c>
      <c r="F81" s="36">
        <v>0</v>
      </c>
      <c r="G81" s="36">
        <v>0</v>
      </c>
      <c r="H81" s="14">
        <v>0</v>
      </c>
      <c r="I81" s="14">
        <v>0</v>
      </c>
      <c r="J81" s="14">
        <v>0</v>
      </c>
      <c r="K81" s="74">
        <f t="shared" si="1"/>
        <v>2689304.5200000005</v>
      </c>
      <c r="M81" s="36"/>
      <c r="N81" s="36"/>
    </row>
    <row r="82" spans="1:14" ht="12.75">
      <c r="A82" s="3" t="s">
        <v>104</v>
      </c>
      <c r="B82" t="s">
        <v>103</v>
      </c>
      <c r="C82" s="58" t="s">
        <v>380</v>
      </c>
      <c r="D82" s="48">
        <v>2651846.8499999996</v>
      </c>
      <c r="E82" s="1">
        <v>0</v>
      </c>
      <c r="F82" s="36">
        <v>0</v>
      </c>
      <c r="G82" s="36">
        <v>0</v>
      </c>
      <c r="H82" s="14">
        <v>0</v>
      </c>
      <c r="I82" s="14">
        <v>0</v>
      </c>
      <c r="J82" s="14">
        <v>0</v>
      </c>
      <c r="K82" s="74">
        <f t="shared" si="1"/>
        <v>2651846.8499999996</v>
      </c>
      <c r="M82" s="36"/>
      <c r="N82" s="36"/>
    </row>
    <row r="83" spans="1:14" ht="12.75">
      <c r="A83" s="3" t="s">
        <v>105</v>
      </c>
      <c r="B83" t="s">
        <v>106</v>
      </c>
      <c r="C83" s="58" t="s">
        <v>381</v>
      </c>
      <c r="D83" s="48">
        <v>6447386.719999999</v>
      </c>
      <c r="E83" s="1">
        <v>0</v>
      </c>
      <c r="F83" s="36">
        <v>0</v>
      </c>
      <c r="G83" s="36">
        <v>0</v>
      </c>
      <c r="H83" s="14">
        <v>0</v>
      </c>
      <c r="I83" s="14">
        <v>0</v>
      </c>
      <c r="J83" s="14">
        <v>0</v>
      </c>
      <c r="K83" s="74">
        <f t="shared" si="1"/>
        <v>6447386.719999999</v>
      </c>
      <c r="M83" s="36"/>
      <c r="N83" s="36"/>
    </row>
    <row r="84" spans="1:14" ht="12.75">
      <c r="A84" s="3" t="s">
        <v>107</v>
      </c>
      <c r="B84" t="s">
        <v>108</v>
      </c>
      <c r="C84" s="58" t="s">
        <v>382</v>
      </c>
      <c r="D84" s="48">
        <v>578993.71</v>
      </c>
      <c r="E84" s="1">
        <v>0</v>
      </c>
      <c r="F84" s="36">
        <v>0</v>
      </c>
      <c r="G84" s="36">
        <v>0</v>
      </c>
      <c r="H84" s="14">
        <v>0</v>
      </c>
      <c r="I84" s="14">
        <v>0</v>
      </c>
      <c r="J84" s="14">
        <v>0</v>
      </c>
      <c r="K84" s="74">
        <f t="shared" si="1"/>
        <v>578993.71</v>
      </c>
      <c r="M84" s="36"/>
      <c r="N84" s="36"/>
    </row>
    <row r="85" spans="1:14" ht="12.75">
      <c r="A85" s="3" t="s">
        <v>109</v>
      </c>
      <c r="B85" t="s">
        <v>110</v>
      </c>
      <c r="C85" s="58" t="s">
        <v>383</v>
      </c>
      <c r="D85" s="48">
        <v>2486049.82</v>
      </c>
      <c r="E85" s="1">
        <v>0</v>
      </c>
      <c r="F85" s="36">
        <v>0</v>
      </c>
      <c r="G85" s="36">
        <v>0</v>
      </c>
      <c r="H85" s="14">
        <v>0</v>
      </c>
      <c r="I85" s="14">
        <v>0</v>
      </c>
      <c r="J85" s="14">
        <v>0</v>
      </c>
      <c r="K85" s="74">
        <f t="shared" si="1"/>
        <v>2486049.82</v>
      </c>
      <c r="M85" s="36"/>
      <c r="N85" s="36"/>
    </row>
    <row r="86" spans="1:14" ht="12.75">
      <c r="A86" s="3" t="s">
        <v>111</v>
      </c>
      <c r="B86" t="s">
        <v>110</v>
      </c>
      <c r="C86" s="58" t="s">
        <v>384</v>
      </c>
      <c r="D86" s="48">
        <v>1783792.0600000003</v>
      </c>
      <c r="E86" s="1">
        <v>0</v>
      </c>
      <c r="F86" s="36">
        <v>0</v>
      </c>
      <c r="G86" s="36">
        <v>0</v>
      </c>
      <c r="H86" s="14">
        <v>0</v>
      </c>
      <c r="I86" s="14">
        <v>0</v>
      </c>
      <c r="J86" s="14">
        <v>0</v>
      </c>
      <c r="K86" s="74">
        <f t="shared" si="1"/>
        <v>1783792.0600000003</v>
      </c>
      <c r="M86" s="36"/>
      <c r="N86" s="36"/>
    </row>
    <row r="87" spans="1:14" ht="12.75">
      <c r="A87" s="3" t="s">
        <v>112</v>
      </c>
      <c r="B87" t="s">
        <v>113</v>
      </c>
      <c r="C87" s="58" t="s">
        <v>385</v>
      </c>
      <c r="D87" s="48">
        <v>314842.85</v>
      </c>
      <c r="E87" s="1">
        <v>0</v>
      </c>
      <c r="F87" s="36">
        <v>0</v>
      </c>
      <c r="G87" s="36">
        <v>0</v>
      </c>
      <c r="H87" s="14">
        <v>0</v>
      </c>
      <c r="I87" s="14">
        <v>-314842.85</v>
      </c>
      <c r="J87" s="14">
        <v>0</v>
      </c>
      <c r="K87" s="74">
        <f t="shared" si="1"/>
        <v>0</v>
      </c>
      <c r="M87" s="36"/>
      <c r="N87" s="36"/>
    </row>
    <row r="88" spans="1:14" ht="12.75">
      <c r="A88" s="3" t="s">
        <v>114</v>
      </c>
      <c r="B88" t="s">
        <v>115</v>
      </c>
      <c r="C88" s="58" t="s">
        <v>386</v>
      </c>
      <c r="D88" s="48">
        <v>374152482.82</v>
      </c>
      <c r="E88" s="1">
        <v>345874</v>
      </c>
      <c r="F88" s="36">
        <v>5413236.379999999</v>
      </c>
      <c r="G88" s="36">
        <v>0</v>
      </c>
      <c r="H88" s="14">
        <v>0</v>
      </c>
      <c r="I88" s="14">
        <v>0</v>
      </c>
      <c r="J88" s="14">
        <v>0</v>
      </c>
      <c r="K88" s="74">
        <f t="shared" si="1"/>
        <v>379911593.2</v>
      </c>
      <c r="M88" s="36"/>
      <c r="N88" s="36"/>
    </row>
    <row r="89" spans="1:14" ht="12.75">
      <c r="A89" s="3" t="s">
        <v>116</v>
      </c>
      <c r="B89" t="s">
        <v>72</v>
      </c>
      <c r="C89" s="58" t="s">
        <v>387</v>
      </c>
      <c r="D89" s="48">
        <v>1850854.3299999998</v>
      </c>
      <c r="E89" s="1">
        <v>0</v>
      </c>
      <c r="F89" s="36">
        <v>0</v>
      </c>
      <c r="G89" s="36">
        <v>0</v>
      </c>
      <c r="H89" s="14">
        <v>0</v>
      </c>
      <c r="I89" s="14">
        <v>0</v>
      </c>
      <c r="J89" s="14">
        <v>0</v>
      </c>
      <c r="K89" s="74">
        <f t="shared" si="1"/>
        <v>1850854.3299999998</v>
      </c>
      <c r="M89" s="36"/>
      <c r="N89" s="36"/>
    </row>
    <row r="90" spans="1:14" ht="12.75">
      <c r="A90" s="3" t="s">
        <v>117</v>
      </c>
      <c r="B90" t="s">
        <v>72</v>
      </c>
      <c r="C90" s="58" t="s">
        <v>388</v>
      </c>
      <c r="D90" s="48">
        <v>563339.95</v>
      </c>
      <c r="E90" s="1">
        <v>0</v>
      </c>
      <c r="F90" s="36">
        <v>0</v>
      </c>
      <c r="G90" s="36">
        <v>0</v>
      </c>
      <c r="H90" s="14">
        <v>0</v>
      </c>
      <c r="I90" s="14">
        <v>0</v>
      </c>
      <c r="J90" s="14">
        <v>0</v>
      </c>
      <c r="K90" s="74">
        <f t="shared" si="1"/>
        <v>563339.95</v>
      </c>
      <c r="M90" s="36"/>
      <c r="N90" s="36"/>
    </row>
    <row r="91" spans="1:14" ht="12.75">
      <c r="A91" s="3" t="s">
        <v>118</v>
      </c>
      <c r="B91" t="s">
        <v>44</v>
      </c>
      <c r="C91" s="58" t="s">
        <v>389</v>
      </c>
      <c r="D91" s="48">
        <v>1288238.92</v>
      </c>
      <c r="E91" s="1">
        <v>0</v>
      </c>
      <c r="F91" s="36">
        <v>0</v>
      </c>
      <c r="G91" s="36">
        <v>0</v>
      </c>
      <c r="H91" s="14">
        <v>2536.6799999999994</v>
      </c>
      <c r="I91" s="14">
        <v>0</v>
      </c>
      <c r="J91" s="14">
        <v>0</v>
      </c>
      <c r="K91" s="74">
        <f t="shared" si="1"/>
        <v>1290775.5999999999</v>
      </c>
      <c r="M91" s="36"/>
      <c r="N91" s="36"/>
    </row>
    <row r="92" spans="1:14" ht="12.75">
      <c r="A92" s="3" t="s">
        <v>119</v>
      </c>
      <c r="B92" t="s">
        <v>44</v>
      </c>
      <c r="C92" s="58" t="s">
        <v>390</v>
      </c>
      <c r="D92" s="48">
        <v>1002552.4499999998</v>
      </c>
      <c r="E92" s="1">
        <v>0</v>
      </c>
      <c r="F92" s="36">
        <v>0</v>
      </c>
      <c r="G92" s="36">
        <v>0</v>
      </c>
      <c r="H92" s="14">
        <v>0</v>
      </c>
      <c r="I92" s="14">
        <v>0</v>
      </c>
      <c r="J92" s="14">
        <v>0</v>
      </c>
      <c r="K92" s="74">
        <f t="shared" si="1"/>
        <v>1002552.4499999998</v>
      </c>
      <c r="M92" s="36"/>
      <c r="N92" s="36"/>
    </row>
    <row r="93" spans="1:14" ht="12.75">
      <c r="A93" s="3" t="s">
        <v>120</v>
      </c>
      <c r="B93" t="s">
        <v>44</v>
      </c>
      <c r="C93" s="58" t="s">
        <v>391</v>
      </c>
      <c r="D93" s="48">
        <v>2019088.4300000002</v>
      </c>
      <c r="E93" s="1">
        <v>0</v>
      </c>
      <c r="F93" s="36">
        <v>0</v>
      </c>
      <c r="G93" s="36">
        <v>0</v>
      </c>
      <c r="H93" s="14">
        <v>1579.38</v>
      </c>
      <c r="I93" s="14">
        <v>0</v>
      </c>
      <c r="J93" s="14">
        <v>0</v>
      </c>
      <c r="K93" s="74">
        <f t="shared" si="1"/>
        <v>2020667.81</v>
      </c>
      <c r="M93" s="36"/>
      <c r="N93" s="36"/>
    </row>
    <row r="94" spans="1:14" ht="12.75">
      <c r="A94" s="3" t="s">
        <v>121</v>
      </c>
      <c r="B94" t="s">
        <v>44</v>
      </c>
      <c r="C94" s="58" t="s">
        <v>392</v>
      </c>
      <c r="D94" s="48">
        <v>1331391.47</v>
      </c>
      <c r="E94" s="1">
        <v>0</v>
      </c>
      <c r="F94" s="36">
        <v>0</v>
      </c>
      <c r="G94" s="36">
        <v>0</v>
      </c>
      <c r="H94" s="14">
        <v>0</v>
      </c>
      <c r="I94" s="14">
        <v>0</v>
      </c>
      <c r="J94" s="14">
        <v>0</v>
      </c>
      <c r="K94" s="74">
        <f t="shared" si="1"/>
        <v>1331391.47</v>
      </c>
      <c r="M94" s="36"/>
      <c r="N94" s="36"/>
    </row>
    <row r="95" spans="1:14" ht="12.75">
      <c r="A95" s="3" t="s">
        <v>122</v>
      </c>
      <c r="B95" t="s">
        <v>44</v>
      </c>
      <c r="C95" s="58" t="s">
        <v>393</v>
      </c>
      <c r="D95" s="48">
        <v>2686241.47</v>
      </c>
      <c r="E95" s="1">
        <v>0</v>
      </c>
      <c r="F95" s="36">
        <v>0</v>
      </c>
      <c r="G95" s="36">
        <v>0</v>
      </c>
      <c r="H95" s="14">
        <v>0</v>
      </c>
      <c r="I95" s="14">
        <v>0</v>
      </c>
      <c r="J95" s="14">
        <v>0</v>
      </c>
      <c r="K95" s="74">
        <f t="shared" si="1"/>
        <v>2686241.47</v>
      </c>
      <c r="M95" s="36"/>
      <c r="N95" s="36"/>
    </row>
    <row r="96" spans="1:14" ht="12.75">
      <c r="A96" s="3" t="s">
        <v>123</v>
      </c>
      <c r="B96" t="s">
        <v>124</v>
      </c>
      <c r="C96" s="58" t="s">
        <v>394</v>
      </c>
      <c r="D96" s="48">
        <v>3168584.96</v>
      </c>
      <c r="E96" s="1">
        <v>0</v>
      </c>
      <c r="F96" s="36">
        <v>0</v>
      </c>
      <c r="G96" s="36">
        <v>0</v>
      </c>
      <c r="H96" s="14">
        <v>0</v>
      </c>
      <c r="I96" s="14">
        <v>0</v>
      </c>
      <c r="J96" s="14">
        <v>0</v>
      </c>
      <c r="K96" s="74">
        <f t="shared" si="1"/>
        <v>3168584.96</v>
      </c>
      <c r="M96" s="36"/>
      <c r="N96" s="36"/>
    </row>
    <row r="97" spans="1:14" ht="12.75">
      <c r="A97" s="3" t="s">
        <v>125</v>
      </c>
      <c r="B97" t="s">
        <v>126</v>
      </c>
      <c r="C97" s="58" t="s">
        <v>395</v>
      </c>
      <c r="D97" s="48">
        <v>34952471.190000005</v>
      </c>
      <c r="E97" s="1">
        <v>0</v>
      </c>
      <c r="F97" s="36">
        <v>18723.210000000003</v>
      </c>
      <c r="G97" s="36">
        <v>0</v>
      </c>
      <c r="H97" s="14">
        <v>0</v>
      </c>
      <c r="I97" s="14">
        <v>0</v>
      </c>
      <c r="J97" s="14">
        <v>0</v>
      </c>
      <c r="K97" s="74">
        <f t="shared" si="1"/>
        <v>34971194.400000006</v>
      </c>
      <c r="M97" s="36"/>
      <c r="N97" s="36"/>
    </row>
    <row r="98" spans="1:14" ht="12.75">
      <c r="A98" s="3" t="s">
        <v>127</v>
      </c>
      <c r="B98" t="s">
        <v>126</v>
      </c>
      <c r="C98" s="58" t="s">
        <v>396</v>
      </c>
      <c r="D98" s="48">
        <v>10255740.25</v>
      </c>
      <c r="E98" s="1">
        <v>0</v>
      </c>
      <c r="F98" s="36">
        <v>0</v>
      </c>
      <c r="G98" s="36">
        <v>0</v>
      </c>
      <c r="H98" s="14">
        <v>0</v>
      </c>
      <c r="I98" s="14">
        <v>0</v>
      </c>
      <c r="J98" s="14">
        <v>0</v>
      </c>
      <c r="K98" s="74">
        <f t="shared" si="1"/>
        <v>10255740.25</v>
      </c>
      <c r="M98" s="36"/>
      <c r="N98" s="36"/>
    </row>
    <row r="99" spans="1:14" ht="12.75">
      <c r="A99" s="3" t="s">
        <v>128</v>
      </c>
      <c r="B99" t="s">
        <v>126</v>
      </c>
      <c r="C99" s="58" t="s">
        <v>397</v>
      </c>
      <c r="D99" s="48">
        <v>7470988.580000001</v>
      </c>
      <c r="E99" s="1">
        <v>0</v>
      </c>
      <c r="F99" s="36">
        <v>0</v>
      </c>
      <c r="G99" s="36">
        <v>0</v>
      </c>
      <c r="H99" s="14">
        <v>0</v>
      </c>
      <c r="I99" s="14">
        <v>0</v>
      </c>
      <c r="J99" s="14">
        <v>0</v>
      </c>
      <c r="K99" s="74">
        <f t="shared" si="1"/>
        <v>7470988.580000001</v>
      </c>
      <c r="M99" s="36"/>
      <c r="N99" s="36"/>
    </row>
    <row r="100" spans="1:14" ht="12.75">
      <c r="A100" s="3" t="s">
        <v>129</v>
      </c>
      <c r="B100" t="s">
        <v>130</v>
      </c>
      <c r="C100" s="58" t="s">
        <v>398</v>
      </c>
      <c r="D100" s="48">
        <v>129894933.97999999</v>
      </c>
      <c r="E100" s="1">
        <v>248361.60499999998</v>
      </c>
      <c r="F100" s="36">
        <v>1857796.56</v>
      </c>
      <c r="G100" s="36">
        <v>0</v>
      </c>
      <c r="H100" s="14">
        <v>0</v>
      </c>
      <c r="I100" s="14">
        <v>0</v>
      </c>
      <c r="J100" s="14">
        <v>0</v>
      </c>
      <c r="K100" s="74">
        <f t="shared" si="1"/>
        <v>132001092.145</v>
      </c>
      <c r="M100" s="36"/>
      <c r="N100" s="36"/>
    </row>
    <row r="101" spans="1:14" ht="12.75">
      <c r="A101" s="3" t="s">
        <v>131</v>
      </c>
      <c r="B101" t="s">
        <v>130</v>
      </c>
      <c r="C101" s="58" t="s">
        <v>399</v>
      </c>
      <c r="D101" s="48">
        <v>65650396.36</v>
      </c>
      <c r="E101" s="1">
        <v>125225.04000000001</v>
      </c>
      <c r="F101" s="36">
        <v>2295104.1700000004</v>
      </c>
      <c r="G101" s="36">
        <v>0</v>
      </c>
      <c r="H101" s="14">
        <v>0</v>
      </c>
      <c r="I101" s="14">
        <v>0</v>
      </c>
      <c r="J101" s="14">
        <v>0</v>
      </c>
      <c r="K101" s="74">
        <f t="shared" si="1"/>
        <v>68070725.57</v>
      </c>
      <c r="M101" s="36"/>
      <c r="N101" s="36"/>
    </row>
    <row r="102" spans="1:14" ht="12.75">
      <c r="A102" s="3" t="s">
        <v>132</v>
      </c>
      <c r="B102" t="s">
        <v>130</v>
      </c>
      <c r="C102" s="58" t="s">
        <v>400</v>
      </c>
      <c r="D102" s="48">
        <v>0</v>
      </c>
      <c r="E102" s="1">
        <v>0</v>
      </c>
      <c r="F102" s="36">
        <v>0</v>
      </c>
      <c r="G102" s="36">
        <v>0</v>
      </c>
      <c r="H102" s="14">
        <v>0</v>
      </c>
      <c r="I102" s="14">
        <v>0</v>
      </c>
      <c r="J102" s="14">
        <v>0</v>
      </c>
      <c r="K102" s="74">
        <f t="shared" si="1"/>
        <v>0</v>
      </c>
      <c r="M102" s="36"/>
      <c r="N102" s="36"/>
    </row>
    <row r="103" spans="1:14" ht="12.75">
      <c r="A103" s="3" t="s">
        <v>133</v>
      </c>
      <c r="B103" t="s">
        <v>34</v>
      </c>
      <c r="C103" s="58" t="s">
        <v>401</v>
      </c>
      <c r="D103" s="48">
        <v>7258988.23</v>
      </c>
      <c r="E103" s="1">
        <v>0</v>
      </c>
      <c r="F103" s="36">
        <v>0</v>
      </c>
      <c r="G103" s="36">
        <v>0</v>
      </c>
      <c r="H103" s="14">
        <v>36462.7</v>
      </c>
      <c r="I103" s="14">
        <v>0</v>
      </c>
      <c r="J103" s="14">
        <v>0</v>
      </c>
      <c r="K103" s="74">
        <f t="shared" si="1"/>
        <v>7295450.930000001</v>
      </c>
      <c r="M103" s="36"/>
      <c r="N103" s="36"/>
    </row>
    <row r="104" spans="1:14" ht="12.75">
      <c r="A104" s="3" t="s">
        <v>134</v>
      </c>
      <c r="B104" t="s">
        <v>34</v>
      </c>
      <c r="C104" s="58" t="s">
        <v>402</v>
      </c>
      <c r="D104" s="48">
        <v>2423449.94</v>
      </c>
      <c r="E104" s="1">
        <v>0</v>
      </c>
      <c r="F104" s="36">
        <v>0</v>
      </c>
      <c r="G104" s="36">
        <v>0</v>
      </c>
      <c r="H104" s="14">
        <v>0</v>
      </c>
      <c r="I104" s="14">
        <v>0</v>
      </c>
      <c r="J104" s="14">
        <v>0</v>
      </c>
      <c r="K104" s="74">
        <f t="shared" si="1"/>
        <v>2423449.94</v>
      </c>
      <c r="M104" s="36"/>
      <c r="N104" s="36"/>
    </row>
    <row r="105" spans="1:14" ht="12.75">
      <c r="A105" s="3" t="s">
        <v>135</v>
      </c>
      <c r="B105" t="s">
        <v>34</v>
      </c>
      <c r="C105" s="58" t="s">
        <v>403</v>
      </c>
      <c r="D105" s="48">
        <v>2484660.97</v>
      </c>
      <c r="E105" s="1">
        <v>0</v>
      </c>
      <c r="F105" s="36">
        <v>0</v>
      </c>
      <c r="G105" s="36">
        <v>0</v>
      </c>
      <c r="H105" s="14">
        <v>0</v>
      </c>
      <c r="I105" s="14">
        <v>0</v>
      </c>
      <c r="J105" s="14">
        <v>0</v>
      </c>
      <c r="K105" s="74">
        <f t="shared" si="1"/>
        <v>2484660.97</v>
      </c>
      <c r="M105" s="36"/>
      <c r="N105" s="36"/>
    </row>
    <row r="106" spans="1:14" ht="12.75">
      <c r="A106" s="3" t="s">
        <v>136</v>
      </c>
      <c r="B106" t="s">
        <v>34</v>
      </c>
      <c r="C106" s="58" t="s">
        <v>404</v>
      </c>
      <c r="D106" s="48">
        <v>1404426.72</v>
      </c>
      <c r="E106" s="1">
        <v>0</v>
      </c>
      <c r="F106" s="36">
        <v>0</v>
      </c>
      <c r="G106" s="36">
        <v>0</v>
      </c>
      <c r="H106" s="14">
        <v>26939.1</v>
      </c>
      <c r="I106" s="14">
        <v>0</v>
      </c>
      <c r="J106" s="14">
        <v>0</v>
      </c>
      <c r="K106" s="74">
        <f t="shared" si="1"/>
        <v>1431365.82</v>
      </c>
      <c r="M106" s="36"/>
      <c r="N106" s="36"/>
    </row>
    <row r="107" spans="1:14" ht="12.75">
      <c r="A107" s="3" t="s">
        <v>137</v>
      </c>
      <c r="B107" t="s">
        <v>34</v>
      </c>
      <c r="C107" s="58" t="s">
        <v>405</v>
      </c>
      <c r="D107" s="48">
        <v>3242769.5199999996</v>
      </c>
      <c r="E107" s="1">
        <v>0</v>
      </c>
      <c r="F107" s="36">
        <v>0</v>
      </c>
      <c r="G107" s="36">
        <v>0</v>
      </c>
      <c r="H107" s="14">
        <v>0</v>
      </c>
      <c r="I107" s="14">
        <v>0</v>
      </c>
      <c r="J107" s="14">
        <v>0</v>
      </c>
      <c r="K107" s="74">
        <f t="shared" si="1"/>
        <v>3242769.5199999996</v>
      </c>
      <c r="M107" s="36"/>
      <c r="N107" s="36"/>
    </row>
    <row r="108" spans="1:14" ht="12.75">
      <c r="A108" s="3" t="s">
        <v>138</v>
      </c>
      <c r="B108" t="s">
        <v>34</v>
      </c>
      <c r="C108" s="58" t="s">
        <v>406</v>
      </c>
      <c r="D108" s="48">
        <v>594124.08</v>
      </c>
      <c r="E108" s="1">
        <v>0</v>
      </c>
      <c r="F108" s="36">
        <v>0</v>
      </c>
      <c r="G108" s="36">
        <v>0</v>
      </c>
      <c r="H108" s="14">
        <v>0</v>
      </c>
      <c r="I108" s="14">
        <v>0</v>
      </c>
      <c r="J108" s="14">
        <v>0</v>
      </c>
      <c r="K108" s="74">
        <f t="shared" si="1"/>
        <v>594124.08</v>
      </c>
      <c r="M108" s="36"/>
      <c r="N108" s="36"/>
    </row>
    <row r="109" spans="1:14" ht="12.75">
      <c r="A109" s="3" t="s">
        <v>139</v>
      </c>
      <c r="B109" t="s">
        <v>140</v>
      </c>
      <c r="C109" s="58" t="s">
        <v>407</v>
      </c>
      <c r="D109" s="48">
        <v>1312182.1099999999</v>
      </c>
      <c r="E109" s="1">
        <v>0</v>
      </c>
      <c r="F109" s="36">
        <v>0</v>
      </c>
      <c r="G109" s="36">
        <v>0</v>
      </c>
      <c r="H109" s="14">
        <v>0</v>
      </c>
      <c r="I109" s="14">
        <v>0</v>
      </c>
      <c r="J109" s="14">
        <v>0</v>
      </c>
      <c r="K109" s="74">
        <f t="shared" si="1"/>
        <v>1312182.1099999999</v>
      </c>
      <c r="M109" s="36"/>
      <c r="N109" s="36"/>
    </row>
    <row r="110" spans="1:14" ht="12.75">
      <c r="A110" s="3" t="s">
        <v>141</v>
      </c>
      <c r="B110" t="s">
        <v>140</v>
      </c>
      <c r="C110" s="58" t="s">
        <v>408</v>
      </c>
      <c r="D110" s="48">
        <v>2771752.86</v>
      </c>
      <c r="E110" s="1">
        <v>0</v>
      </c>
      <c r="F110" s="36">
        <v>0</v>
      </c>
      <c r="G110" s="36">
        <v>0</v>
      </c>
      <c r="H110" s="14">
        <v>0</v>
      </c>
      <c r="I110" s="14">
        <v>0</v>
      </c>
      <c r="J110" s="14">
        <v>0</v>
      </c>
      <c r="K110" s="74">
        <f t="shared" si="1"/>
        <v>2771752.86</v>
      </c>
      <c r="M110" s="36"/>
      <c r="N110" s="36"/>
    </row>
    <row r="111" spans="1:14" ht="12.75">
      <c r="A111" s="3" t="s">
        <v>142</v>
      </c>
      <c r="B111" t="s">
        <v>140</v>
      </c>
      <c r="C111" s="58" t="s">
        <v>409</v>
      </c>
      <c r="D111" s="48">
        <v>665691.31</v>
      </c>
      <c r="E111" s="1">
        <v>0</v>
      </c>
      <c r="F111" s="36">
        <v>0</v>
      </c>
      <c r="G111" s="36">
        <v>0</v>
      </c>
      <c r="H111" s="14">
        <v>0</v>
      </c>
      <c r="I111" s="14">
        <v>0</v>
      </c>
      <c r="J111" s="14">
        <v>0</v>
      </c>
      <c r="K111" s="74">
        <f t="shared" si="1"/>
        <v>665691.31</v>
      </c>
      <c r="M111" s="36"/>
      <c r="N111" s="36"/>
    </row>
    <row r="112" spans="1:14" ht="12.75">
      <c r="A112" s="3" t="s">
        <v>143</v>
      </c>
      <c r="B112" t="s">
        <v>144</v>
      </c>
      <c r="C112" s="58" t="s">
        <v>410</v>
      </c>
      <c r="D112" s="48">
        <v>11580571.520000003</v>
      </c>
      <c r="E112" s="1">
        <v>22771.7</v>
      </c>
      <c r="F112" s="36">
        <v>0</v>
      </c>
      <c r="G112" s="36">
        <v>0</v>
      </c>
      <c r="H112" s="14">
        <v>0</v>
      </c>
      <c r="I112" s="14">
        <v>0</v>
      </c>
      <c r="J112" s="14">
        <v>0</v>
      </c>
      <c r="K112" s="74">
        <f t="shared" si="1"/>
        <v>11603343.220000003</v>
      </c>
      <c r="M112" s="36"/>
      <c r="N112" s="36"/>
    </row>
    <row r="113" spans="1:14" ht="12.75">
      <c r="A113" s="3" t="s">
        <v>145</v>
      </c>
      <c r="B113" t="s">
        <v>144</v>
      </c>
      <c r="C113" s="58" t="s">
        <v>411</v>
      </c>
      <c r="D113" s="48">
        <v>1431185.9700000002</v>
      </c>
      <c r="E113" s="1">
        <v>0</v>
      </c>
      <c r="F113" s="36">
        <v>0</v>
      </c>
      <c r="G113" s="36">
        <v>0</v>
      </c>
      <c r="H113" s="14">
        <v>0</v>
      </c>
      <c r="I113" s="14">
        <v>0</v>
      </c>
      <c r="J113" s="14">
        <v>0</v>
      </c>
      <c r="K113" s="74">
        <f t="shared" si="1"/>
        <v>1431185.9700000002</v>
      </c>
      <c r="M113" s="36"/>
      <c r="N113" s="36"/>
    </row>
    <row r="114" spans="1:14" ht="12.75">
      <c r="A114" s="3" t="s">
        <v>146</v>
      </c>
      <c r="B114" t="s">
        <v>144</v>
      </c>
      <c r="C114" s="58" t="s">
        <v>412</v>
      </c>
      <c r="D114" s="48">
        <v>2706655.4800000004</v>
      </c>
      <c r="E114" s="1">
        <v>0</v>
      </c>
      <c r="F114" s="36">
        <v>0</v>
      </c>
      <c r="G114" s="36">
        <v>0</v>
      </c>
      <c r="H114" s="14">
        <v>0</v>
      </c>
      <c r="I114" s="14">
        <v>0</v>
      </c>
      <c r="J114" s="14">
        <v>0</v>
      </c>
      <c r="K114" s="74">
        <f t="shared" si="1"/>
        <v>2706655.4800000004</v>
      </c>
      <c r="M114" s="36"/>
      <c r="N114" s="36"/>
    </row>
    <row r="115" spans="1:14" ht="12.75">
      <c r="A115" s="3" t="s">
        <v>147</v>
      </c>
      <c r="B115" t="s">
        <v>144</v>
      </c>
      <c r="C115" s="58" t="s">
        <v>413</v>
      </c>
      <c r="D115" s="48">
        <v>1069810.5699999998</v>
      </c>
      <c r="E115" s="1">
        <v>0</v>
      </c>
      <c r="F115" s="36">
        <v>0</v>
      </c>
      <c r="G115" s="36">
        <v>0</v>
      </c>
      <c r="H115" s="14">
        <v>0</v>
      </c>
      <c r="I115" s="14">
        <v>0</v>
      </c>
      <c r="J115" s="14">
        <v>0</v>
      </c>
      <c r="K115" s="74">
        <f t="shared" si="1"/>
        <v>1069810.5699999998</v>
      </c>
      <c r="M115" s="36"/>
      <c r="N115" s="36"/>
    </row>
    <row r="116" spans="1:14" ht="12.75">
      <c r="A116" s="3" t="s">
        <v>148</v>
      </c>
      <c r="B116" t="s">
        <v>149</v>
      </c>
      <c r="C116" s="58" t="s">
        <v>414</v>
      </c>
      <c r="D116" s="48">
        <v>1132799.38</v>
      </c>
      <c r="E116" s="1">
        <v>0</v>
      </c>
      <c r="F116" s="36">
        <v>0</v>
      </c>
      <c r="G116" s="36">
        <v>0</v>
      </c>
      <c r="H116" s="14">
        <v>0</v>
      </c>
      <c r="I116" s="14">
        <v>0</v>
      </c>
      <c r="J116" s="14">
        <v>0</v>
      </c>
      <c r="K116" s="74">
        <f t="shared" si="1"/>
        <v>1132799.38</v>
      </c>
      <c r="M116" s="36"/>
      <c r="N116" s="36"/>
    </row>
    <row r="117" spans="1:14" ht="12.75">
      <c r="A117" s="3" t="s">
        <v>150</v>
      </c>
      <c r="B117" t="s">
        <v>149</v>
      </c>
      <c r="C117" s="58" t="s">
        <v>415</v>
      </c>
      <c r="D117" s="48">
        <v>1206946.0200000003</v>
      </c>
      <c r="E117" s="1">
        <v>0</v>
      </c>
      <c r="F117" s="36">
        <v>0</v>
      </c>
      <c r="G117" s="36">
        <v>0</v>
      </c>
      <c r="H117" s="14">
        <v>0</v>
      </c>
      <c r="I117" s="14">
        <v>0</v>
      </c>
      <c r="J117" s="14">
        <v>0</v>
      </c>
      <c r="K117" s="74">
        <f t="shared" si="1"/>
        <v>1206946.0200000003</v>
      </c>
      <c r="M117" s="36"/>
      <c r="N117" s="36"/>
    </row>
    <row r="118" spans="1:14" ht="12.75">
      <c r="A118" s="3" t="s">
        <v>151</v>
      </c>
      <c r="B118" t="s">
        <v>149</v>
      </c>
      <c r="C118" s="58" t="s">
        <v>416</v>
      </c>
      <c r="D118" s="48">
        <v>120541023.72</v>
      </c>
      <c r="E118" s="1">
        <v>220738.31000000008</v>
      </c>
      <c r="F118" s="36">
        <v>345673.2900000001</v>
      </c>
      <c r="G118" s="36">
        <v>0</v>
      </c>
      <c r="H118" s="14">
        <v>0</v>
      </c>
      <c r="I118" s="14">
        <v>0</v>
      </c>
      <c r="J118" s="14">
        <v>0</v>
      </c>
      <c r="K118" s="74">
        <f t="shared" si="1"/>
        <v>121107435.32000001</v>
      </c>
      <c r="M118" s="36"/>
      <c r="N118" s="36"/>
    </row>
    <row r="119" spans="1:14" ht="12.75">
      <c r="A119" s="3" t="s">
        <v>152</v>
      </c>
      <c r="B119" t="s">
        <v>153</v>
      </c>
      <c r="C119" s="58" t="s">
        <v>417</v>
      </c>
      <c r="D119" s="48">
        <v>473203.01999999996</v>
      </c>
      <c r="E119" s="1">
        <v>0</v>
      </c>
      <c r="F119" s="36">
        <v>0</v>
      </c>
      <c r="G119" s="36">
        <v>0</v>
      </c>
      <c r="H119" s="14">
        <v>0</v>
      </c>
      <c r="I119" s="14">
        <v>0</v>
      </c>
      <c r="J119" s="14">
        <v>0</v>
      </c>
      <c r="K119" s="74">
        <f t="shared" si="1"/>
        <v>473203.01999999996</v>
      </c>
      <c r="M119" s="36"/>
      <c r="N119" s="36"/>
    </row>
    <row r="120" spans="1:14" ht="12.75">
      <c r="A120" s="3" t="s">
        <v>154</v>
      </c>
      <c r="B120" t="s">
        <v>155</v>
      </c>
      <c r="C120" s="58" t="s">
        <v>418</v>
      </c>
      <c r="D120" s="48">
        <v>7862729.180000001</v>
      </c>
      <c r="E120" s="1">
        <v>70919.12</v>
      </c>
      <c r="F120" s="36">
        <v>0</v>
      </c>
      <c r="G120" s="36">
        <v>0</v>
      </c>
      <c r="H120" s="14">
        <v>0</v>
      </c>
      <c r="I120" s="14">
        <v>0</v>
      </c>
      <c r="J120" s="14">
        <v>0</v>
      </c>
      <c r="K120" s="74">
        <f t="shared" si="1"/>
        <v>7933648.300000001</v>
      </c>
      <c r="M120" s="36"/>
      <c r="N120" s="36"/>
    </row>
    <row r="121" spans="1:14" ht="12.75">
      <c r="A121" s="3" t="s">
        <v>156</v>
      </c>
      <c r="B121" t="s">
        <v>157</v>
      </c>
      <c r="C121" s="58" t="s">
        <v>419</v>
      </c>
      <c r="D121" s="48">
        <v>10654194.100000001</v>
      </c>
      <c r="E121" s="1">
        <v>0</v>
      </c>
      <c r="F121" s="36">
        <v>0</v>
      </c>
      <c r="G121" s="36">
        <v>0</v>
      </c>
      <c r="H121" s="14">
        <v>0</v>
      </c>
      <c r="I121" s="14">
        <v>0</v>
      </c>
      <c r="J121" s="14">
        <v>0</v>
      </c>
      <c r="K121" s="74">
        <f t="shared" si="1"/>
        <v>10654194.100000001</v>
      </c>
      <c r="M121" s="36"/>
      <c r="N121" s="36"/>
    </row>
    <row r="122" spans="1:14" ht="12.75">
      <c r="A122" s="3" t="s">
        <v>158</v>
      </c>
      <c r="B122" t="s">
        <v>157</v>
      </c>
      <c r="C122" s="58" t="s">
        <v>420</v>
      </c>
      <c r="D122" s="48">
        <v>4907219.669999999</v>
      </c>
      <c r="E122" s="1">
        <v>0</v>
      </c>
      <c r="F122" s="36">
        <v>0</v>
      </c>
      <c r="G122" s="36">
        <v>0</v>
      </c>
      <c r="H122" s="14">
        <v>0</v>
      </c>
      <c r="I122" s="14">
        <v>0</v>
      </c>
      <c r="J122" s="14">
        <v>0</v>
      </c>
      <c r="K122" s="74">
        <f t="shared" si="1"/>
        <v>4907219.669999999</v>
      </c>
      <c r="M122" s="36"/>
      <c r="N122" s="36"/>
    </row>
    <row r="123" spans="1:14" ht="12.75">
      <c r="A123" s="3" t="s">
        <v>159</v>
      </c>
      <c r="B123" t="s">
        <v>157</v>
      </c>
      <c r="C123" s="58" t="s">
        <v>421</v>
      </c>
      <c r="D123" s="48">
        <v>3722981.4199999995</v>
      </c>
      <c r="E123" s="1">
        <v>0</v>
      </c>
      <c r="F123" s="36">
        <v>0</v>
      </c>
      <c r="G123" s="36">
        <v>0</v>
      </c>
      <c r="H123" s="14">
        <v>0</v>
      </c>
      <c r="I123" s="14">
        <v>0</v>
      </c>
      <c r="J123" s="14">
        <v>0</v>
      </c>
      <c r="K123" s="74">
        <f t="shared" si="1"/>
        <v>3722981.4199999995</v>
      </c>
      <c r="M123" s="36"/>
      <c r="N123" s="36"/>
    </row>
    <row r="124" spans="1:14" ht="12.75">
      <c r="A124" s="3" t="s">
        <v>160</v>
      </c>
      <c r="B124" t="s">
        <v>161</v>
      </c>
      <c r="C124" s="58" t="s">
        <v>422</v>
      </c>
      <c r="D124" s="48">
        <v>36272440.870000005</v>
      </c>
      <c r="E124" s="1">
        <v>61337.17833333332</v>
      </c>
      <c r="F124" s="36">
        <v>0</v>
      </c>
      <c r="G124" s="36">
        <v>0</v>
      </c>
      <c r="H124" s="14">
        <v>0</v>
      </c>
      <c r="I124" s="14">
        <v>0</v>
      </c>
      <c r="J124" s="14">
        <v>0</v>
      </c>
      <c r="K124" s="74">
        <f t="shared" si="1"/>
        <v>36333778.04833334</v>
      </c>
      <c r="M124" s="36"/>
      <c r="N124" s="36"/>
    </row>
    <row r="125" spans="1:14" ht="12.75">
      <c r="A125" s="3" t="s">
        <v>162</v>
      </c>
      <c r="B125" t="s">
        <v>161</v>
      </c>
      <c r="C125" s="58" t="s">
        <v>423</v>
      </c>
      <c r="D125" s="48">
        <v>2615811.4099999997</v>
      </c>
      <c r="E125" s="1">
        <v>0</v>
      </c>
      <c r="F125" s="36">
        <v>0</v>
      </c>
      <c r="G125" s="36">
        <v>0</v>
      </c>
      <c r="H125" s="14">
        <v>5645.160000000001</v>
      </c>
      <c r="I125" s="14">
        <v>0</v>
      </c>
      <c r="J125" s="14">
        <v>0</v>
      </c>
      <c r="K125" s="74">
        <f t="shared" si="1"/>
        <v>2621456.57</v>
      </c>
      <c r="M125" s="36"/>
      <c r="N125" s="36"/>
    </row>
    <row r="126" spans="1:14" ht="12.75">
      <c r="A126" s="3" t="s">
        <v>163</v>
      </c>
      <c r="B126" t="s">
        <v>164</v>
      </c>
      <c r="C126" s="58" t="s">
        <v>424</v>
      </c>
      <c r="D126" s="48">
        <v>5480254.879999999</v>
      </c>
      <c r="E126" s="1">
        <v>0</v>
      </c>
      <c r="F126" s="36">
        <v>0</v>
      </c>
      <c r="G126" s="36">
        <v>0</v>
      </c>
      <c r="H126" s="14">
        <v>0</v>
      </c>
      <c r="I126" s="14">
        <v>0</v>
      </c>
      <c r="J126" s="14">
        <v>0</v>
      </c>
      <c r="K126" s="74">
        <f t="shared" si="1"/>
        <v>5480254.879999999</v>
      </c>
      <c r="M126" s="36"/>
      <c r="N126" s="36"/>
    </row>
    <row r="127" spans="1:14" ht="12.75">
      <c r="A127" s="3" t="s">
        <v>165</v>
      </c>
      <c r="B127" t="s">
        <v>164</v>
      </c>
      <c r="C127" s="58" t="s">
        <v>425</v>
      </c>
      <c r="D127" s="48">
        <v>20143527.07</v>
      </c>
      <c r="E127" s="1">
        <v>0</v>
      </c>
      <c r="F127" s="36">
        <v>0</v>
      </c>
      <c r="G127" s="36">
        <v>0</v>
      </c>
      <c r="H127" s="14">
        <v>0</v>
      </c>
      <c r="I127" s="14">
        <v>0</v>
      </c>
      <c r="J127" s="14">
        <v>0</v>
      </c>
      <c r="K127" s="74">
        <f t="shared" si="1"/>
        <v>20143527.07</v>
      </c>
      <c r="M127" s="36"/>
      <c r="N127" s="36"/>
    </row>
    <row r="128" spans="1:14" ht="12.75">
      <c r="A128" s="3" t="s">
        <v>166</v>
      </c>
      <c r="B128" t="s">
        <v>164</v>
      </c>
      <c r="C128" s="58" t="s">
        <v>426</v>
      </c>
      <c r="D128" s="48">
        <v>2228022.7299999995</v>
      </c>
      <c r="E128" s="1">
        <v>0</v>
      </c>
      <c r="F128" s="36">
        <v>0</v>
      </c>
      <c r="G128" s="36">
        <v>0</v>
      </c>
      <c r="H128" s="14">
        <v>0</v>
      </c>
      <c r="I128" s="14">
        <v>0</v>
      </c>
      <c r="J128" s="14">
        <v>0</v>
      </c>
      <c r="K128" s="74">
        <f t="shared" si="1"/>
        <v>2228022.7299999995</v>
      </c>
      <c r="M128" s="36"/>
      <c r="N128" s="36"/>
    </row>
    <row r="129" spans="1:14" ht="12.75">
      <c r="A129" s="3" t="s">
        <v>167</v>
      </c>
      <c r="B129" t="s">
        <v>164</v>
      </c>
      <c r="C129" s="58" t="s">
        <v>427</v>
      </c>
      <c r="D129" s="48">
        <v>1085645.25</v>
      </c>
      <c r="E129" s="1">
        <v>0</v>
      </c>
      <c r="F129" s="36">
        <v>0</v>
      </c>
      <c r="G129" s="36">
        <v>0</v>
      </c>
      <c r="H129" s="14">
        <v>10195.5</v>
      </c>
      <c r="I129" s="14">
        <v>0</v>
      </c>
      <c r="J129" s="14">
        <v>-968802.95</v>
      </c>
      <c r="K129" s="74">
        <f t="shared" si="1"/>
        <v>127037.80000000005</v>
      </c>
      <c r="M129" s="36"/>
      <c r="N129" s="36"/>
    </row>
    <row r="130" spans="1:14" ht="12.75">
      <c r="A130" s="3" t="s">
        <v>168</v>
      </c>
      <c r="B130" t="s">
        <v>169</v>
      </c>
      <c r="C130" s="58" t="s">
        <v>428</v>
      </c>
      <c r="D130" s="48">
        <v>11093645.259999998</v>
      </c>
      <c r="E130" s="1">
        <v>0</v>
      </c>
      <c r="F130" s="36">
        <v>0</v>
      </c>
      <c r="G130" s="36">
        <v>0</v>
      </c>
      <c r="H130" s="14">
        <v>0</v>
      </c>
      <c r="I130" s="14">
        <v>0</v>
      </c>
      <c r="J130" s="14">
        <v>0</v>
      </c>
      <c r="K130" s="74">
        <f t="shared" si="1"/>
        <v>11093645.259999998</v>
      </c>
      <c r="M130" s="36"/>
      <c r="N130" s="36"/>
    </row>
    <row r="131" spans="1:14" ht="12.75">
      <c r="A131" s="3" t="s">
        <v>170</v>
      </c>
      <c r="B131" t="s">
        <v>169</v>
      </c>
      <c r="C131" s="58" t="s">
        <v>429</v>
      </c>
      <c r="D131" s="48">
        <v>6328512.14</v>
      </c>
      <c r="E131" s="1">
        <v>0</v>
      </c>
      <c r="F131" s="36">
        <v>0</v>
      </c>
      <c r="G131" s="36">
        <v>0</v>
      </c>
      <c r="H131" s="14">
        <v>0</v>
      </c>
      <c r="I131" s="14">
        <v>0</v>
      </c>
      <c r="J131" s="14">
        <v>0</v>
      </c>
      <c r="K131" s="74">
        <f t="shared" si="1"/>
        <v>6328512.14</v>
      </c>
      <c r="M131" s="36"/>
      <c r="N131" s="36"/>
    </row>
    <row r="132" spans="1:14" ht="12.75">
      <c r="A132" s="3" t="s">
        <v>171</v>
      </c>
      <c r="B132" t="s">
        <v>169</v>
      </c>
      <c r="C132" s="58" t="s">
        <v>430</v>
      </c>
      <c r="D132" s="48">
        <v>2231191.4800000004</v>
      </c>
      <c r="E132" s="1">
        <v>0</v>
      </c>
      <c r="F132" s="36">
        <v>0</v>
      </c>
      <c r="G132" s="36">
        <v>0</v>
      </c>
      <c r="H132" s="14">
        <v>0</v>
      </c>
      <c r="I132" s="14">
        <v>0</v>
      </c>
      <c r="J132" s="14">
        <v>0</v>
      </c>
      <c r="K132" s="74">
        <f t="shared" si="1"/>
        <v>2231191.4800000004</v>
      </c>
      <c r="M132" s="36"/>
      <c r="N132" s="36"/>
    </row>
    <row r="133" spans="1:14" ht="12.75">
      <c r="A133" s="3" t="s">
        <v>172</v>
      </c>
      <c r="B133" t="s">
        <v>169</v>
      </c>
      <c r="C133" s="58" t="s">
        <v>431</v>
      </c>
      <c r="D133" s="48">
        <v>3137654.79</v>
      </c>
      <c r="E133" s="1">
        <v>0</v>
      </c>
      <c r="F133" s="36">
        <v>0</v>
      </c>
      <c r="G133" s="36">
        <v>0</v>
      </c>
      <c r="H133" s="14">
        <v>0</v>
      </c>
      <c r="I133" s="14">
        <v>0</v>
      </c>
      <c r="J133" s="14">
        <v>0</v>
      </c>
      <c r="K133" s="74">
        <f t="shared" si="1"/>
        <v>3137654.79</v>
      </c>
      <c r="M133" s="36"/>
      <c r="N133" s="36"/>
    </row>
    <row r="134" spans="1:14" ht="12.75">
      <c r="A134" s="3" t="s">
        <v>173</v>
      </c>
      <c r="B134" t="s">
        <v>169</v>
      </c>
      <c r="C134" s="58" t="s">
        <v>432</v>
      </c>
      <c r="D134" s="48">
        <v>2596750.0999999996</v>
      </c>
      <c r="E134" s="1">
        <v>0</v>
      </c>
      <c r="F134" s="36">
        <v>0</v>
      </c>
      <c r="G134" s="36">
        <v>0</v>
      </c>
      <c r="H134" s="14">
        <v>3600</v>
      </c>
      <c r="I134" s="14">
        <v>0</v>
      </c>
      <c r="J134" s="14">
        <v>0</v>
      </c>
      <c r="K134" s="74">
        <f t="shared" si="1"/>
        <v>2600350.0999999996</v>
      </c>
      <c r="M134" s="36"/>
      <c r="N134" s="36"/>
    </row>
    <row r="135" spans="1:14" ht="12.75">
      <c r="A135" s="3" t="s">
        <v>174</v>
      </c>
      <c r="B135" t="s">
        <v>169</v>
      </c>
      <c r="C135" s="58" t="s">
        <v>433</v>
      </c>
      <c r="D135" s="48">
        <v>3236579.1800000006</v>
      </c>
      <c r="E135" s="1">
        <v>0</v>
      </c>
      <c r="F135" s="36">
        <v>0</v>
      </c>
      <c r="G135" s="36">
        <v>0</v>
      </c>
      <c r="H135" s="106">
        <v>0</v>
      </c>
      <c r="I135" s="14">
        <v>0</v>
      </c>
      <c r="J135" s="14">
        <v>0</v>
      </c>
      <c r="K135" s="74">
        <f t="shared" si="1"/>
        <v>3236579.1800000006</v>
      </c>
      <c r="M135" s="36"/>
      <c r="N135" s="36"/>
    </row>
    <row r="136" spans="1:14" ht="12.75">
      <c r="A136" s="3" t="s">
        <v>175</v>
      </c>
      <c r="B136" t="s">
        <v>176</v>
      </c>
      <c r="C136" s="58" t="s">
        <v>434</v>
      </c>
      <c r="D136" s="48">
        <v>1445200.7500000002</v>
      </c>
      <c r="E136" s="1">
        <v>0</v>
      </c>
      <c r="F136" s="36">
        <v>0</v>
      </c>
      <c r="G136" s="36">
        <v>0</v>
      </c>
      <c r="H136" s="14">
        <v>0</v>
      </c>
      <c r="I136" s="14">
        <v>0</v>
      </c>
      <c r="J136" s="14">
        <v>0</v>
      </c>
      <c r="K136" s="74">
        <f t="shared" si="1"/>
        <v>1445200.7500000002</v>
      </c>
      <c r="M136" s="36"/>
      <c r="N136" s="36"/>
    </row>
    <row r="137" spans="1:14" ht="12.75">
      <c r="A137" s="3" t="s">
        <v>177</v>
      </c>
      <c r="B137" t="s">
        <v>176</v>
      </c>
      <c r="C137" s="58" t="s">
        <v>435</v>
      </c>
      <c r="D137" s="48">
        <v>2386034.74</v>
      </c>
      <c r="E137" s="1">
        <v>0</v>
      </c>
      <c r="F137" s="36">
        <v>0</v>
      </c>
      <c r="G137" s="36">
        <v>0</v>
      </c>
      <c r="H137" s="14">
        <v>0</v>
      </c>
      <c r="I137" s="14">
        <v>0</v>
      </c>
      <c r="J137" s="14">
        <v>0</v>
      </c>
      <c r="K137" s="74">
        <f t="shared" si="1"/>
        <v>2386034.74</v>
      </c>
      <c r="M137" s="36"/>
      <c r="N137" s="36"/>
    </row>
    <row r="138" spans="1:14" ht="12.75">
      <c r="A138" s="3" t="s">
        <v>178</v>
      </c>
      <c r="B138" t="s">
        <v>179</v>
      </c>
      <c r="C138" s="58" t="s">
        <v>436</v>
      </c>
      <c r="D138" s="48">
        <v>5063789.28</v>
      </c>
      <c r="E138" s="1">
        <v>0</v>
      </c>
      <c r="F138" s="36">
        <v>0</v>
      </c>
      <c r="G138" s="36">
        <v>0</v>
      </c>
      <c r="H138" s="14">
        <v>0</v>
      </c>
      <c r="I138" s="14">
        <v>0</v>
      </c>
      <c r="J138" s="14">
        <v>0</v>
      </c>
      <c r="K138" s="74">
        <f t="shared" si="1"/>
        <v>5063789.28</v>
      </c>
      <c r="M138" s="36"/>
      <c r="N138" s="36"/>
    </row>
    <row r="139" spans="1:14" ht="12.75">
      <c r="A139" s="3" t="s">
        <v>180</v>
      </c>
      <c r="B139" t="s">
        <v>179</v>
      </c>
      <c r="C139" s="58" t="s">
        <v>437</v>
      </c>
      <c r="D139" s="48">
        <v>1540094.8000000003</v>
      </c>
      <c r="E139" s="1">
        <v>0</v>
      </c>
      <c r="F139" s="36">
        <v>0</v>
      </c>
      <c r="G139" s="36">
        <v>0</v>
      </c>
      <c r="H139" s="14">
        <v>0</v>
      </c>
      <c r="I139" s="14">
        <v>0</v>
      </c>
      <c r="J139" s="14">
        <v>0</v>
      </c>
      <c r="K139" s="74">
        <f t="shared" si="1"/>
        <v>1540094.8000000003</v>
      </c>
      <c r="M139" s="36"/>
      <c r="N139" s="36"/>
    </row>
    <row r="140" spans="1:14" ht="12.75">
      <c r="A140" s="3" t="s">
        <v>181</v>
      </c>
      <c r="B140" t="s">
        <v>182</v>
      </c>
      <c r="C140" s="58" t="s">
        <v>438</v>
      </c>
      <c r="D140" s="48">
        <v>3180415.28</v>
      </c>
      <c r="E140" s="1">
        <v>0</v>
      </c>
      <c r="F140" s="36">
        <v>0</v>
      </c>
      <c r="G140" s="36">
        <v>0</v>
      </c>
      <c r="H140" s="14">
        <v>0</v>
      </c>
      <c r="I140" s="14">
        <v>0</v>
      </c>
      <c r="J140" s="14">
        <v>0</v>
      </c>
      <c r="K140" s="74">
        <f aca="true" t="shared" si="2" ref="K140:K203">SUM(D140:J140)</f>
        <v>3180415.28</v>
      </c>
      <c r="M140" s="36"/>
      <c r="N140" s="36"/>
    </row>
    <row r="141" spans="1:14" ht="12.75">
      <c r="A141" s="3" t="s">
        <v>183</v>
      </c>
      <c r="B141" t="s">
        <v>182</v>
      </c>
      <c r="C141" s="58" t="s">
        <v>439</v>
      </c>
      <c r="D141" s="48">
        <v>2347209.0800000005</v>
      </c>
      <c r="E141" s="1">
        <v>0</v>
      </c>
      <c r="F141" s="36">
        <v>0</v>
      </c>
      <c r="G141" s="36">
        <v>0</v>
      </c>
      <c r="H141" s="14">
        <v>0</v>
      </c>
      <c r="I141" s="14">
        <v>0</v>
      </c>
      <c r="J141" s="14">
        <v>0</v>
      </c>
      <c r="K141" s="74">
        <f t="shared" si="2"/>
        <v>2347209.0800000005</v>
      </c>
      <c r="M141" s="36"/>
      <c r="N141" s="36"/>
    </row>
    <row r="142" spans="1:14" ht="12.75">
      <c r="A142" s="3" t="s">
        <v>184</v>
      </c>
      <c r="B142" t="s">
        <v>185</v>
      </c>
      <c r="C142" s="58" t="s">
        <v>440</v>
      </c>
      <c r="D142" s="48">
        <v>3842715.1399999987</v>
      </c>
      <c r="E142" s="1">
        <v>0</v>
      </c>
      <c r="F142" s="36">
        <v>0</v>
      </c>
      <c r="G142" s="36">
        <v>0</v>
      </c>
      <c r="H142" s="14">
        <v>0</v>
      </c>
      <c r="I142" s="14">
        <v>0</v>
      </c>
      <c r="J142" s="14">
        <v>0</v>
      </c>
      <c r="K142" s="74">
        <f t="shared" si="2"/>
        <v>3842715.1399999987</v>
      </c>
      <c r="M142" s="36"/>
      <c r="N142" s="36"/>
    </row>
    <row r="143" spans="1:14" ht="12.75">
      <c r="A143" s="3" t="s">
        <v>186</v>
      </c>
      <c r="B143" t="s">
        <v>187</v>
      </c>
      <c r="C143" s="58" t="s">
        <v>441</v>
      </c>
      <c r="D143" s="48">
        <v>2121369.6299999994</v>
      </c>
      <c r="E143" s="1">
        <v>0</v>
      </c>
      <c r="F143" s="36">
        <v>0</v>
      </c>
      <c r="G143" s="36">
        <v>0</v>
      </c>
      <c r="H143" s="14">
        <v>0</v>
      </c>
      <c r="I143" s="14">
        <v>0</v>
      </c>
      <c r="J143" s="14">
        <v>0</v>
      </c>
      <c r="K143" s="74">
        <f t="shared" si="2"/>
        <v>2121369.6299999994</v>
      </c>
      <c r="M143" s="36"/>
      <c r="N143" s="36"/>
    </row>
    <row r="144" spans="1:14" ht="12.75">
      <c r="A144" s="3" t="s">
        <v>188</v>
      </c>
      <c r="B144" t="s">
        <v>187</v>
      </c>
      <c r="C144" s="58" t="s">
        <v>442</v>
      </c>
      <c r="D144" s="48">
        <v>11247159.200000001</v>
      </c>
      <c r="E144" s="1">
        <v>0</v>
      </c>
      <c r="F144" s="36">
        <v>0</v>
      </c>
      <c r="G144" s="36">
        <v>0</v>
      </c>
      <c r="H144" s="14">
        <v>0</v>
      </c>
      <c r="I144" s="14">
        <v>0</v>
      </c>
      <c r="J144" s="14">
        <v>0</v>
      </c>
      <c r="K144" s="74">
        <f t="shared" si="2"/>
        <v>11247159.200000001</v>
      </c>
      <c r="M144" s="36"/>
      <c r="N144" s="36"/>
    </row>
    <row r="145" spans="1:14" ht="12.75">
      <c r="A145" s="3" t="s">
        <v>189</v>
      </c>
      <c r="B145" t="s">
        <v>187</v>
      </c>
      <c r="C145" s="58" t="s">
        <v>443</v>
      </c>
      <c r="D145" s="48">
        <v>2387155.7800000003</v>
      </c>
      <c r="E145" s="1">
        <v>0</v>
      </c>
      <c r="F145" s="36">
        <v>0</v>
      </c>
      <c r="G145" s="36">
        <v>0</v>
      </c>
      <c r="H145" s="14">
        <v>0</v>
      </c>
      <c r="I145" s="14">
        <v>0</v>
      </c>
      <c r="J145" s="14">
        <v>0</v>
      </c>
      <c r="K145" s="74">
        <f t="shared" si="2"/>
        <v>2387155.7800000003</v>
      </c>
      <c r="M145" s="36"/>
      <c r="N145" s="36"/>
    </row>
    <row r="146" spans="1:14" ht="12.75">
      <c r="A146" s="3" t="s">
        <v>190</v>
      </c>
      <c r="B146" t="s">
        <v>187</v>
      </c>
      <c r="C146" s="58" t="s">
        <v>444</v>
      </c>
      <c r="D146" s="48">
        <v>2455478.04</v>
      </c>
      <c r="E146" s="1">
        <v>0</v>
      </c>
      <c r="F146" s="36">
        <v>0</v>
      </c>
      <c r="G146" s="36">
        <v>0</v>
      </c>
      <c r="H146" s="14">
        <v>0</v>
      </c>
      <c r="I146" s="14">
        <v>0</v>
      </c>
      <c r="J146" s="14">
        <v>0</v>
      </c>
      <c r="K146" s="74">
        <f t="shared" si="2"/>
        <v>2455478.04</v>
      </c>
      <c r="M146" s="36"/>
      <c r="N146" s="36"/>
    </row>
    <row r="147" spans="1:14" ht="12.75">
      <c r="A147" s="3" t="s">
        <v>191</v>
      </c>
      <c r="B147" t="s">
        <v>192</v>
      </c>
      <c r="C147" s="58" t="s">
        <v>445</v>
      </c>
      <c r="D147" s="48">
        <v>110495752.87</v>
      </c>
      <c r="E147" s="1">
        <v>0</v>
      </c>
      <c r="F147" s="36">
        <v>971335.4099999998</v>
      </c>
      <c r="G147" s="36">
        <v>0</v>
      </c>
      <c r="H147" s="14">
        <v>0</v>
      </c>
      <c r="I147" s="14">
        <v>0</v>
      </c>
      <c r="J147" s="14">
        <v>0</v>
      </c>
      <c r="K147" s="74">
        <f t="shared" si="2"/>
        <v>111467088.28</v>
      </c>
      <c r="M147" s="36"/>
      <c r="N147" s="36"/>
    </row>
    <row r="148" spans="1:14" ht="12.75">
      <c r="A148" s="3" t="s">
        <v>193</v>
      </c>
      <c r="B148" t="s">
        <v>192</v>
      </c>
      <c r="C148" s="58" t="s">
        <v>446</v>
      </c>
      <c r="D148" s="48">
        <v>60038224.499999985</v>
      </c>
      <c r="E148" s="1">
        <v>0</v>
      </c>
      <c r="F148" s="36">
        <v>237444.94000000006</v>
      </c>
      <c r="G148" s="36">
        <v>0</v>
      </c>
      <c r="H148" s="14">
        <v>41961.42</v>
      </c>
      <c r="I148" s="14">
        <v>0</v>
      </c>
      <c r="J148" s="14">
        <v>0</v>
      </c>
      <c r="K148" s="74">
        <f t="shared" si="2"/>
        <v>60317630.859999985</v>
      </c>
      <c r="M148" s="36"/>
      <c r="N148" s="36"/>
    </row>
    <row r="149" spans="1:14" ht="12.75">
      <c r="A149" s="3" t="s">
        <v>194</v>
      </c>
      <c r="B149" t="s">
        <v>195</v>
      </c>
      <c r="C149" s="58" t="s">
        <v>447</v>
      </c>
      <c r="D149" s="48">
        <v>2833704.6000000006</v>
      </c>
      <c r="E149" s="1">
        <v>0</v>
      </c>
      <c r="F149" s="36">
        <v>0</v>
      </c>
      <c r="G149" s="36">
        <v>0</v>
      </c>
      <c r="H149" s="14">
        <v>0</v>
      </c>
      <c r="I149" s="14">
        <v>0</v>
      </c>
      <c r="J149" s="14">
        <v>0</v>
      </c>
      <c r="K149" s="74">
        <f t="shared" si="2"/>
        <v>2833704.6000000006</v>
      </c>
      <c r="M149" s="36"/>
      <c r="N149" s="36"/>
    </row>
    <row r="150" spans="1:14" ht="12.75">
      <c r="A150" s="3" t="s">
        <v>196</v>
      </c>
      <c r="B150" t="s">
        <v>195</v>
      </c>
      <c r="C150" s="58" t="s">
        <v>448</v>
      </c>
      <c r="D150" s="48">
        <v>3618824.5300000007</v>
      </c>
      <c r="E150" s="1">
        <v>81644.88999999997</v>
      </c>
      <c r="F150" s="36">
        <v>0</v>
      </c>
      <c r="G150" s="36">
        <v>0</v>
      </c>
      <c r="H150" s="14">
        <v>0</v>
      </c>
      <c r="I150" s="14">
        <v>0</v>
      </c>
      <c r="J150" s="14">
        <v>0</v>
      </c>
      <c r="K150" s="74">
        <f t="shared" si="2"/>
        <v>3700469.420000001</v>
      </c>
      <c r="M150" s="36"/>
      <c r="N150" s="36"/>
    </row>
    <row r="151" spans="1:14" ht="12.75">
      <c r="A151" s="3" t="s">
        <v>197</v>
      </c>
      <c r="B151" t="s">
        <v>198</v>
      </c>
      <c r="C151" s="58" t="s">
        <v>449</v>
      </c>
      <c r="D151" s="48">
        <v>2581120.1000000006</v>
      </c>
      <c r="E151" s="1">
        <v>0</v>
      </c>
      <c r="F151" s="36">
        <v>0</v>
      </c>
      <c r="G151" s="36">
        <v>0</v>
      </c>
      <c r="H151" s="14">
        <v>0</v>
      </c>
      <c r="I151" s="14">
        <v>0</v>
      </c>
      <c r="J151" s="14">
        <v>0</v>
      </c>
      <c r="K151" s="74">
        <f t="shared" si="2"/>
        <v>2581120.1000000006</v>
      </c>
      <c r="M151" s="36"/>
      <c r="N151" s="36"/>
    </row>
    <row r="152" spans="1:14" ht="12.75">
      <c r="A152" s="3" t="s">
        <v>199</v>
      </c>
      <c r="B152" t="s">
        <v>198</v>
      </c>
      <c r="C152" s="58" t="s">
        <v>450</v>
      </c>
      <c r="D152" s="48">
        <v>7958523.170000001</v>
      </c>
      <c r="E152" s="1">
        <v>0</v>
      </c>
      <c r="F152" s="36">
        <v>0</v>
      </c>
      <c r="G152" s="36">
        <v>0</v>
      </c>
      <c r="H152" s="14">
        <v>17090.39</v>
      </c>
      <c r="I152" s="14">
        <v>0</v>
      </c>
      <c r="J152" s="14">
        <v>0</v>
      </c>
      <c r="K152" s="74">
        <f t="shared" si="2"/>
        <v>7975613.5600000005</v>
      </c>
      <c r="M152" s="36"/>
      <c r="N152" s="36"/>
    </row>
    <row r="153" spans="1:14" ht="12.75">
      <c r="A153" s="3" t="s">
        <v>200</v>
      </c>
      <c r="B153" t="s">
        <v>198</v>
      </c>
      <c r="C153" s="58" t="s">
        <v>451</v>
      </c>
      <c r="D153" s="48">
        <v>2500289.88</v>
      </c>
      <c r="E153" s="1">
        <v>0</v>
      </c>
      <c r="F153" s="36">
        <v>0</v>
      </c>
      <c r="G153" s="36">
        <v>0</v>
      </c>
      <c r="H153" s="14">
        <v>0</v>
      </c>
      <c r="I153" s="14">
        <v>0</v>
      </c>
      <c r="J153" s="14">
        <v>0</v>
      </c>
      <c r="K153" s="74">
        <f t="shared" si="2"/>
        <v>2500289.88</v>
      </c>
      <c r="M153" s="36"/>
      <c r="N153" s="36"/>
    </row>
    <row r="154" spans="1:14" ht="12.75">
      <c r="A154" s="3" t="s">
        <v>201</v>
      </c>
      <c r="B154" t="s">
        <v>202</v>
      </c>
      <c r="C154" s="58" t="s">
        <v>452</v>
      </c>
      <c r="D154" s="48">
        <v>1567776.09</v>
      </c>
      <c r="E154" s="1">
        <v>0</v>
      </c>
      <c r="F154" s="36">
        <v>0</v>
      </c>
      <c r="G154" s="36">
        <v>0</v>
      </c>
      <c r="H154" s="14">
        <v>0</v>
      </c>
      <c r="I154" s="14">
        <v>0</v>
      </c>
      <c r="J154" s="14">
        <v>0</v>
      </c>
      <c r="K154" s="74">
        <f t="shared" si="2"/>
        <v>1567776.09</v>
      </c>
      <c r="M154" s="36"/>
      <c r="N154" s="36"/>
    </row>
    <row r="155" spans="1:14" ht="12.75">
      <c r="A155" s="3" t="s">
        <v>203</v>
      </c>
      <c r="B155" t="s">
        <v>202</v>
      </c>
      <c r="C155" s="58" t="s">
        <v>453</v>
      </c>
      <c r="D155" s="48">
        <v>12717629.57</v>
      </c>
      <c r="E155" s="1">
        <v>0</v>
      </c>
      <c r="F155" s="36">
        <v>0</v>
      </c>
      <c r="G155" s="36">
        <v>0</v>
      </c>
      <c r="H155" s="14">
        <v>0</v>
      </c>
      <c r="I155" s="14">
        <v>0</v>
      </c>
      <c r="J155" s="14">
        <v>0</v>
      </c>
      <c r="K155" s="74">
        <f t="shared" si="2"/>
        <v>12717629.57</v>
      </c>
      <c r="M155" s="36"/>
      <c r="N155" s="36"/>
    </row>
    <row r="156" spans="1:14" ht="12.75">
      <c r="A156" s="3" t="s">
        <v>204</v>
      </c>
      <c r="B156" t="s">
        <v>202</v>
      </c>
      <c r="C156" s="58" t="s">
        <v>454</v>
      </c>
      <c r="D156" s="48">
        <v>1789631.9699999997</v>
      </c>
      <c r="E156" s="1">
        <v>0</v>
      </c>
      <c r="F156" s="36">
        <v>0</v>
      </c>
      <c r="G156" s="36">
        <v>0</v>
      </c>
      <c r="H156" s="14">
        <v>0</v>
      </c>
      <c r="I156" s="14">
        <v>0</v>
      </c>
      <c r="J156" s="14">
        <v>0</v>
      </c>
      <c r="K156" s="74">
        <f t="shared" si="2"/>
        <v>1789631.9699999997</v>
      </c>
      <c r="M156" s="36"/>
      <c r="N156" s="36"/>
    </row>
    <row r="157" spans="1:14" ht="12.75">
      <c r="A157" s="3" t="s">
        <v>205</v>
      </c>
      <c r="B157" t="s">
        <v>206</v>
      </c>
      <c r="C157" s="58" t="s">
        <v>455</v>
      </c>
      <c r="D157" s="48">
        <v>1669229.3</v>
      </c>
      <c r="E157" s="1">
        <v>0</v>
      </c>
      <c r="F157" s="36">
        <v>0</v>
      </c>
      <c r="G157" s="36">
        <v>0</v>
      </c>
      <c r="H157" s="14">
        <v>0</v>
      </c>
      <c r="I157" s="14">
        <v>0</v>
      </c>
      <c r="J157" s="14">
        <v>0</v>
      </c>
      <c r="K157" s="74">
        <f t="shared" si="2"/>
        <v>1669229.3</v>
      </c>
      <c r="M157" s="36"/>
      <c r="N157" s="36"/>
    </row>
    <row r="158" spans="1:14" ht="12.75">
      <c r="A158" s="3" t="s">
        <v>207</v>
      </c>
      <c r="B158" t="s">
        <v>206</v>
      </c>
      <c r="C158" s="58" t="s">
        <v>456</v>
      </c>
      <c r="D158" s="48">
        <v>2648200.1300000004</v>
      </c>
      <c r="E158" s="1">
        <v>0</v>
      </c>
      <c r="F158" s="36">
        <v>0</v>
      </c>
      <c r="G158" s="36">
        <v>0</v>
      </c>
      <c r="H158" s="14">
        <v>0</v>
      </c>
      <c r="I158" s="14">
        <v>0</v>
      </c>
      <c r="J158" s="14">
        <v>0</v>
      </c>
      <c r="K158" s="74">
        <f t="shared" si="2"/>
        <v>2648200.1300000004</v>
      </c>
      <c r="M158" s="36"/>
      <c r="N158" s="36"/>
    </row>
    <row r="159" spans="1:14" ht="12.75">
      <c r="A159" s="3" t="s">
        <v>208</v>
      </c>
      <c r="B159" t="s">
        <v>206</v>
      </c>
      <c r="C159" s="58" t="s">
        <v>457</v>
      </c>
      <c r="D159" s="48">
        <v>5128996.449999999</v>
      </c>
      <c r="E159" s="1">
        <v>0</v>
      </c>
      <c r="F159" s="36">
        <v>0</v>
      </c>
      <c r="G159" s="36">
        <v>0</v>
      </c>
      <c r="H159" s="14">
        <v>0</v>
      </c>
      <c r="I159" s="14">
        <v>0</v>
      </c>
      <c r="J159" s="14">
        <v>0</v>
      </c>
      <c r="K159" s="74">
        <f t="shared" si="2"/>
        <v>5128996.449999999</v>
      </c>
      <c r="M159" s="36"/>
      <c r="N159" s="36"/>
    </row>
    <row r="160" spans="1:14" ht="12.75">
      <c r="A160" s="3" t="s">
        <v>209</v>
      </c>
      <c r="B160" t="s">
        <v>210</v>
      </c>
      <c r="C160" s="58" t="s">
        <v>458</v>
      </c>
      <c r="D160" s="48">
        <v>867462.7899999999</v>
      </c>
      <c r="E160" s="1">
        <v>0</v>
      </c>
      <c r="F160" s="36">
        <v>0</v>
      </c>
      <c r="G160" s="36">
        <v>0</v>
      </c>
      <c r="H160" s="14">
        <v>18784.62</v>
      </c>
      <c r="I160" s="14">
        <v>0</v>
      </c>
      <c r="J160" s="14">
        <v>0</v>
      </c>
      <c r="K160" s="74">
        <f t="shared" si="2"/>
        <v>886247.4099999999</v>
      </c>
      <c r="M160" s="36"/>
      <c r="N160" s="36"/>
    </row>
    <row r="161" spans="1:14" ht="12.75">
      <c r="A161" s="3" t="s">
        <v>211</v>
      </c>
      <c r="B161" t="s">
        <v>212</v>
      </c>
      <c r="C161" s="58" t="s">
        <v>459</v>
      </c>
      <c r="D161" s="48">
        <v>5059487.23</v>
      </c>
      <c r="E161" s="1">
        <v>0</v>
      </c>
      <c r="F161" s="36">
        <v>0</v>
      </c>
      <c r="G161" s="36">
        <v>0</v>
      </c>
      <c r="H161" s="14">
        <v>0</v>
      </c>
      <c r="I161" s="14">
        <v>0</v>
      </c>
      <c r="J161" s="14">
        <v>0</v>
      </c>
      <c r="K161" s="74">
        <f t="shared" si="2"/>
        <v>5059487.23</v>
      </c>
      <c r="M161" s="36"/>
      <c r="N161" s="36"/>
    </row>
    <row r="162" spans="1:14" ht="12.75">
      <c r="A162" s="3" t="s">
        <v>213</v>
      </c>
      <c r="B162" t="s">
        <v>212</v>
      </c>
      <c r="C162" s="58" t="s">
        <v>460</v>
      </c>
      <c r="D162" s="48">
        <v>2843245.3999999994</v>
      </c>
      <c r="E162" s="1">
        <v>0</v>
      </c>
      <c r="F162" s="36">
        <v>0</v>
      </c>
      <c r="G162" s="36">
        <v>0</v>
      </c>
      <c r="H162" s="14">
        <v>0</v>
      </c>
      <c r="I162" s="14">
        <v>0</v>
      </c>
      <c r="J162" s="14">
        <v>0</v>
      </c>
      <c r="K162" s="74">
        <f t="shared" si="2"/>
        <v>2843245.3999999994</v>
      </c>
      <c r="M162" s="36"/>
      <c r="N162" s="36"/>
    </row>
    <row r="163" spans="1:14" ht="12.75">
      <c r="A163" s="3" t="s">
        <v>214</v>
      </c>
      <c r="B163" t="s">
        <v>215</v>
      </c>
      <c r="C163" s="58" t="s">
        <v>461</v>
      </c>
      <c r="D163" s="48">
        <v>5813196.86</v>
      </c>
      <c r="E163" s="1">
        <v>0</v>
      </c>
      <c r="F163" s="36">
        <v>0</v>
      </c>
      <c r="G163" s="36">
        <v>0</v>
      </c>
      <c r="H163" s="14">
        <v>0</v>
      </c>
      <c r="I163" s="14">
        <v>0</v>
      </c>
      <c r="J163" s="14">
        <v>0</v>
      </c>
      <c r="K163" s="74">
        <f t="shared" si="2"/>
        <v>5813196.86</v>
      </c>
      <c r="M163" s="36"/>
      <c r="N163" s="36"/>
    </row>
    <row r="164" spans="1:14" ht="12.75">
      <c r="A164" s="3" t="s">
        <v>216</v>
      </c>
      <c r="B164" t="s">
        <v>215</v>
      </c>
      <c r="C164" s="58" t="s">
        <v>462</v>
      </c>
      <c r="D164" s="48">
        <v>1518590.6199999999</v>
      </c>
      <c r="E164" s="1">
        <v>0</v>
      </c>
      <c r="F164" s="36">
        <v>0</v>
      </c>
      <c r="G164" s="36">
        <v>0</v>
      </c>
      <c r="H164" s="14">
        <v>0</v>
      </c>
      <c r="I164" s="14">
        <v>0</v>
      </c>
      <c r="J164" s="14">
        <v>0</v>
      </c>
      <c r="K164" s="74">
        <f t="shared" si="2"/>
        <v>1518590.6199999999</v>
      </c>
      <c r="M164" s="36"/>
      <c r="N164" s="36"/>
    </row>
    <row r="165" spans="1:14" ht="12.75">
      <c r="A165" s="3" t="s">
        <v>217</v>
      </c>
      <c r="B165" t="s">
        <v>218</v>
      </c>
      <c r="C165" s="58" t="s">
        <v>463</v>
      </c>
      <c r="D165" s="48">
        <v>5602275.620000001</v>
      </c>
      <c r="E165" s="1">
        <v>0</v>
      </c>
      <c r="F165" s="36">
        <v>0</v>
      </c>
      <c r="G165" s="36">
        <v>0</v>
      </c>
      <c r="H165" s="14">
        <v>0</v>
      </c>
      <c r="I165" s="14">
        <v>0</v>
      </c>
      <c r="J165" s="14">
        <v>0</v>
      </c>
      <c r="K165" s="74">
        <f t="shared" si="2"/>
        <v>5602275.620000001</v>
      </c>
      <c r="M165" s="36"/>
      <c r="N165" s="36"/>
    </row>
    <row r="166" spans="1:14" ht="12.75">
      <c r="A166" s="3" t="s">
        <v>219</v>
      </c>
      <c r="B166" t="s">
        <v>220</v>
      </c>
      <c r="C166" s="58" t="s">
        <v>464</v>
      </c>
      <c r="D166" s="48">
        <v>0</v>
      </c>
      <c r="E166" s="1">
        <v>0</v>
      </c>
      <c r="F166" s="36">
        <v>0</v>
      </c>
      <c r="G166" s="36">
        <v>0</v>
      </c>
      <c r="H166" s="14">
        <v>0</v>
      </c>
      <c r="I166" s="14">
        <v>0</v>
      </c>
      <c r="J166" s="14">
        <v>0</v>
      </c>
      <c r="K166" s="74">
        <f t="shared" si="2"/>
        <v>0</v>
      </c>
      <c r="M166" s="36"/>
      <c r="N166" s="36"/>
    </row>
    <row r="167" spans="1:14" ht="12.75">
      <c r="A167" s="3" t="s">
        <v>221</v>
      </c>
      <c r="B167" t="s">
        <v>220</v>
      </c>
      <c r="C167" s="58" t="s">
        <v>465</v>
      </c>
      <c r="D167" s="48">
        <v>11171799.28</v>
      </c>
      <c r="E167" s="1">
        <v>166177.56000000003</v>
      </c>
      <c r="F167" s="36">
        <v>0</v>
      </c>
      <c r="G167" s="36">
        <v>0</v>
      </c>
      <c r="H167" s="14">
        <v>0</v>
      </c>
      <c r="I167" s="14">
        <v>0</v>
      </c>
      <c r="J167" s="14">
        <v>0</v>
      </c>
      <c r="K167" s="74">
        <f t="shared" si="2"/>
        <v>11337976.84</v>
      </c>
      <c r="M167" s="36"/>
      <c r="N167" s="36"/>
    </row>
    <row r="168" spans="1:14" ht="12.75">
      <c r="A168" s="3" t="s">
        <v>222</v>
      </c>
      <c r="B168" t="s">
        <v>223</v>
      </c>
      <c r="C168" s="58" t="s">
        <v>466</v>
      </c>
      <c r="D168" s="48">
        <v>2823766.49</v>
      </c>
      <c r="E168" s="1">
        <v>0</v>
      </c>
      <c r="F168" s="36">
        <v>0</v>
      </c>
      <c r="G168" s="36">
        <v>0</v>
      </c>
      <c r="H168" s="14">
        <v>0</v>
      </c>
      <c r="I168" s="14">
        <v>0</v>
      </c>
      <c r="J168" s="14">
        <v>0</v>
      </c>
      <c r="K168" s="74">
        <f t="shared" si="2"/>
        <v>2823766.49</v>
      </c>
      <c r="M168" s="36"/>
      <c r="N168" s="36"/>
    </row>
    <row r="169" spans="1:14" ht="12.75">
      <c r="A169" s="3" t="s">
        <v>224</v>
      </c>
      <c r="B169" t="s">
        <v>223</v>
      </c>
      <c r="C169" s="58" t="s">
        <v>467</v>
      </c>
      <c r="D169" s="48">
        <v>1199262.4100000001</v>
      </c>
      <c r="E169" s="1">
        <v>0</v>
      </c>
      <c r="F169" s="36">
        <v>0</v>
      </c>
      <c r="G169" s="36">
        <v>0</v>
      </c>
      <c r="H169" s="14">
        <v>0</v>
      </c>
      <c r="I169" s="14">
        <v>0</v>
      </c>
      <c r="J169" s="14">
        <v>0</v>
      </c>
      <c r="K169" s="74">
        <f t="shared" si="2"/>
        <v>1199262.4100000001</v>
      </c>
      <c r="M169" s="36"/>
      <c r="N169" s="36"/>
    </row>
    <row r="170" spans="1:14" ht="12.75">
      <c r="A170" s="3" t="s">
        <v>225</v>
      </c>
      <c r="B170" t="s">
        <v>223</v>
      </c>
      <c r="C170" s="58" t="s">
        <v>468</v>
      </c>
      <c r="D170" s="48">
        <v>2358178.42</v>
      </c>
      <c r="E170" s="1">
        <v>0</v>
      </c>
      <c r="F170" s="36">
        <v>0</v>
      </c>
      <c r="G170" s="36">
        <v>0</v>
      </c>
      <c r="H170" s="14">
        <v>5959.799999999999</v>
      </c>
      <c r="I170" s="14">
        <v>0</v>
      </c>
      <c r="J170" s="14">
        <v>0</v>
      </c>
      <c r="K170" s="74">
        <f t="shared" si="2"/>
        <v>2364138.2199999997</v>
      </c>
      <c r="M170" s="36"/>
      <c r="N170" s="36"/>
    </row>
    <row r="171" spans="1:14" ht="12.75">
      <c r="A171" s="3" t="s">
        <v>226</v>
      </c>
      <c r="B171" t="s">
        <v>223</v>
      </c>
      <c r="C171" s="58" t="s">
        <v>469</v>
      </c>
      <c r="D171" s="48">
        <v>1649468.0999999999</v>
      </c>
      <c r="E171" s="1">
        <v>0</v>
      </c>
      <c r="F171" s="36">
        <v>0</v>
      </c>
      <c r="G171" s="36">
        <v>0</v>
      </c>
      <c r="H171" s="14">
        <v>0</v>
      </c>
      <c r="I171" s="14">
        <v>0</v>
      </c>
      <c r="J171" s="14">
        <v>0</v>
      </c>
      <c r="K171" s="74">
        <f t="shared" si="2"/>
        <v>1649468.0999999999</v>
      </c>
      <c r="M171" s="36"/>
      <c r="N171" s="36"/>
    </row>
    <row r="172" spans="1:14" ht="12.75">
      <c r="A172" s="3" t="s">
        <v>227</v>
      </c>
      <c r="B172" t="s">
        <v>223</v>
      </c>
      <c r="C172" s="58" t="s">
        <v>470</v>
      </c>
      <c r="D172" s="48">
        <v>566049.3800000001</v>
      </c>
      <c r="E172" s="1">
        <v>0</v>
      </c>
      <c r="F172" s="36">
        <v>0</v>
      </c>
      <c r="G172" s="36">
        <v>0</v>
      </c>
      <c r="H172" s="14">
        <v>0</v>
      </c>
      <c r="I172" s="14">
        <v>0</v>
      </c>
      <c r="J172" s="14">
        <v>0</v>
      </c>
      <c r="K172" s="74">
        <f t="shared" si="2"/>
        <v>566049.3800000001</v>
      </c>
      <c r="M172" s="36"/>
      <c r="N172" s="36"/>
    </row>
    <row r="173" spans="1:14" ht="12.75">
      <c r="A173" s="3" t="s">
        <v>228</v>
      </c>
      <c r="B173" t="s">
        <v>229</v>
      </c>
      <c r="C173" s="70" t="s">
        <v>495</v>
      </c>
      <c r="D173" s="48">
        <v>6941709.850000001</v>
      </c>
      <c r="E173" s="1">
        <v>0</v>
      </c>
      <c r="F173" s="36">
        <v>0</v>
      </c>
      <c r="G173" s="36">
        <v>0</v>
      </c>
      <c r="H173" s="14">
        <v>0</v>
      </c>
      <c r="I173" s="14">
        <v>0</v>
      </c>
      <c r="J173" s="14">
        <v>0</v>
      </c>
      <c r="K173" s="74">
        <f t="shared" si="2"/>
        <v>6941709.850000001</v>
      </c>
      <c r="M173" s="36"/>
      <c r="N173" s="36"/>
    </row>
    <row r="174" spans="1:14" ht="12.75">
      <c r="A174" s="3" t="s">
        <v>230</v>
      </c>
      <c r="B174" t="s">
        <v>229</v>
      </c>
      <c r="C174" s="58" t="s">
        <v>471</v>
      </c>
      <c r="D174" s="48">
        <v>3252997.08</v>
      </c>
      <c r="E174" s="1">
        <v>0</v>
      </c>
      <c r="F174" s="36">
        <v>0</v>
      </c>
      <c r="G174" s="36">
        <v>0</v>
      </c>
      <c r="H174" s="14">
        <v>0</v>
      </c>
      <c r="I174" s="14">
        <v>0</v>
      </c>
      <c r="J174" s="14">
        <v>0</v>
      </c>
      <c r="K174" s="74">
        <f t="shared" si="2"/>
        <v>3252997.08</v>
      </c>
      <c r="M174" s="36"/>
      <c r="N174" s="36"/>
    </row>
    <row r="175" spans="1:14" ht="12.75">
      <c r="A175" s="3" t="s">
        <v>231</v>
      </c>
      <c r="B175" t="s">
        <v>229</v>
      </c>
      <c r="C175" s="58" t="s">
        <v>472</v>
      </c>
      <c r="D175" s="48">
        <v>4643606.390000001</v>
      </c>
      <c r="E175" s="1">
        <v>0</v>
      </c>
      <c r="F175" s="36">
        <v>0</v>
      </c>
      <c r="G175" s="36">
        <v>0</v>
      </c>
      <c r="H175" s="14">
        <v>0</v>
      </c>
      <c r="I175" s="14">
        <v>0</v>
      </c>
      <c r="J175" s="14">
        <v>0</v>
      </c>
      <c r="K175" s="74">
        <f t="shared" si="2"/>
        <v>4643606.390000001</v>
      </c>
      <c r="M175" s="36"/>
      <c r="N175" s="36"/>
    </row>
    <row r="176" spans="1:14" ht="12.75">
      <c r="A176" s="3" t="s">
        <v>232</v>
      </c>
      <c r="B176" t="s">
        <v>229</v>
      </c>
      <c r="C176" s="58" t="s">
        <v>473</v>
      </c>
      <c r="D176" s="48">
        <v>15637996.68</v>
      </c>
      <c r="E176" s="48">
        <v>94978</v>
      </c>
      <c r="F176" s="36">
        <v>1807137.75</v>
      </c>
      <c r="G176" s="36">
        <v>0</v>
      </c>
      <c r="H176" s="14">
        <v>0</v>
      </c>
      <c r="I176" s="14">
        <v>0</v>
      </c>
      <c r="J176" s="14">
        <v>0</v>
      </c>
      <c r="K176" s="74">
        <f t="shared" si="2"/>
        <v>17540112.43</v>
      </c>
      <c r="M176" s="36"/>
      <c r="N176" s="36"/>
    </row>
    <row r="177" spans="1:14" ht="12.75">
      <c r="A177" s="3" t="s">
        <v>233</v>
      </c>
      <c r="B177" t="s">
        <v>229</v>
      </c>
      <c r="C177" s="58" t="s">
        <v>474</v>
      </c>
      <c r="D177" s="48">
        <v>19003869.360000003</v>
      </c>
      <c r="E177" s="1">
        <v>0</v>
      </c>
      <c r="F177" s="36">
        <v>0</v>
      </c>
      <c r="G177" s="36">
        <v>0</v>
      </c>
      <c r="H177" s="14">
        <v>0</v>
      </c>
      <c r="I177" s="14">
        <v>0</v>
      </c>
      <c r="J177" s="14">
        <v>0</v>
      </c>
      <c r="K177" s="74">
        <f t="shared" si="2"/>
        <v>19003869.360000003</v>
      </c>
      <c r="M177" s="36"/>
      <c r="N177" s="36"/>
    </row>
    <row r="178" spans="1:14" ht="12.75">
      <c r="A178" s="3" t="s">
        <v>234</v>
      </c>
      <c r="B178" t="s">
        <v>229</v>
      </c>
      <c r="C178" s="58" t="s">
        <v>475</v>
      </c>
      <c r="D178" s="48">
        <v>119104934.74</v>
      </c>
      <c r="E178" s="1">
        <v>117963</v>
      </c>
      <c r="F178" s="36">
        <v>5926790.98</v>
      </c>
      <c r="G178" s="36">
        <v>0</v>
      </c>
      <c r="H178" s="14">
        <v>0</v>
      </c>
      <c r="I178" s="14">
        <v>0</v>
      </c>
      <c r="J178" s="14">
        <v>0</v>
      </c>
      <c r="K178" s="74">
        <f t="shared" si="2"/>
        <v>125149688.72</v>
      </c>
      <c r="M178" s="36"/>
      <c r="N178" s="36"/>
    </row>
    <row r="179" spans="1:14" ht="12.75">
      <c r="A179" s="3" t="s">
        <v>235</v>
      </c>
      <c r="B179" t="s">
        <v>229</v>
      </c>
      <c r="C179" s="58" t="s">
        <v>476</v>
      </c>
      <c r="D179" s="48">
        <v>0</v>
      </c>
      <c r="E179" s="1">
        <v>0</v>
      </c>
      <c r="F179" s="36">
        <v>0</v>
      </c>
      <c r="G179" s="36">
        <v>0</v>
      </c>
      <c r="H179" s="14">
        <v>0</v>
      </c>
      <c r="I179" s="14">
        <v>0</v>
      </c>
      <c r="J179" s="14">
        <v>0</v>
      </c>
      <c r="K179" s="74">
        <f t="shared" si="2"/>
        <v>0</v>
      </c>
      <c r="M179" s="36"/>
      <c r="N179" s="36"/>
    </row>
    <row r="180" spans="1:14" ht="12.75">
      <c r="A180" s="3" t="s">
        <v>236</v>
      </c>
      <c r="B180" t="s">
        <v>229</v>
      </c>
      <c r="C180" s="58" t="s">
        <v>477</v>
      </c>
      <c r="D180" s="48">
        <v>0</v>
      </c>
      <c r="E180" s="1">
        <v>0</v>
      </c>
      <c r="F180" s="36">
        <v>0</v>
      </c>
      <c r="G180" s="36">
        <v>0</v>
      </c>
      <c r="H180" s="14">
        <v>0</v>
      </c>
      <c r="I180" s="14">
        <v>0</v>
      </c>
      <c r="J180" s="14">
        <v>0</v>
      </c>
      <c r="K180" s="74">
        <f t="shared" si="2"/>
        <v>0</v>
      </c>
      <c r="M180" s="36"/>
      <c r="N180" s="36"/>
    </row>
    <row r="181" spans="1:14" ht="12.75">
      <c r="A181" s="3" t="s">
        <v>237</v>
      </c>
      <c r="B181" t="s">
        <v>229</v>
      </c>
      <c r="C181" s="58" t="s">
        <v>478</v>
      </c>
      <c r="D181" s="48">
        <v>4826402.720000001</v>
      </c>
      <c r="E181" s="1">
        <v>0</v>
      </c>
      <c r="F181" s="36">
        <v>0</v>
      </c>
      <c r="G181" s="36">
        <v>0</v>
      </c>
      <c r="H181" s="14">
        <v>0</v>
      </c>
      <c r="I181" s="14">
        <v>0</v>
      </c>
      <c r="J181" s="14">
        <v>0</v>
      </c>
      <c r="K181" s="74">
        <f t="shared" si="2"/>
        <v>4826402.720000001</v>
      </c>
      <c r="M181" s="36"/>
      <c r="N181" s="36"/>
    </row>
    <row r="182" spans="1:14" ht="12.75">
      <c r="A182" s="3" t="s">
        <v>238</v>
      </c>
      <c r="B182" t="s">
        <v>229</v>
      </c>
      <c r="C182" s="58" t="s">
        <v>479</v>
      </c>
      <c r="D182" s="48">
        <v>1126770.07</v>
      </c>
      <c r="E182" s="1">
        <v>0</v>
      </c>
      <c r="F182" s="36">
        <v>0</v>
      </c>
      <c r="G182" s="36">
        <v>0</v>
      </c>
      <c r="H182" s="14">
        <v>56253.62</v>
      </c>
      <c r="I182" s="14">
        <v>0</v>
      </c>
      <c r="J182" s="14">
        <v>0</v>
      </c>
      <c r="K182" s="74">
        <f t="shared" si="2"/>
        <v>1183023.6900000002</v>
      </c>
      <c r="M182" s="36"/>
      <c r="N182" s="36"/>
    </row>
    <row r="183" spans="1:14" ht="12.75">
      <c r="A183" s="3" t="s">
        <v>239</v>
      </c>
      <c r="B183" t="s">
        <v>229</v>
      </c>
      <c r="C183" s="58" t="s">
        <v>480</v>
      </c>
      <c r="D183" s="48">
        <v>0</v>
      </c>
      <c r="E183" s="1">
        <v>0</v>
      </c>
      <c r="F183" s="36">
        <v>0</v>
      </c>
      <c r="G183" s="36">
        <v>0</v>
      </c>
      <c r="H183" s="14">
        <v>0</v>
      </c>
      <c r="I183" s="14">
        <v>0</v>
      </c>
      <c r="J183" s="14">
        <v>0</v>
      </c>
      <c r="K183" s="74">
        <f t="shared" si="2"/>
        <v>0</v>
      </c>
      <c r="M183" s="36"/>
      <c r="N183" s="36"/>
    </row>
    <row r="184" spans="1:14" ht="12.75">
      <c r="A184" s="3" t="s">
        <v>240</v>
      </c>
      <c r="B184" t="s">
        <v>229</v>
      </c>
      <c r="C184" s="58" t="s">
        <v>481</v>
      </c>
      <c r="D184" s="48">
        <v>0</v>
      </c>
      <c r="E184" s="1">
        <v>0</v>
      </c>
      <c r="F184" s="36">
        <v>0</v>
      </c>
      <c r="G184" s="36">
        <v>0</v>
      </c>
      <c r="H184" s="14">
        <v>0</v>
      </c>
      <c r="I184" s="14">
        <v>0</v>
      </c>
      <c r="J184" s="14">
        <v>0</v>
      </c>
      <c r="K184" s="74">
        <f t="shared" si="2"/>
        <v>0</v>
      </c>
      <c r="M184" s="36"/>
      <c r="N184" s="36"/>
    </row>
    <row r="185" spans="1:14" ht="12.75">
      <c r="A185" s="3">
        <v>3200</v>
      </c>
      <c r="B185" t="s">
        <v>241</v>
      </c>
      <c r="C185" s="58" t="s">
        <v>242</v>
      </c>
      <c r="D185" s="48">
        <v>5784168.299999999</v>
      </c>
      <c r="E185" s="1">
        <v>0</v>
      </c>
      <c r="F185" s="36">
        <v>0</v>
      </c>
      <c r="G185" s="36">
        <v>0</v>
      </c>
      <c r="H185" s="14">
        <v>0</v>
      </c>
      <c r="I185" s="14">
        <v>0</v>
      </c>
      <c r="J185" s="14">
        <v>0</v>
      </c>
      <c r="K185" s="74">
        <f t="shared" si="2"/>
        <v>5784168.299999999</v>
      </c>
      <c r="M185" s="36"/>
      <c r="N185" s="36"/>
    </row>
    <row r="186" spans="1:14" ht="12.75">
      <c r="A186" s="3">
        <v>3210</v>
      </c>
      <c r="B186" t="s">
        <v>241</v>
      </c>
      <c r="C186" s="58" t="s">
        <v>243</v>
      </c>
      <c r="D186" s="48">
        <v>4916346.5600000005</v>
      </c>
      <c r="E186" s="1">
        <v>0</v>
      </c>
      <c r="F186" s="36">
        <v>0</v>
      </c>
      <c r="G186" s="36">
        <v>0</v>
      </c>
      <c r="H186" s="14">
        <v>0</v>
      </c>
      <c r="I186" s="14">
        <v>0</v>
      </c>
      <c r="J186" s="14">
        <v>0</v>
      </c>
      <c r="K186" s="74">
        <f t="shared" si="2"/>
        <v>4916346.5600000005</v>
      </c>
      <c r="M186" s="36"/>
      <c r="N186" s="36"/>
    </row>
    <row r="187" spans="1:14" ht="12.75">
      <c r="A187" s="3">
        <v>3220</v>
      </c>
      <c r="B187" t="s">
        <v>241</v>
      </c>
      <c r="C187" s="58" t="s">
        <v>244</v>
      </c>
      <c r="D187" s="48">
        <v>2313219.13</v>
      </c>
      <c r="E187" s="1">
        <v>0</v>
      </c>
      <c r="F187" s="36">
        <v>0</v>
      </c>
      <c r="G187" s="36">
        <v>0</v>
      </c>
      <c r="H187" s="14">
        <v>0</v>
      </c>
      <c r="I187" s="14">
        <v>0</v>
      </c>
      <c r="J187" s="14">
        <v>0</v>
      </c>
      <c r="K187" s="74">
        <f t="shared" si="2"/>
        <v>2313219.13</v>
      </c>
      <c r="M187" s="36"/>
      <c r="N187" s="36"/>
    </row>
    <row r="188" spans="1:14" ht="12.75">
      <c r="A188" s="3">
        <v>3230</v>
      </c>
      <c r="B188" t="s">
        <v>241</v>
      </c>
      <c r="C188" s="58" t="s">
        <v>245</v>
      </c>
      <c r="D188" s="48">
        <v>737326.2700000003</v>
      </c>
      <c r="E188" s="1">
        <v>0</v>
      </c>
      <c r="F188" s="36">
        <v>0</v>
      </c>
      <c r="G188" s="36">
        <v>0</v>
      </c>
      <c r="H188" s="14">
        <v>0</v>
      </c>
      <c r="I188" s="14">
        <v>0</v>
      </c>
      <c r="J188" s="14">
        <v>0</v>
      </c>
      <c r="K188" s="74">
        <f t="shared" si="2"/>
        <v>737326.2700000003</v>
      </c>
      <c r="M188" s="36"/>
      <c r="N188" s="36"/>
    </row>
    <row r="189" spans="1:14" ht="12.75">
      <c r="A189" s="3">
        <v>8001</v>
      </c>
      <c r="B189" t="s">
        <v>303</v>
      </c>
      <c r="C189" t="s">
        <v>304</v>
      </c>
      <c r="D189" s="48">
        <v>124848942.89999999</v>
      </c>
      <c r="E189" s="48">
        <v>0</v>
      </c>
      <c r="F189" s="36">
        <v>17896959.62</v>
      </c>
      <c r="G189" s="36">
        <f>4426938.21+391766.45</f>
        <v>4818704.66</v>
      </c>
      <c r="H189" s="14">
        <v>0</v>
      </c>
      <c r="I189" s="14">
        <v>0</v>
      </c>
      <c r="J189" s="14">
        <v>0</v>
      </c>
      <c r="K189" s="74">
        <f t="shared" si="2"/>
        <v>147564607.17999998</v>
      </c>
      <c r="M189" s="36"/>
      <c r="N189" s="36"/>
    </row>
    <row r="190" spans="1:13" ht="12.75">
      <c r="A190" s="103">
        <v>8041</v>
      </c>
      <c r="B190" s="3">
        <v>8041</v>
      </c>
      <c r="C190" s="103" t="s">
        <v>523</v>
      </c>
      <c r="D190" s="48">
        <v>0</v>
      </c>
      <c r="E190" s="48">
        <v>0</v>
      </c>
      <c r="F190" s="48">
        <v>0</v>
      </c>
      <c r="G190" s="36">
        <v>0</v>
      </c>
      <c r="H190" s="14">
        <v>0</v>
      </c>
      <c r="I190" s="14">
        <v>0</v>
      </c>
      <c r="J190" s="14">
        <v>0</v>
      </c>
      <c r="K190" s="74">
        <f t="shared" si="2"/>
        <v>0</v>
      </c>
      <c r="M190" s="36"/>
    </row>
    <row r="191" spans="1:13" ht="12.75">
      <c r="A191" s="103">
        <v>8042</v>
      </c>
      <c r="B191" s="3">
        <v>8042</v>
      </c>
      <c r="C191" s="103" t="s">
        <v>524</v>
      </c>
      <c r="D191" s="48">
        <v>0</v>
      </c>
      <c r="E191" s="48">
        <v>0</v>
      </c>
      <c r="F191" s="48">
        <v>0</v>
      </c>
      <c r="G191" s="36">
        <v>0</v>
      </c>
      <c r="H191" s="14">
        <v>0</v>
      </c>
      <c r="I191" s="14">
        <v>0</v>
      </c>
      <c r="J191" s="14">
        <v>0</v>
      </c>
      <c r="K191" s="74">
        <f t="shared" si="2"/>
        <v>0</v>
      </c>
      <c r="M191" s="36"/>
    </row>
    <row r="192" spans="1:13" ht="12.75">
      <c r="A192" s="103">
        <v>9025</v>
      </c>
      <c r="B192" s="3">
        <v>9025</v>
      </c>
      <c r="C192" s="103" t="s">
        <v>247</v>
      </c>
      <c r="D192" s="48">
        <v>0</v>
      </c>
      <c r="E192" s="48">
        <v>0</v>
      </c>
      <c r="F192" s="48">
        <v>0</v>
      </c>
      <c r="G192" s="36">
        <v>0</v>
      </c>
      <c r="H192" s="14">
        <v>0</v>
      </c>
      <c r="I192" s="14">
        <v>0</v>
      </c>
      <c r="J192" s="14">
        <v>0</v>
      </c>
      <c r="K192" s="74">
        <f t="shared" si="2"/>
        <v>0</v>
      </c>
      <c r="M192" s="36"/>
    </row>
    <row r="193" spans="1:13" ht="12.75">
      <c r="A193" s="3">
        <v>9030</v>
      </c>
      <c r="B193" s="3">
        <v>9030</v>
      </c>
      <c r="C193" s="3" t="s">
        <v>248</v>
      </c>
      <c r="D193" s="48">
        <v>0</v>
      </c>
      <c r="E193" s="40">
        <v>0</v>
      </c>
      <c r="F193" s="36">
        <v>0</v>
      </c>
      <c r="G193" s="36">
        <v>0</v>
      </c>
      <c r="H193" s="14">
        <v>0</v>
      </c>
      <c r="I193" s="14">
        <v>0</v>
      </c>
      <c r="J193" s="14">
        <v>0</v>
      </c>
      <c r="K193" s="74">
        <f t="shared" si="2"/>
        <v>0</v>
      </c>
      <c r="M193" s="36"/>
    </row>
    <row r="194" spans="1:13" ht="12.75">
      <c r="A194" s="3">
        <v>9035</v>
      </c>
      <c r="B194" s="3">
        <v>9035</v>
      </c>
      <c r="C194" s="3" t="s">
        <v>249</v>
      </c>
      <c r="D194" s="48">
        <v>0</v>
      </c>
      <c r="E194" s="26">
        <v>0</v>
      </c>
      <c r="F194" s="36">
        <v>0</v>
      </c>
      <c r="G194" s="36">
        <v>0</v>
      </c>
      <c r="H194" s="14">
        <v>0</v>
      </c>
      <c r="I194" s="14">
        <v>0</v>
      </c>
      <c r="J194" s="14">
        <v>0</v>
      </c>
      <c r="K194" s="74">
        <f t="shared" si="2"/>
        <v>0</v>
      </c>
      <c r="M194" s="36"/>
    </row>
    <row r="195" spans="1:13" ht="12.75">
      <c r="A195" s="3">
        <v>9040</v>
      </c>
      <c r="B195" s="3">
        <v>9040</v>
      </c>
      <c r="C195" s="3" t="s">
        <v>250</v>
      </c>
      <c r="D195" s="48">
        <v>0</v>
      </c>
      <c r="E195" s="26">
        <v>0</v>
      </c>
      <c r="F195" s="36">
        <v>0</v>
      </c>
      <c r="G195" s="36">
        <v>0</v>
      </c>
      <c r="H195" s="14">
        <v>0</v>
      </c>
      <c r="I195" s="14">
        <v>0</v>
      </c>
      <c r="J195" s="14">
        <v>0</v>
      </c>
      <c r="K195" s="74">
        <f t="shared" si="2"/>
        <v>0</v>
      </c>
      <c r="M195" s="36"/>
    </row>
    <row r="196" spans="1:13" ht="12.75">
      <c r="A196" s="3">
        <v>9045</v>
      </c>
      <c r="B196" s="3">
        <v>9045</v>
      </c>
      <c r="C196" s="3" t="s">
        <v>251</v>
      </c>
      <c r="D196" s="48">
        <v>0</v>
      </c>
      <c r="E196" s="26">
        <v>0</v>
      </c>
      <c r="F196" s="36">
        <v>0</v>
      </c>
      <c r="G196" s="36">
        <v>0</v>
      </c>
      <c r="H196" s="14">
        <v>0</v>
      </c>
      <c r="I196" s="14">
        <v>0</v>
      </c>
      <c r="J196" s="14">
        <v>0</v>
      </c>
      <c r="K196" s="74">
        <f t="shared" si="2"/>
        <v>0</v>
      </c>
      <c r="M196" s="36"/>
    </row>
    <row r="197" spans="1:13" ht="12.75">
      <c r="A197" s="3">
        <v>9050</v>
      </c>
      <c r="B197" s="3">
        <v>9050</v>
      </c>
      <c r="C197" s="3" t="s">
        <v>252</v>
      </c>
      <c r="D197" s="48">
        <v>0</v>
      </c>
      <c r="E197" s="26">
        <v>0</v>
      </c>
      <c r="F197" s="36">
        <v>0</v>
      </c>
      <c r="G197" s="36">
        <v>0</v>
      </c>
      <c r="H197" s="14">
        <v>0</v>
      </c>
      <c r="I197" s="14">
        <v>0</v>
      </c>
      <c r="J197" s="14">
        <v>0</v>
      </c>
      <c r="K197" s="74">
        <f t="shared" si="2"/>
        <v>0</v>
      </c>
      <c r="M197" s="36"/>
    </row>
    <row r="198" spans="1:13" ht="12.75">
      <c r="A198" s="3">
        <v>9055</v>
      </c>
      <c r="B198" s="3">
        <v>9055</v>
      </c>
      <c r="C198" s="3" t="s">
        <v>253</v>
      </c>
      <c r="D198" s="48">
        <v>0</v>
      </c>
      <c r="E198" s="26">
        <v>0</v>
      </c>
      <c r="F198" s="36">
        <v>0</v>
      </c>
      <c r="G198" s="36">
        <v>0</v>
      </c>
      <c r="H198" s="14">
        <v>0</v>
      </c>
      <c r="I198" s="14">
        <v>0</v>
      </c>
      <c r="J198" s="14">
        <v>0</v>
      </c>
      <c r="K198" s="74">
        <f t="shared" si="2"/>
        <v>0</v>
      </c>
      <c r="M198" s="36"/>
    </row>
    <row r="199" spans="1:13" ht="12.75">
      <c r="A199" s="3">
        <v>9060</v>
      </c>
      <c r="B199" s="3">
        <v>9060</v>
      </c>
      <c r="C199" s="3" t="s">
        <v>254</v>
      </c>
      <c r="D199" s="48">
        <v>0</v>
      </c>
      <c r="E199" s="26">
        <v>0</v>
      </c>
      <c r="F199" s="36">
        <v>0</v>
      </c>
      <c r="G199" s="36">
        <v>0</v>
      </c>
      <c r="H199" s="14">
        <v>0</v>
      </c>
      <c r="I199" s="14">
        <v>0</v>
      </c>
      <c r="J199" s="14">
        <v>0</v>
      </c>
      <c r="K199" s="74">
        <f t="shared" si="2"/>
        <v>0</v>
      </c>
      <c r="M199" s="36"/>
    </row>
    <row r="200" spans="1:13" ht="12.75">
      <c r="A200" s="3">
        <v>9075</v>
      </c>
      <c r="B200" s="3">
        <v>9075</v>
      </c>
      <c r="C200" s="3" t="s">
        <v>255</v>
      </c>
      <c r="D200" s="48">
        <v>0</v>
      </c>
      <c r="E200" s="26">
        <v>0</v>
      </c>
      <c r="F200" s="36">
        <v>0</v>
      </c>
      <c r="G200" s="36">
        <v>0</v>
      </c>
      <c r="H200" s="14">
        <v>0</v>
      </c>
      <c r="I200" s="14">
        <v>0</v>
      </c>
      <c r="J200" s="14">
        <v>0</v>
      </c>
      <c r="K200" s="74">
        <f t="shared" si="2"/>
        <v>0</v>
      </c>
      <c r="M200" s="36"/>
    </row>
    <row r="201" spans="1:13" ht="12.75">
      <c r="A201" s="3">
        <v>9095</v>
      </c>
      <c r="B201" s="3">
        <v>9095</v>
      </c>
      <c r="C201" s="3" t="s">
        <v>256</v>
      </c>
      <c r="D201" s="48">
        <v>0</v>
      </c>
      <c r="E201" s="26">
        <v>0</v>
      </c>
      <c r="F201" s="36">
        <v>0</v>
      </c>
      <c r="G201" s="36">
        <v>0</v>
      </c>
      <c r="H201" s="14">
        <v>0</v>
      </c>
      <c r="I201" s="14">
        <v>0</v>
      </c>
      <c r="J201" s="14">
        <v>0</v>
      </c>
      <c r="K201" s="74">
        <f t="shared" si="2"/>
        <v>0</v>
      </c>
      <c r="M201" s="36"/>
    </row>
    <row r="202" spans="1:13" ht="12.75">
      <c r="A202" s="3">
        <v>9120</v>
      </c>
      <c r="B202" s="3">
        <v>9120</v>
      </c>
      <c r="C202" s="3" t="s">
        <v>257</v>
      </c>
      <c r="D202" s="48">
        <v>0</v>
      </c>
      <c r="E202" s="26">
        <v>0</v>
      </c>
      <c r="F202" s="36">
        <v>0</v>
      </c>
      <c r="G202" s="36">
        <v>0</v>
      </c>
      <c r="H202" s="14">
        <v>0</v>
      </c>
      <c r="I202" s="14">
        <v>0</v>
      </c>
      <c r="J202" s="14">
        <v>0</v>
      </c>
      <c r="K202" s="74">
        <f t="shared" si="2"/>
        <v>0</v>
      </c>
      <c r="M202" s="36"/>
    </row>
    <row r="203" spans="1:13" ht="12.75">
      <c r="A203" s="3">
        <v>9125</v>
      </c>
      <c r="B203" s="3">
        <v>9125</v>
      </c>
      <c r="C203" s="3" t="s">
        <v>258</v>
      </c>
      <c r="D203" s="48">
        <v>0</v>
      </c>
      <c r="E203" s="26">
        <v>0</v>
      </c>
      <c r="F203" s="36">
        <v>0</v>
      </c>
      <c r="G203" s="36">
        <v>0</v>
      </c>
      <c r="H203" s="14">
        <v>0</v>
      </c>
      <c r="I203" s="14">
        <v>0</v>
      </c>
      <c r="J203" s="14">
        <v>0</v>
      </c>
      <c r="K203" s="74">
        <f t="shared" si="2"/>
        <v>0</v>
      </c>
      <c r="M203" s="36"/>
    </row>
    <row r="204" spans="1:13" ht="12.75">
      <c r="A204" s="3">
        <v>9130</v>
      </c>
      <c r="B204" s="3">
        <v>9130</v>
      </c>
      <c r="C204" s="3" t="s">
        <v>482</v>
      </c>
      <c r="D204" s="48">
        <v>0</v>
      </c>
      <c r="E204" s="26">
        <v>0</v>
      </c>
      <c r="F204" s="36">
        <v>0</v>
      </c>
      <c r="G204" s="36">
        <v>0</v>
      </c>
      <c r="H204" s="14">
        <v>0</v>
      </c>
      <c r="I204" s="14">
        <v>0</v>
      </c>
      <c r="J204" s="14">
        <v>0</v>
      </c>
      <c r="K204" s="74">
        <f aca="true" t="shared" si="3" ref="K204:K212">SUM(D204:J204)</f>
        <v>0</v>
      </c>
      <c r="M204" s="36"/>
    </row>
    <row r="205" spans="1:13" ht="12.75">
      <c r="A205" s="3">
        <v>9135</v>
      </c>
      <c r="B205" s="3">
        <v>9135</v>
      </c>
      <c r="C205" s="3" t="s">
        <v>483</v>
      </c>
      <c r="D205" s="48">
        <v>0</v>
      </c>
      <c r="E205" s="26">
        <v>0</v>
      </c>
      <c r="F205" s="36">
        <v>0</v>
      </c>
      <c r="G205" s="36">
        <v>0</v>
      </c>
      <c r="H205" s="14">
        <v>0</v>
      </c>
      <c r="I205" s="14">
        <v>0</v>
      </c>
      <c r="J205" s="14">
        <v>0</v>
      </c>
      <c r="K205" s="74">
        <f t="shared" si="3"/>
        <v>0</v>
      </c>
      <c r="M205" s="36"/>
    </row>
    <row r="206" spans="1:13" ht="12.75">
      <c r="A206" s="3">
        <v>9140</v>
      </c>
      <c r="B206" s="3">
        <v>9140</v>
      </c>
      <c r="C206" s="3" t="s">
        <v>259</v>
      </c>
      <c r="D206" s="48">
        <v>0</v>
      </c>
      <c r="E206" s="26">
        <v>0</v>
      </c>
      <c r="F206" s="36">
        <v>0</v>
      </c>
      <c r="G206" s="36">
        <v>0</v>
      </c>
      <c r="H206" s="14">
        <v>0</v>
      </c>
      <c r="I206" s="14">
        <v>0</v>
      </c>
      <c r="J206" s="14">
        <v>0</v>
      </c>
      <c r="K206" s="74">
        <f t="shared" si="3"/>
        <v>0</v>
      </c>
      <c r="M206" s="36"/>
    </row>
    <row r="207" spans="1:13" ht="12.75">
      <c r="A207" s="3">
        <v>9145</v>
      </c>
      <c r="B207" s="3">
        <v>9145</v>
      </c>
      <c r="C207" s="3" t="s">
        <v>260</v>
      </c>
      <c r="D207" s="48">
        <v>0</v>
      </c>
      <c r="E207" s="26">
        <v>0</v>
      </c>
      <c r="F207" s="36">
        <v>0</v>
      </c>
      <c r="G207" s="36">
        <v>0</v>
      </c>
      <c r="H207" s="14">
        <v>0</v>
      </c>
      <c r="I207" s="14">
        <v>0</v>
      </c>
      <c r="J207" s="14">
        <v>0</v>
      </c>
      <c r="K207" s="74">
        <f t="shared" si="3"/>
        <v>0</v>
      </c>
      <c r="M207" s="36"/>
    </row>
    <row r="208" spans="1:13" ht="12.75">
      <c r="A208" s="3">
        <v>9150</v>
      </c>
      <c r="B208" s="3">
        <v>9150</v>
      </c>
      <c r="C208" s="3" t="s">
        <v>261</v>
      </c>
      <c r="D208" s="48">
        <v>0</v>
      </c>
      <c r="E208" s="26">
        <v>0</v>
      </c>
      <c r="F208" s="36">
        <v>0</v>
      </c>
      <c r="G208" s="36">
        <v>0</v>
      </c>
      <c r="H208" s="14">
        <v>0</v>
      </c>
      <c r="I208" s="14">
        <v>0</v>
      </c>
      <c r="J208" s="14">
        <v>0</v>
      </c>
      <c r="K208" s="74">
        <f t="shared" si="3"/>
        <v>0</v>
      </c>
      <c r="M208" s="36"/>
    </row>
    <row r="209" spans="1:13" ht="12.75">
      <c r="A209" s="3">
        <v>9160</v>
      </c>
      <c r="B209" s="3">
        <v>9160</v>
      </c>
      <c r="C209" s="3" t="s">
        <v>262</v>
      </c>
      <c r="D209" s="48">
        <v>0</v>
      </c>
      <c r="E209" s="26">
        <v>0</v>
      </c>
      <c r="F209" s="36">
        <v>0</v>
      </c>
      <c r="G209" s="36">
        <v>0</v>
      </c>
      <c r="H209" s="14">
        <v>0</v>
      </c>
      <c r="I209" s="14">
        <v>0</v>
      </c>
      <c r="J209" s="14">
        <v>0</v>
      </c>
      <c r="K209" s="74">
        <f t="shared" si="3"/>
        <v>0</v>
      </c>
      <c r="M209" s="36"/>
    </row>
    <row r="210" spans="1:13" ht="12.75">
      <c r="A210" s="3">
        <v>9165</v>
      </c>
      <c r="B210" s="3">
        <v>9165</v>
      </c>
      <c r="C210" s="3" t="s">
        <v>484</v>
      </c>
      <c r="D210" s="48">
        <v>0</v>
      </c>
      <c r="E210" s="26">
        <v>0</v>
      </c>
      <c r="F210" s="36">
        <v>0</v>
      </c>
      <c r="G210" s="36">
        <v>0</v>
      </c>
      <c r="H210" s="14">
        <v>0</v>
      </c>
      <c r="I210" s="14">
        <v>0</v>
      </c>
      <c r="J210" s="14">
        <v>0</v>
      </c>
      <c r="K210" s="74">
        <f t="shared" si="3"/>
        <v>0</v>
      </c>
      <c r="M210" s="36"/>
    </row>
    <row r="211" spans="1:13" ht="12.75">
      <c r="A211" s="3">
        <v>9170</v>
      </c>
      <c r="B211" s="3">
        <v>9170</v>
      </c>
      <c r="C211" s="3" t="s">
        <v>533</v>
      </c>
      <c r="D211" s="48">
        <v>0</v>
      </c>
      <c r="E211" s="48">
        <v>0</v>
      </c>
      <c r="F211" s="48">
        <v>0</v>
      </c>
      <c r="G211" s="36">
        <v>0</v>
      </c>
      <c r="H211" s="14">
        <v>0</v>
      </c>
      <c r="I211" s="14">
        <v>0</v>
      </c>
      <c r="J211" s="14">
        <v>0</v>
      </c>
      <c r="K211" s="74">
        <f t="shared" si="3"/>
        <v>0</v>
      </c>
      <c r="M211" s="36"/>
    </row>
    <row r="212" spans="1:13" ht="12.75">
      <c r="A212" s="3">
        <v>9175</v>
      </c>
      <c r="B212" s="3">
        <v>9175</v>
      </c>
      <c r="C212" s="3" t="s">
        <v>534</v>
      </c>
      <c r="D212" s="48">
        <v>0</v>
      </c>
      <c r="E212" s="48">
        <v>0</v>
      </c>
      <c r="F212" s="48">
        <v>0</v>
      </c>
      <c r="G212" s="36">
        <v>0</v>
      </c>
      <c r="H212" s="14">
        <v>0</v>
      </c>
      <c r="I212" s="14">
        <v>0</v>
      </c>
      <c r="J212" s="14">
        <v>0</v>
      </c>
      <c r="K212" s="74">
        <f t="shared" si="3"/>
        <v>0</v>
      </c>
      <c r="M212" s="36"/>
    </row>
    <row r="213" spans="2:11" ht="12.75">
      <c r="B213" s="33"/>
      <c r="D213" s="48"/>
      <c r="E213" s="26"/>
      <c r="G213" s="36"/>
      <c r="H213" s="36"/>
      <c r="K213" s="74"/>
    </row>
    <row r="214" spans="2:11" ht="12.75">
      <c r="B214" s="32" t="s">
        <v>288</v>
      </c>
      <c r="D214" s="36">
        <f aca="true" t="shared" si="4" ref="D214:K214">SUM(D11:D213)</f>
        <v>4531174106.459999</v>
      </c>
      <c r="E214" s="100">
        <f t="shared" si="4"/>
        <v>4215273</v>
      </c>
      <c r="F214" s="100">
        <f t="shared" si="4"/>
        <v>85337570.35000001</v>
      </c>
      <c r="G214" s="100">
        <f t="shared" si="4"/>
        <v>4818704.66</v>
      </c>
      <c r="H214" s="100">
        <f t="shared" si="4"/>
        <v>1736198.39</v>
      </c>
      <c r="I214" s="101">
        <f t="shared" si="4"/>
        <v>-314845.33999999997</v>
      </c>
      <c r="J214" s="101">
        <f t="shared" si="4"/>
        <v>-968802.95</v>
      </c>
      <c r="K214" s="89">
        <f t="shared" si="4"/>
        <v>4625998204.570002</v>
      </c>
    </row>
    <row r="215" spans="4:5" ht="12.75">
      <c r="D215" s="36"/>
      <c r="E215" s="26"/>
    </row>
    <row r="216" spans="4:11" ht="12.75">
      <c r="D216" s="36"/>
      <c r="G216" s="36"/>
      <c r="H216" s="36"/>
      <c r="K216" s="11"/>
    </row>
    <row r="217" spans="4:11" ht="12.75">
      <c r="D217" s="1"/>
      <c r="E217" s="26"/>
      <c r="F217" s="26"/>
      <c r="G217" s="36"/>
      <c r="K217" s="37"/>
    </row>
    <row r="218" spans="4:11" ht="12.75">
      <c r="D218" s="36"/>
      <c r="G218" s="36"/>
      <c r="K218" s="37"/>
    </row>
    <row r="219" spans="4:11" ht="12.75">
      <c r="D219" s="49"/>
      <c r="E219" s="26"/>
      <c r="G219" s="36"/>
      <c r="H219" s="36"/>
      <c r="K219" s="37"/>
    </row>
    <row r="220" spans="4:11" ht="12.75">
      <c r="D220" s="36"/>
      <c r="H220" s="36"/>
      <c r="K220" s="72"/>
    </row>
    <row r="221" ht="12.75">
      <c r="K221" s="73"/>
    </row>
    <row r="223" ht="12.75">
      <c r="K223" s="37"/>
    </row>
    <row r="224" ht="12.75">
      <c r="K224" s="37"/>
    </row>
    <row r="225" ht="12.75">
      <c r="K225" s="37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9" r:id="rId1"/>
  <headerFooter alignWithMargins="0">
    <oddHeader>&amp;CState Share (State Equalization) Figures
FY 2019-20: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A1" sqref="A1"/>
    </sheetView>
  </sheetViews>
  <sheetFormatPr defaultColWidth="9.140625" defaultRowHeight="12.75"/>
  <cols>
    <col min="2" max="2" width="17.57421875" style="0" customWidth="1"/>
    <col min="3" max="3" width="30.57421875" style="0" bestFit="1" customWidth="1"/>
    <col min="4" max="4" width="7.57421875" style="0" customWidth="1"/>
    <col min="5" max="5" width="18.57421875" style="0" customWidth="1"/>
    <col min="8" max="8" width="38.00390625" style="0" bestFit="1" customWidth="1"/>
    <col min="9" max="9" width="12.8515625" style="50" bestFit="1" customWidth="1"/>
  </cols>
  <sheetData>
    <row r="1" spans="1:5" ht="38.25">
      <c r="A1" t="s">
        <v>502</v>
      </c>
      <c r="B1" s="80" t="s">
        <v>498</v>
      </c>
      <c r="C1" s="80" t="s">
        <v>499</v>
      </c>
      <c r="E1" s="109" t="s">
        <v>537</v>
      </c>
    </row>
    <row r="2" spans="1:5" ht="12.75">
      <c r="A2" s="82"/>
      <c r="B2" s="82"/>
      <c r="C2" s="82"/>
      <c r="D2" s="79"/>
      <c r="E2" s="81" t="s">
        <v>501</v>
      </c>
    </row>
    <row r="3" ht="12.75">
      <c r="E3" s="75"/>
    </row>
    <row r="4" spans="1:5" ht="12.75">
      <c r="A4" s="3" t="s">
        <v>5</v>
      </c>
      <c r="B4" t="s">
        <v>6</v>
      </c>
      <c r="C4" t="s">
        <v>309</v>
      </c>
      <c r="E4" s="75">
        <v>0</v>
      </c>
    </row>
    <row r="5" spans="1:5" ht="12.75">
      <c r="A5" s="3" t="s">
        <v>7</v>
      </c>
      <c r="B5" t="s">
        <v>6</v>
      </c>
      <c r="C5" t="s">
        <v>310</v>
      </c>
      <c r="E5" s="75">
        <v>0</v>
      </c>
    </row>
    <row r="6" spans="1:5" ht="12.75">
      <c r="A6" s="3" t="s">
        <v>8</v>
      </c>
      <c r="B6" t="s">
        <v>6</v>
      </c>
      <c r="C6" t="s">
        <v>311</v>
      </c>
      <c r="E6" s="75">
        <v>0</v>
      </c>
    </row>
    <row r="7" spans="1:5" ht="12.75">
      <c r="A7" s="3" t="s">
        <v>9</v>
      </c>
      <c r="B7" t="s">
        <v>6</v>
      </c>
      <c r="C7" t="s">
        <v>312</v>
      </c>
      <c r="E7" s="75">
        <v>0</v>
      </c>
    </row>
    <row r="8" spans="1:5" ht="12.75">
      <c r="A8" s="3" t="s">
        <v>10</v>
      </c>
      <c r="B8" t="s">
        <v>6</v>
      </c>
      <c r="C8" t="s">
        <v>313</v>
      </c>
      <c r="E8" s="75">
        <v>0</v>
      </c>
    </row>
    <row r="9" spans="1:5" ht="12.75">
      <c r="A9" s="3" t="s">
        <v>11</v>
      </c>
      <c r="B9" t="s">
        <v>6</v>
      </c>
      <c r="C9" t="s">
        <v>314</v>
      </c>
      <c r="E9" s="75">
        <v>0</v>
      </c>
    </row>
    <row r="10" spans="1:5" ht="12.75">
      <c r="A10" s="3" t="s">
        <v>12</v>
      </c>
      <c r="B10" t="s">
        <v>6</v>
      </c>
      <c r="C10" t="s">
        <v>315</v>
      </c>
      <c r="E10" s="75">
        <v>0</v>
      </c>
    </row>
    <row r="11" spans="1:5" ht="12.75">
      <c r="A11" s="3" t="s">
        <v>13</v>
      </c>
      <c r="B11" t="s">
        <v>14</v>
      </c>
      <c r="C11" t="s">
        <v>316</v>
      </c>
      <c r="E11" s="75">
        <v>0</v>
      </c>
    </row>
    <row r="12" spans="1:5" ht="12.75">
      <c r="A12" s="3" t="s">
        <v>15</v>
      </c>
      <c r="B12" t="s">
        <v>14</v>
      </c>
      <c r="C12" t="s">
        <v>317</v>
      </c>
      <c r="E12" s="75">
        <v>0</v>
      </c>
    </row>
    <row r="13" spans="1:5" ht="12.75">
      <c r="A13" s="3" t="s">
        <v>16</v>
      </c>
      <c r="B13" t="s">
        <v>17</v>
      </c>
      <c r="C13" t="s">
        <v>318</v>
      </c>
      <c r="E13" s="75">
        <v>0</v>
      </c>
    </row>
    <row r="14" spans="1:5" ht="12.75">
      <c r="A14" s="3" t="s">
        <v>18</v>
      </c>
      <c r="B14" t="s">
        <v>17</v>
      </c>
      <c r="C14" t="s">
        <v>319</v>
      </c>
      <c r="E14" s="75">
        <v>0</v>
      </c>
    </row>
    <row r="15" spans="1:5" ht="12.75">
      <c r="A15" s="3" t="s">
        <v>19</v>
      </c>
      <c r="B15" t="s">
        <v>17</v>
      </c>
      <c r="C15" t="s">
        <v>320</v>
      </c>
      <c r="E15" s="75">
        <v>0</v>
      </c>
    </row>
    <row r="16" spans="1:5" ht="12.75">
      <c r="A16" s="3" t="s">
        <v>20</v>
      </c>
      <c r="B16" t="s">
        <v>17</v>
      </c>
      <c r="C16" t="s">
        <v>321</v>
      </c>
      <c r="E16" s="75">
        <v>0</v>
      </c>
    </row>
    <row r="17" spans="1:5" ht="12.75">
      <c r="A17" s="3" t="s">
        <v>21</v>
      </c>
      <c r="B17" t="s">
        <v>17</v>
      </c>
      <c r="C17" t="s">
        <v>322</v>
      </c>
      <c r="E17" s="75">
        <v>0</v>
      </c>
    </row>
    <row r="18" spans="1:5" ht="12.75">
      <c r="A18" s="3" t="s">
        <v>22</v>
      </c>
      <c r="B18" t="s">
        <v>17</v>
      </c>
      <c r="C18" t="s">
        <v>323</v>
      </c>
      <c r="E18" s="75">
        <v>0</v>
      </c>
    </row>
    <row r="19" spans="1:5" ht="12.75">
      <c r="A19" s="3" t="s">
        <v>23</v>
      </c>
      <c r="B19" t="s">
        <v>17</v>
      </c>
      <c r="C19" t="s">
        <v>324</v>
      </c>
      <c r="E19" s="75">
        <v>0</v>
      </c>
    </row>
    <row r="20" spans="1:5" ht="12.75">
      <c r="A20" s="3" t="s">
        <v>24</v>
      </c>
      <c r="B20" t="s">
        <v>25</v>
      </c>
      <c r="C20" t="s">
        <v>325</v>
      </c>
      <c r="E20" s="75">
        <v>0</v>
      </c>
    </row>
    <row r="21" spans="1:5" ht="12.75">
      <c r="A21" s="3" t="s">
        <v>26</v>
      </c>
      <c r="B21" t="s">
        <v>27</v>
      </c>
      <c r="C21" t="s">
        <v>326</v>
      </c>
      <c r="E21" s="75">
        <v>0</v>
      </c>
    </row>
    <row r="22" spans="1:5" ht="12.75">
      <c r="A22" s="3" t="s">
        <v>28</v>
      </c>
      <c r="B22" t="s">
        <v>27</v>
      </c>
      <c r="C22" t="s">
        <v>327</v>
      </c>
      <c r="E22" s="75">
        <v>0</v>
      </c>
    </row>
    <row r="23" spans="1:5" ht="12.75">
      <c r="A23" s="3" t="s">
        <v>29</v>
      </c>
      <c r="B23" t="s">
        <v>27</v>
      </c>
      <c r="C23" t="s">
        <v>328</v>
      </c>
      <c r="E23" s="75">
        <v>0</v>
      </c>
    </row>
    <row r="24" spans="1:5" ht="12.75">
      <c r="A24" s="3" t="s">
        <v>30</v>
      </c>
      <c r="B24" t="s">
        <v>27</v>
      </c>
      <c r="C24" t="s">
        <v>329</v>
      </c>
      <c r="E24" s="75">
        <v>0</v>
      </c>
    </row>
    <row r="25" spans="1:5" ht="12.75">
      <c r="A25" s="3" t="s">
        <v>31</v>
      </c>
      <c r="B25" t="s">
        <v>27</v>
      </c>
      <c r="C25" t="s">
        <v>330</v>
      </c>
      <c r="E25" s="75">
        <v>0</v>
      </c>
    </row>
    <row r="26" spans="1:5" ht="12.75">
      <c r="A26" s="3" t="s">
        <v>32</v>
      </c>
      <c r="B26" t="s">
        <v>33</v>
      </c>
      <c r="C26" t="s">
        <v>331</v>
      </c>
      <c r="E26" s="75">
        <v>0</v>
      </c>
    </row>
    <row r="27" spans="1:5" ht="12.75">
      <c r="A27" s="3" t="s">
        <v>35</v>
      </c>
      <c r="B27" t="s">
        <v>33</v>
      </c>
      <c r="C27" t="s">
        <v>332</v>
      </c>
      <c r="E27" s="75">
        <v>0</v>
      </c>
    </row>
    <row r="28" spans="1:5" ht="12.75">
      <c r="A28" s="3" t="s">
        <v>36</v>
      </c>
      <c r="B28" t="s">
        <v>37</v>
      </c>
      <c r="C28" t="s">
        <v>333</v>
      </c>
      <c r="E28" s="75">
        <v>0</v>
      </c>
    </row>
    <row r="29" spans="1:5" ht="12.75">
      <c r="A29" s="3" t="s">
        <v>38</v>
      </c>
      <c r="B29" t="s">
        <v>37</v>
      </c>
      <c r="C29" t="s">
        <v>334</v>
      </c>
      <c r="E29" s="75">
        <v>0</v>
      </c>
    </row>
    <row r="30" spans="1:5" ht="12.75">
      <c r="A30" s="3" t="s">
        <v>39</v>
      </c>
      <c r="B30" t="s">
        <v>40</v>
      </c>
      <c r="C30" t="s">
        <v>335</v>
      </c>
      <c r="E30" s="75">
        <v>0</v>
      </c>
    </row>
    <row r="31" spans="1:5" ht="12.75">
      <c r="A31" s="3" t="s">
        <v>41</v>
      </c>
      <c r="B31" t="s">
        <v>40</v>
      </c>
      <c r="C31" t="s">
        <v>336</v>
      </c>
      <c r="E31" s="75">
        <v>0</v>
      </c>
    </row>
    <row r="32" spans="1:5" ht="12.75">
      <c r="A32" s="3" t="s">
        <v>42</v>
      </c>
      <c r="B32" t="s">
        <v>43</v>
      </c>
      <c r="C32" t="s">
        <v>337</v>
      </c>
      <c r="E32" s="75">
        <v>0</v>
      </c>
    </row>
    <row r="33" spans="1:5" ht="12.75">
      <c r="A33" s="3" t="s">
        <v>45</v>
      </c>
      <c r="B33" t="s">
        <v>43</v>
      </c>
      <c r="C33" t="s">
        <v>338</v>
      </c>
      <c r="E33" s="75">
        <v>0</v>
      </c>
    </row>
    <row r="34" spans="1:5" ht="12.75">
      <c r="A34" s="3" t="s">
        <v>46</v>
      </c>
      <c r="B34" t="s">
        <v>47</v>
      </c>
      <c r="C34" t="s">
        <v>339</v>
      </c>
      <c r="E34" s="75">
        <v>0</v>
      </c>
    </row>
    <row r="35" spans="1:5" ht="12.75">
      <c r="A35" s="3" t="s">
        <v>48</v>
      </c>
      <c r="B35" t="s">
        <v>49</v>
      </c>
      <c r="C35" t="s">
        <v>340</v>
      </c>
      <c r="E35" s="75">
        <v>0</v>
      </c>
    </row>
    <row r="36" spans="1:5" ht="12.75">
      <c r="A36" s="3" t="s">
        <v>50</v>
      </c>
      <c r="B36" t="s">
        <v>49</v>
      </c>
      <c r="C36" t="s">
        <v>341</v>
      </c>
      <c r="E36" s="75">
        <v>0</v>
      </c>
    </row>
    <row r="37" spans="1:5" ht="12.75">
      <c r="A37" s="3" t="s">
        <v>51</v>
      </c>
      <c r="B37" t="s">
        <v>49</v>
      </c>
      <c r="C37" t="s">
        <v>342</v>
      </c>
      <c r="E37" s="75">
        <v>0</v>
      </c>
    </row>
    <row r="38" spans="1:5" ht="12.75">
      <c r="A38" s="3" t="s">
        <v>52</v>
      </c>
      <c r="B38" t="s">
        <v>53</v>
      </c>
      <c r="C38" t="s">
        <v>343</v>
      </c>
      <c r="E38" s="75">
        <v>0</v>
      </c>
    </row>
    <row r="39" spans="1:5" ht="12.75">
      <c r="A39" s="3" t="s">
        <v>54</v>
      </c>
      <c r="B39" t="s">
        <v>53</v>
      </c>
      <c r="C39" t="s">
        <v>344</v>
      </c>
      <c r="E39" s="75">
        <v>0</v>
      </c>
    </row>
    <row r="40" spans="1:5" ht="12.75">
      <c r="A40" s="3" t="s">
        <v>55</v>
      </c>
      <c r="B40" t="s">
        <v>56</v>
      </c>
      <c r="C40" t="s">
        <v>345</v>
      </c>
      <c r="E40" s="75">
        <v>0</v>
      </c>
    </row>
    <row r="41" spans="1:5" ht="12.75">
      <c r="A41" s="3" t="s">
        <v>57</v>
      </c>
      <c r="B41" t="s">
        <v>58</v>
      </c>
      <c r="C41" t="s">
        <v>346</v>
      </c>
      <c r="E41" s="75">
        <v>0</v>
      </c>
    </row>
    <row r="42" spans="1:5" ht="12.75">
      <c r="A42" s="3" t="s">
        <v>59</v>
      </c>
      <c r="B42" t="s">
        <v>60</v>
      </c>
      <c r="C42" t="s">
        <v>347</v>
      </c>
      <c r="E42" s="75">
        <v>0</v>
      </c>
    </row>
    <row r="43" spans="1:5" ht="12.75">
      <c r="A43" s="3" t="s">
        <v>61</v>
      </c>
      <c r="B43" t="s">
        <v>62</v>
      </c>
      <c r="C43" t="s">
        <v>348</v>
      </c>
      <c r="E43" s="75">
        <v>0</v>
      </c>
    </row>
    <row r="44" spans="1:5" ht="12.75">
      <c r="A44" s="3" t="s">
        <v>63</v>
      </c>
      <c r="B44" t="s">
        <v>64</v>
      </c>
      <c r="C44" t="s">
        <v>349</v>
      </c>
      <c r="E44" s="75">
        <v>0</v>
      </c>
    </row>
    <row r="45" spans="1:5" ht="12.75">
      <c r="A45" s="3" t="s">
        <v>65</v>
      </c>
      <c r="B45" t="s">
        <v>66</v>
      </c>
      <c r="C45" t="s">
        <v>350</v>
      </c>
      <c r="E45" s="75">
        <v>0</v>
      </c>
    </row>
    <row r="46" spans="1:5" ht="12.75">
      <c r="A46" s="3" t="s">
        <v>67</v>
      </c>
      <c r="B46" t="s">
        <v>68</v>
      </c>
      <c r="C46" t="s">
        <v>351</v>
      </c>
      <c r="E46" s="75">
        <v>0</v>
      </c>
    </row>
    <row r="47" spans="1:5" ht="12.75">
      <c r="A47" s="3" t="s">
        <v>69</v>
      </c>
      <c r="B47" t="s">
        <v>70</v>
      </c>
      <c r="C47" t="s">
        <v>352</v>
      </c>
      <c r="E47" s="75">
        <v>0</v>
      </c>
    </row>
    <row r="48" spans="1:5" ht="12.75">
      <c r="A48" s="3" t="s">
        <v>71</v>
      </c>
      <c r="B48" t="s">
        <v>70</v>
      </c>
      <c r="C48" t="s">
        <v>353</v>
      </c>
      <c r="E48" s="75">
        <v>0</v>
      </c>
    </row>
    <row r="49" spans="1:5" ht="12.75">
      <c r="A49" s="3" t="s">
        <v>73</v>
      </c>
      <c r="B49" t="s">
        <v>70</v>
      </c>
      <c r="C49" t="s">
        <v>354</v>
      </c>
      <c r="E49" s="75">
        <v>0</v>
      </c>
    </row>
    <row r="50" spans="1:5" ht="12.75">
      <c r="A50" s="3" t="s">
        <v>74</v>
      </c>
      <c r="B50" t="s">
        <v>70</v>
      </c>
      <c r="C50" t="s">
        <v>355</v>
      </c>
      <c r="E50" s="75">
        <v>0</v>
      </c>
    </row>
    <row r="51" spans="1:5" ht="12.75">
      <c r="A51" s="3" t="s">
        <v>75</v>
      </c>
      <c r="B51" t="s">
        <v>70</v>
      </c>
      <c r="C51" t="s">
        <v>356</v>
      </c>
      <c r="E51" s="75">
        <v>0</v>
      </c>
    </row>
    <row r="52" spans="1:5" ht="12.75">
      <c r="A52" s="3" t="s">
        <v>76</v>
      </c>
      <c r="B52" t="s">
        <v>77</v>
      </c>
      <c r="C52" t="s">
        <v>357</v>
      </c>
      <c r="E52" s="75">
        <v>0</v>
      </c>
    </row>
    <row r="53" spans="1:5" ht="12.75">
      <c r="A53" s="3" t="s">
        <v>78</v>
      </c>
      <c r="B53" t="s">
        <v>77</v>
      </c>
      <c r="C53" t="s">
        <v>358</v>
      </c>
      <c r="E53" s="75">
        <v>0</v>
      </c>
    </row>
    <row r="54" spans="1:5" ht="12.75">
      <c r="A54" s="3" t="s">
        <v>79</v>
      </c>
      <c r="B54" t="s">
        <v>77</v>
      </c>
      <c r="C54" t="s">
        <v>359</v>
      </c>
      <c r="E54" s="75">
        <v>0</v>
      </c>
    </row>
    <row r="55" spans="1:5" ht="12.75">
      <c r="A55" s="3" t="s">
        <v>80</v>
      </c>
      <c r="B55" t="s">
        <v>77</v>
      </c>
      <c r="C55" t="s">
        <v>360</v>
      </c>
      <c r="E55" s="75">
        <v>0</v>
      </c>
    </row>
    <row r="56" spans="1:5" ht="12.75">
      <c r="A56" s="3" t="s">
        <v>81</v>
      </c>
      <c r="B56" t="s">
        <v>77</v>
      </c>
      <c r="C56" t="s">
        <v>361</v>
      </c>
      <c r="E56" s="75">
        <v>0</v>
      </c>
    </row>
    <row r="57" spans="1:5" ht="12.75">
      <c r="A57" s="3" t="s">
        <v>82</v>
      </c>
      <c r="B57" t="s">
        <v>77</v>
      </c>
      <c r="C57" t="s">
        <v>362</v>
      </c>
      <c r="E57" s="75">
        <v>0</v>
      </c>
    </row>
    <row r="58" spans="1:5" ht="12.75">
      <c r="A58" s="3" t="s">
        <v>83</v>
      </c>
      <c r="B58" t="s">
        <v>77</v>
      </c>
      <c r="C58" t="s">
        <v>363</v>
      </c>
      <c r="E58" s="75">
        <v>0</v>
      </c>
    </row>
    <row r="59" spans="1:5" ht="12.75">
      <c r="A59" s="3" t="s">
        <v>84</v>
      </c>
      <c r="B59" t="s">
        <v>77</v>
      </c>
      <c r="C59" t="s">
        <v>364</v>
      </c>
      <c r="E59" s="75">
        <v>0</v>
      </c>
    </row>
    <row r="60" spans="1:5" ht="12.75">
      <c r="A60" s="3" t="s">
        <v>85</v>
      </c>
      <c r="B60" t="s">
        <v>77</v>
      </c>
      <c r="C60" t="s">
        <v>365</v>
      </c>
      <c r="E60" s="75">
        <v>0</v>
      </c>
    </row>
    <row r="61" spans="1:5" ht="12.75">
      <c r="A61" s="3" t="s">
        <v>86</v>
      </c>
      <c r="B61" t="s">
        <v>77</v>
      </c>
      <c r="C61" t="s">
        <v>366</v>
      </c>
      <c r="E61" s="75">
        <v>0</v>
      </c>
    </row>
    <row r="62" spans="1:5" ht="12.75">
      <c r="A62" s="3" t="s">
        <v>87</v>
      </c>
      <c r="B62" t="s">
        <v>77</v>
      </c>
      <c r="C62" t="s">
        <v>367</v>
      </c>
      <c r="E62" s="75">
        <v>0</v>
      </c>
    </row>
    <row r="63" spans="1:5" ht="12.75">
      <c r="A63" s="3" t="s">
        <v>88</v>
      </c>
      <c r="B63" t="s">
        <v>77</v>
      </c>
      <c r="C63" t="s">
        <v>368</v>
      </c>
      <c r="E63" s="75">
        <v>0</v>
      </c>
    </row>
    <row r="64" spans="1:5" ht="12.75">
      <c r="A64" s="3" t="s">
        <v>89</v>
      </c>
      <c r="B64" t="s">
        <v>77</v>
      </c>
      <c r="C64" t="s">
        <v>369</v>
      </c>
      <c r="E64" s="75">
        <v>0</v>
      </c>
    </row>
    <row r="65" spans="1:5" ht="12.75">
      <c r="A65" s="3" t="s">
        <v>90</v>
      </c>
      <c r="B65" t="s">
        <v>77</v>
      </c>
      <c r="C65" t="s">
        <v>370</v>
      </c>
      <c r="E65" s="75">
        <v>0</v>
      </c>
    </row>
    <row r="66" spans="1:5" ht="12.75">
      <c r="A66" s="3" t="s">
        <v>91</v>
      </c>
      <c r="B66" t="s">
        <v>77</v>
      </c>
      <c r="C66" t="s">
        <v>371</v>
      </c>
      <c r="E66" s="75">
        <v>0</v>
      </c>
    </row>
    <row r="67" spans="1:5" ht="12.75">
      <c r="A67" s="3" t="s">
        <v>92</v>
      </c>
      <c r="B67" t="s">
        <v>93</v>
      </c>
      <c r="C67" t="s">
        <v>372</v>
      </c>
      <c r="E67" s="75">
        <v>0</v>
      </c>
    </row>
    <row r="68" spans="1:5" ht="12.75">
      <c r="A68" s="3" t="s">
        <v>94</v>
      </c>
      <c r="B68" t="s">
        <v>93</v>
      </c>
      <c r="C68" t="s">
        <v>373</v>
      </c>
      <c r="E68" s="75">
        <v>0</v>
      </c>
    </row>
    <row r="69" spans="1:5" ht="12.75">
      <c r="A69" s="3" t="s">
        <v>95</v>
      </c>
      <c r="B69" t="s">
        <v>93</v>
      </c>
      <c r="C69" t="s">
        <v>374</v>
      </c>
      <c r="E69" s="75">
        <v>0</v>
      </c>
    </row>
    <row r="70" spans="1:5" ht="12.75">
      <c r="A70" s="3" t="s">
        <v>96</v>
      </c>
      <c r="B70" t="s">
        <v>97</v>
      </c>
      <c r="C70" t="s">
        <v>375</v>
      </c>
      <c r="E70" s="75">
        <v>0</v>
      </c>
    </row>
    <row r="71" spans="1:5" ht="12.75">
      <c r="A71" s="3" t="s">
        <v>98</v>
      </c>
      <c r="B71" t="s">
        <v>97</v>
      </c>
      <c r="C71" t="s">
        <v>376</v>
      </c>
      <c r="E71" s="75">
        <v>0</v>
      </c>
    </row>
    <row r="72" spans="1:5" ht="12.75">
      <c r="A72" s="3" t="s">
        <v>99</v>
      </c>
      <c r="B72" t="s">
        <v>97</v>
      </c>
      <c r="C72" t="s">
        <v>377</v>
      </c>
      <c r="E72" s="75">
        <v>0</v>
      </c>
    </row>
    <row r="73" spans="1:5" ht="12.75">
      <c r="A73" s="3" t="s">
        <v>100</v>
      </c>
      <c r="B73" t="s">
        <v>101</v>
      </c>
      <c r="C73" t="s">
        <v>378</v>
      </c>
      <c r="E73" s="75">
        <v>0</v>
      </c>
    </row>
    <row r="74" spans="1:5" ht="12.75">
      <c r="A74" s="3" t="s">
        <v>102</v>
      </c>
      <c r="B74" t="s">
        <v>103</v>
      </c>
      <c r="C74" t="s">
        <v>379</v>
      </c>
      <c r="E74" s="75">
        <v>0</v>
      </c>
    </row>
    <row r="75" spans="1:5" ht="12.75">
      <c r="A75" s="3" t="s">
        <v>104</v>
      </c>
      <c r="B75" t="s">
        <v>103</v>
      </c>
      <c r="C75" t="s">
        <v>380</v>
      </c>
      <c r="E75" s="75">
        <v>0</v>
      </c>
    </row>
    <row r="76" spans="1:5" ht="12.75">
      <c r="A76" s="3" t="s">
        <v>105</v>
      </c>
      <c r="B76" t="s">
        <v>106</v>
      </c>
      <c r="C76" t="s">
        <v>381</v>
      </c>
      <c r="E76" s="75">
        <v>0</v>
      </c>
    </row>
    <row r="77" spans="1:5" ht="12.75">
      <c r="A77" s="3" t="s">
        <v>107</v>
      </c>
      <c r="B77" t="s">
        <v>108</v>
      </c>
      <c r="C77" t="s">
        <v>382</v>
      </c>
      <c r="E77" s="75">
        <v>0</v>
      </c>
    </row>
    <row r="78" spans="1:5" ht="12.75">
      <c r="A78" s="3" t="s">
        <v>109</v>
      </c>
      <c r="B78" t="s">
        <v>110</v>
      </c>
      <c r="C78" t="s">
        <v>383</v>
      </c>
      <c r="E78" s="75">
        <v>0</v>
      </c>
    </row>
    <row r="79" spans="1:5" ht="12.75">
      <c r="A79" s="3" t="s">
        <v>111</v>
      </c>
      <c r="B79" t="s">
        <v>110</v>
      </c>
      <c r="C79" t="s">
        <v>384</v>
      </c>
      <c r="E79" s="75">
        <v>0</v>
      </c>
    </row>
    <row r="80" spans="1:5" ht="12.75">
      <c r="A80" s="3" t="s">
        <v>112</v>
      </c>
      <c r="B80" t="s">
        <v>113</v>
      </c>
      <c r="C80" t="s">
        <v>385</v>
      </c>
      <c r="E80" s="75">
        <v>0</v>
      </c>
    </row>
    <row r="81" spans="1:5" ht="12.75">
      <c r="A81" s="3" t="s">
        <v>114</v>
      </c>
      <c r="B81" t="s">
        <v>115</v>
      </c>
      <c r="C81" t="s">
        <v>386</v>
      </c>
      <c r="E81" s="75">
        <v>0</v>
      </c>
    </row>
    <row r="82" spans="1:5" ht="12.75">
      <c r="A82" s="3" t="s">
        <v>116</v>
      </c>
      <c r="B82" t="s">
        <v>72</v>
      </c>
      <c r="C82" t="s">
        <v>387</v>
      </c>
      <c r="E82" s="75">
        <v>0</v>
      </c>
    </row>
    <row r="83" spans="1:5" ht="12.75">
      <c r="A83" s="3" t="s">
        <v>117</v>
      </c>
      <c r="B83" t="s">
        <v>72</v>
      </c>
      <c r="C83" t="s">
        <v>388</v>
      </c>
      <c r="E83" s="75">
        <v>0</v>
      </c>
    </row>
    <row r="84" spans="1:5" ht="12.75">
      <c r="A84" s="3" t="s">
        <v>118</v>
      </c>
      <c r="B84" t="s">
        <v>44</v>
      </c>
      <c r="C84" t="s">
        <v>389</v>
      </c>
      <c r="E84" s="75">
        <v>0</v>
      </c>
    </row>
    <row r="85" spans="1:5" ht="12.75">
      <c r="A85" s="3" t="s">
        <v>119</v>
      </c>
      <c r="B85" t="s">
        <v>44</v>
      </c>
      <c r="C85" t="s">
        <v>390</v>
      </c>
      <c r="E85" s="75">
        <v>0</v>
      </c>
    </row>
    <row r="86" spans="1:5" ht="12.75">
      <c r="A86" s="3" t="s">
        <v>120</v>
      </c>
      <c r="B86" t="s">
        <v>44</v>
      </c>
      <c r="C86" t="s">
        <v>391</v>
      </c>
      <c r="E86" s="75">
        <v>0</v>
      </c>
    </row>
    <row r="87" spans="1:5" ht="12.75">
      <c r="A87" s="3" t="s">
        <v>121</v>
      </c>
      <c r="B87" t="s">
        <v>44</v>
      </c>
      <c r="C87" t="s">
        <v>392</v>
      </c>
      <c r="E87" s="75">
        <v>0</v>
      </c>
    </row>
    <row r="88" spans="1:5" ht="12.75">
      <c r="A88" s="3" t="s">
        <v>122</v>
      </c>
      <c r="B88" t="s">
        <v>44</v>
      </c>
      <c r="C88" t="s">
        <v>393</v>
      </c>
      <c r="E88" s="75">
        <v>0</v>
      </c>
    </row>
    <row r="89" spans="1:5" ht="12.75">
      <c r="A89" s="3" t="s">
        <v>123</v>
      </c>
      <c r="B89" t="s">
        <v>124</v>
      </c>
      <c r="C89" t="s">
        <v>394</v>
      </c>
      <c r="E89" s="75">
        <v>0</v>
      </c>
    </row>
    <row r="90" spans="1:5" ht="12.75">
      <c r="A90" s="3" t="s">
        <v>125</v>
      </c>
      <c r="B90" t="s">
        <v>126</v>
      </c>
      <c r="C90" t="s">
        <v>395</v>
      </c>
      <c r="E90" s="75">
        <v>0</v>
      </c>
    </row>
    <row r="91" spans="1:5" ht="12.75">
      <c r="A91" s="3" t="s">
        <v>127</v>
      </c>
      <c r="B91" t="s">
        <v>126</v>
      </c>
      <c r="C91" t="s">
        <v>396</v>
      </c>
      <c r="E91" s="75">
        <v>0</v>
      </c>
    </row>
    <row r="92" spans="1:5" ht="12.75">
      <c r="A92" s="3" t="s">
        <v>128</v>
      </c>
      <c r="B92" t="s">
        <v>126</v>
      </c>
      <c r="C92" t="s">
        <v>397</v>
      </c>
      <c r="E92" s="75">
        <v>0</v>
      </c>
    </row>
    <row r="93" spans="1:5" ht="12.75">
      <c r="A93" s="3" t="s">
        <v>129</v>
      </c>
      <c r="B93" t="s">
        <v>130</v>
      </c>
      <c r="C93" t="s">
        <v>398</v>
      </c>
      <c r="E93" s="75">
        <v>0</v>
      </c>
    </row>
    <row r="94" spans="1:5" ht="12.75">
      <c r="A94" s="3" t="s">
        <v>131</v>
      </c>
      <c r="B94" t="s">
        <v>130</v>
      </c>
      <c r="C94" t="s">
        <v>399</v>
      </c>
      <c r="E94" s="75">
        <v>0</v>
      </c>
    </row>
    <row r="95" spans="1:5" ht="12.75">
      <c r="A95" s="3" t="s">
        <v>132</v>
      </c>
      <c r="B95" t="s">
        <v>130</v>
      </c>
      <c r="C95" t="s">
        <v>400</v>
      </c>
      <c r="E95" s="75">
        <v>0</v>
      </c>
    </row>
    <row r="96" spans="1:5" ht="12.75">
      <c r="A96" s="3" t="s">
        <v>133</v>
      </c>
      <c r="B96" t="s">
        <v>34</v>
      </c>
      <c r="C96" t="s">
        <v>401</v>
      </c>
      <c r="E96" s="75">
        <v>0</v>
      </c>
    </row>
    <row r="97" spans="1:5" ht="12.75">
      <c r="A97" s="3" t="s">
        <v>134</v>
      </c>
      <c r="B97" t="s">
        <v>34</v>
      </c>
      <c r="C97" t="s">
        <v>402</v>
      </c>
      <c r="E97" s="75">
        <v>0</v>
      </c>
    </row>
    <row r="98" spans="1:5" ht="12.75">
      <c r="A98" s="3" t="s">
        <v>135</v>
      </c>
      <c r="B98" t="s">
        <v>34</v>
      </c>
      <c r="C98" t="s">
        <v>403</v>
      </c>
      <c r="E98" s="75">
        <v>0</v>
      </c>
    </row>
    <row r="99" spans="1:5" ht="12.75">
      <c r="A99" s="3" t="s">
        <v>136</v>
      </c>
      <c r="B99" t="s">
        <v>34</v>
      </c>
      <c r="C99" t="s">
        <v>404</v>
      </c>
      <c r="E99" s="75">
        <v>0</v>
      </c>
    </row>
    <row r="100" spans="1:5" ht="12.75">
      <c r="A100" s="3" t="s">
        <v>137</v>
      </c>
      <c r="B100" t="s">
        <v>34</v>
      </c>
      <c r="C100" t="s">
        <v>405</v>
      </c>
      <c r="E100" s="75">
        <v>0</v>
      </c>
    </row>
    <row r="101" spans="1:5" ht="12.75">
      <c r="A101" s="3" t="s">
        <v>138</v>
      </c>
      <c r="B101" t="s">
        <v>34</v>
      </c>
      <c r="C101" t="s">
        <v>406</v>
      </c>
      <c r="E101" s="75">
        <v>0</v>
      </c>
    </row>
    <row r="102" spans="1:5" ht="12.75">
      <c r="A102" s="3" t="s">
        <v>139</v>
      </c>
      <c r="B102" t="s">
        <v>140</v>
      </c>
      <c r="C102" t="s">
        <v>407</v>
      </c>
      <c r="E102" s="75">
        <v>0</v>
      </c>
    </row>
    <row r="103" spans="1:5" ht="12.75">
      <c r="A103" s="3" t="s">
        <v>141</v>
      </c>
      <c r="B103" t="s">
        <v>140</v>
      </c>
      <c r="C103" t="s">
        <v>408</v>
      </c>
      <c r="E103" s="75">
        <v>0</v>
      </c>
    </row>
    <row r="104" spans="1:5" ht="12.75">
      <c r="A104" s="3" t="s">
        <v>142</v>
      </c>
      <c r="B104" t="s">
        <v>140</v>
      </c>
      <c r="C104" t="s">
        <v>409</v>
      </c>
      <c r="E104" s="75">
        <v>0</v>
      </c>
    </row>
    <row r="105" spans="1:5" ht="12.75">
      <c r="A105" s="3" t="s">
        <v>143</v>
      </c>
      <c r="B105" t="s">
        <v>144</v>
      </c>
      <c r="C105" t="s">
        <v>410</v>
      </c>
      <c r="E105" s="75">
        <v>0</v>
      </c>
    </row>
    <row r="106" spans="1:5" ht="12.75">
      <c r="A106" s="3" t="s">
        <v>145</v>
      </c>
      <c r="B106" t="s">
        <v>144</v>
      </c>
      <c r="C106" t="s">
        <v>411</v>
      </c>
      <c r="E106" s="75">
        <v>0</v>
      </c>
    </row>
    <row r="107" spans="1:5" ht="12.75">
      <c r="A107" s="3" t="s">
        <v>146</v>
      </c>
      <c r="B107" t="s">
        <v>144</v>
      </c>
      <c r="C107" t="s">
        <v>412</v>
      </c>
      <c r="E107" s="75">
        <v>0</v>
      </c>
    </row>
    <row r="108" spans="1:5" ht="12.75">
      <c r="A108" s="3" t="s">
        <v>147</v>
      </c>
      <c r="B108" t="s">
        <v>144</v>
      </c>
      <c r="C108" t="s">
        <v>413</v>
      </c>
      <c r="E108" s="75">
        <v>0</v>
      </c>
    </row>
    <row r="109" spans="1:5" ht="12.75">
      <c r="A109" s="3" t="s">
        <v>148</v>
      </c>
      <c r="B109" t="s">
        <v>149</v>
      </c>
      <c r="C109" t="s">
        <v>414</v>
      </c>
      <c r="E109" s="75">
        <v>0</v>
      </c>
    </row>
    <row r="110" spans="1:5" ht="12.75">
      <c r="A110" s="3" t="s">
        <v>150</v>
      </c>
      <c r="B110" t="s">
        <v>149</v>
      </c>
      <c r="C110" t="s">
        <v>415</v>
      </c>
      <c r="E110" s="75">
        <v>0</v>
      </c>
    </row>
    <row r="111" spans="1:5" ht="12.75">
      <c r="A111" s="3" t="s">
        <v>151</v>
      </c>
      <c r="B111" t="s">
        <v>149</v>
      </c>
      <c r="C111" t="s">
        <v>416</v>
      </c>
      <c r="E111" s="75">
        <v>0</v>
      </c>
    </row>
    <row r="112" spans="1:5" ht="12.75">
      <c r="A112" s="3" t="s">
        <v>152</v>
      </c>
      <c r="B112" t="s">
        <v>153</v>
      </c>
      <c r="C112" t="s">
        <v>417</v>
      </c>
      <c r="E112" s="75">
        <v>0</v>
      </c>
    </row>
    <row r="113" spans="1:5" ht="12.75">
      <c r="A113" s="3" t="s">
        <v>154</v>
      </c>
      <c r="B113" t="s">
        <v>155</v>
      </c>
      <c r="C113" t="s">
        <v>418</v>
      </c>
      <c r="E113" s="75">
        <v>0</v>
      </c>
    </row>
    <row r="114" spans="1:5" ht="12.75">
      <c r="A114" s="3" t="s">
        <v>156</v>
      </c>
      <c r="B114" t="s">
        <v>157</v>
      </c>
      <c r="C114" t="s">
        <v>419</v>
      </c>
      <c r="E114" s="75">
        <v>0</v>
      </c>
    </row>
    <row r="115" spans="1:5" ht="12.75">
      <c r="A115" s="3" t="s">
        <v>158</v>
      </c>
      <c r="B115" t="s">
        <v>157</v>
      </c>
      <c r="C115" t="s">
        <v>420</v>
      </c>
      <c r="E115" s="75">
        <v>0</v>
      </c>
    </row>
    <row r="116" spans="1:5" ht="12.75">
      <c r="A116" s="3" t="s">
        <v>159</v>
      </c>
      <c r="B116" t="s">
        <v>157</v>
      </c>
      <c r="C116" t="s">
        <v>421</v>
      </c>
      <c r="E116" s="75">
        <v>0</v>
      </c>
    </row>
    <row r="117" spans="1:5" ht="12.75">
      <c r="A117" s="3" t="s">
        <v>160</v>
      </c>
      <c r="B117" t="s">
        <v>161</v>
      </c>
      <c r="C117" t="s">
        <v>422</v>
      </c>
      <c r="E117" s="75">
        <v>0</v>
      </c>
    </row>
    <row r="118" spans="1:5" ht="12.75">
      <c r="A118" s="3" t="s">
        <v>162</v>
      </c>
      <c r="B118" t="s">
        <v>161</v>
      </c>
      <c r="C118" t="s">
        <v>423</v>
      </c>
      <c r="E118" s="75">
        <v>0</v>
      </c>
    </row>
    <row r="119" spans="1:5" ht="12.75">
      <c r="A119" s="3" t="s">
        <v>163</v>
      </c>
      <c r="B119" t="s">
        <v>164</v>
      </c>
      <c r="C119" t="s">
        <v>424</v>
      </c>
      <c r="E119" s="75">
        <v>0</v>
      </c>
    </row>
    <row r="120" spans="1:5" ht="12.75">
      <c r="A120" s="3" t="s">
        <v>165</v>
      </c>
      <c r="B120" t="s">
        <v>164</v>
      </c>
      <c r="C120" t="s">
        <v>425</v>
      </c>
      <c r="E120" s="75">
        <v>0</v>
      </c>
    </row>
    <row r="121" spans="1:5" ht="12.75">
      <c r="A121" s="3" t="s">
        <v>166</v>
      </c>
      <c r="B121" t="s">
        <v>164</v>
      </c>
      <c r="C121" t="s">
        <v>426</v>
      </c>
      <c r="E121" s="75">
        <v>0</v>
      </c>
    </row>
    <row r="122" spans="1:5" ht="12.75">
      <c r="A122" s="3" t="s">
        <v>167</v>
      </c>
      <c r="B122" t="s">
        <v>164</v>
      </c>
      <c r="C122" t="s">
        <v>427</v>
      </c>
      <c r="E122" s="75">
        <v>0</v>
      </c>
    </row>
    <row r="123" spans="1:5" ht="12.75">
      <c r="A123" s="3" t="s">
        <v>168</v>
      </c>
      <c r="B123" t="s">
        <v>169</v>
      </c>
      <c r="C123" t="s">
        <v>428</v>
      </c>
      <c r="E123" s="75">
        <v>0</v>
      </c>
    </row>
    <row r="124" spans="1:5" ht="12.75">
      <c r="A124" s="3" t="s">
        <v>170</v>
      </c>
      <c r="B124" t="s">
        <v>169</v>
      </c>
      <c r="C124" t="s">
        <v>429</v>
      </c>
      <c r="E124" s="75">
        <v>0</v>
      </c>
    </row>
    <row r="125" spans="1:5" ht="12.75">
      <c r="A125" s="3" t="s">
        <v>171</v>
      </c>
      <c r="B125" t="s">
        <v>169</v>
      </c>
      <c r="C125" t="s">
        <v>430</v>
      </c>
      <c r="E125" s="75">
        <v>0</v>
      </c>
    </row>
    <row r="126" spans="1:5" ht="12.75">
      <c r="A126" s="3" t="s">
        <v>172</v>
      </c>
      <c r="B126" t="s">
        <v>169</v>
      </c>
      <c r="C126" t="s">
        <v>431</v>
      </c>
      <c r="E126" s="75">
        <v>0</v>
      </c>
    </row>
    <row r="127" spans="1:5" ht="12.75">
      <c r="A127" s="3" t="s">
        <v>173</v>
      </c>
      <c r="B127" t="s">
        <v>169</v>
      </c>
      <c r="C127" t="s">
        <v>432</v>
      </c>
      <c r="E127" s="75">
        <v>0</v>
      </c>
    </row>
    <row r="128" spans="1:5" ht="12.75">
      <c r="A128" s="3" t="s">
        <v>174</v>
      </c>
      <c r="B128" t="s">
        <v>169</v>
      </c>
      <c r="C128" t="s">
        <v>433</v>
      </c>
      <c r="E128" s="75">
        <v>0</v>
      </c>
    </row>
    <row r="129" spans="1:5" ht="12.75">
      <c r="A129" s="3" t="s">
        <v>175</v>
      </c>
      <c r="B129" t="s">
        <v>176</v>
      </c>
      <c r="C129" t="s">
        <v>434</v>
      </c>
      <c r="E129" s="75">
        <v>0</v>
      </c>
    </row>
    <row r="130" spans="1:5" ht="12.75">
      <c r="A130" s="3" t="s">
        <v>177</v>
      </c>
      <c r="B130" t="s">
        <v>176</v>
      </c>
      <c r="C130" t="s">
        <v>435</v>
      </c>
      <c r="E130" s="75">
        <v>0</v>
      </c>
    </row>
    <row r="131" spans="1:5" ht="12.75">
      <c r="A131" s="3" t="s">
        <v>178</v>
      </c>
      <c r="B131" t="s">
        <v>179</v>
      </c>
      <c r="C131" t="s">
        <v>436</v>
      </c>
      <c r="E131" s="75">
        <v>0</v>
      </c>
    </row>
    <row r="132" spans="1:5" ht="12.75">
      <c r="A132" s="3" t="s">
        <v>180</v>
      </c>
      <c r="B132" t="s">
        <v>179</v>
      </c>
      <c r="C132" t="s">
        <v>437</v>
      </c>
      <c r="E132" s="75">
        <v>0</v>
      </c>
    </row>
    <row r="133" spans="1:5" ht="12.75">
      <c r="A133" s="3" t="s">
        <v>181</v>
      </c>
      <c r="B133" t="s">
        <v>182</v>
      </c>
      <c r="C133" t="s">
        <v>438</v>
      </c>
      <c r="E133" s="75">
        <v>0</v>
      </c>
    </row>
    <row r="134" spans="1:5" ht="12.75">
      <c r="A134" s="3" t="s">
        <v>183</v>
      </c>
      <c r="B134" t="s">
        <v>182</v>
      </c>
      <c r="C134" t="s">
        <v>439</v>
      </c>
      <c r="E134" s="75">
        <v>0</v>
      </c>
    </row>
    <row r="135" spans="1:5" ht="12.75">
      <c r="A135" s="3" t="s">
        <v>184</v>
      </c>
      <c r="B135" t="s">
        <v>185</v>
      </c>
      <c r="C135" t="s">
        <v>440</v>
      </c>
      <c r="E135" s="75">
        <v>0</v>
      </c>
    </row>
    <row r="136" spans="1:5" ht="12.75">
      <c r="A136" s="3" t="s">
        <v>186</v>
      </c>
      <c r="B136" t="s">
        <v>187</v>
      </c>
      <c r="C136" t="s">
        <v>441</v>
      </c>
      <c r="E136" s="75">
        <v>0</v>
      </c>
    </row>
    <row r="137" spans="1:5" ht="12.75">
      <c r="A137" s="3" t="s">
        <v>188</v>
      </c>
      <c r="B137" t="s">
        <v>187</v>
      </c>
      <c r="C137" t="s">
        <v>442</v>
      </c>
      <c r="E137" s="75">
        <v>0</v>
      </c>
    </row>
    <row r="138" spans="1:5" ht="12.75">
      <c r="A138" s="3" t="s">
        <v>189</v>
      </c>
      <c r="B138" t="s">
        <v>187</v>
      </c>
      <c r="C138" t="s">
        <v>443</v>
      </c>
      <c r="E138" s="75">
        <v>0</v>
      </c>
    </row>
    <row r="139" spans="1:5" ht="12.75">
      <c r="A139" s="3" t="s">
        <v>190</v>
      </c>
      <c r="B139" t="s">
        <v>187</v>
      </c>
      <c r="C139" t="s">
        <v>444</v>
      </c>
      <c r="E139" s="75">
        <v>0</v>
      </c>
    </row>
    <row r="140" spans="1:5" ht="12.75">
      <c r="A140" s="3" t="s">
        <v>191</v>
      </c>
      <c r="B140" t="s">
        <v>192</v>
      </c>
      <c r="C140" t="s">
        <v>445</v>
      </c>
      <c r="E140" s="75">
        <v>0</v>
      </c>
    </row>
    <row r="141" spans="1:5" ht="12.75">
      <c r="A141" s="3" t="s">
        <v>193</v>
      </c>
      <c r="B141" t="s">
        <v>192</v>
      </c>
      <c r="C141" t="s">
        <v>446</v>
      </c>
      <c r="E141" s="75">
        <v>0</v>
      </c>
    </row>
    <row r="142" spans="1:5" ht="12.75">
      <c r="A142" s="3" t="s">
        <v>194</v>
      </c>
      <c r="B142" t="s">
        <v>195</v>
      </c>
      <c r="C142" t="s">
        <v>447</v>
      </c>
      <c r="E142" s="75">
        <v>0</v>
      </c>
    </row>
    <row r="143" spans="1:5" ht="12.75">
      <c r="A143" s="3" t="s">
        <v>196</v>
      </c>
      <c r="B143" t="s">
        <v>195</v>
      </c>
      <c r="C143" t="s">
        <v>448</v>
      </c>
      <c r="E143" s="75">
        <v>0</v>
      </c>
    </row>
    <row r="144" spans="1:5" ht="12.75">
      <c r="A144" s="3" t="s">
        <v>197</v>
      </c>
      <c r="B144" t="s">
        <v>198</v>
      </c>
      <c r="C144" t="s">
        <v>449</v>
      </c>
      <c r="E144" s="75">
        <v>0</v>
      </c>
    </row>
    <row r="145" spans="1:5" ht="12.75">
      <c r="A145" s="3" t="s">
        <v>199</v>
      </c>
      <c r="B145" t="s">
        <v>198</v>
      </c>
      <c r="C145" t="s">
        <v>450</v>
      </c>
      <c r="E145" s="75">
        <v>0</v>
      </c>
    </row>
    <row r="146" spans="1:5" ht="12.75">
      <c r="A146" s="3" t="s">
        <v>200</v>
      </c>
      <c r="B146" t="s">
        <v>198</v>
      </c>
      <c r="C146" t="s">
        <v>451</v>
      </c>
      <c r="E146" s="75">
        <v>0</v>
      </c>
    </row>
    <row r="147" spans="1:5" ht="12.75">
      <c r="A147" s="3" t="s">
        <v>201</v>
      </c>
      <c r="B147" t="s">
        <v>202</v>
      </c>
      <c r="C147" t="s">
        <v>452</v>
      </c>
      <c r="E147" s="75">
        <v>0</v>
      </c>
    </row>
    <row r="148" spans="1:5" ht="12.75">
      <c r="A148" s="3" t="s">
        <v>203</v>
      </c>
      <c r="B148" t="s">
        <v>202</v>
      </c>
      <c r="C148" t="s">
        <v>453</v>
      </c>
      <c r="E148" s="75">
        <v>0</v>
      </c>
    </row>
    <row r="149" spans="1:5" ht="12.75">
      <c r="A149" s="3" t="s">
        <v>204</v>
      </c>
      <c r="B149" t="s">
        <v>202</v>
      </c>
      <c r="C149" t="s">
        <v>454</v>
      </c>
      <c r="E149" s="75">
        <v>0</v>
      </c>
    </row>
    <row r="150" spans="1:5" ht="12.75">
      <c r="A150" s="3" t="s">
        <v>205</v>
      </c>
      <c r="B150" t="s">
        <v>206</v>
      </c>
      <c r="C150" t="s">
        <v>455</v>
      </c>
      <c r="E150" s="75">
        <v>0</v>
      </c>
    </row>
    <row r="151" spans="1:5" ht="12.75">
      <c r="A151" s="3" t="s">
        <v>207</v>
      </c>
      <c r="B151" t="s">
        <v>206</v>
      </c>
      <c r="C151" t="s">
        <v>456</v>
      </c>
      <c r="E151" s="75">
        <v>0</v>
      </c>
    </row>
    <row r="152" spans="1:5" ht="12.75">
      <c r="A152" s="3" t="s">
        <v>208</v>
      </c>
      <c r="B152" t="s">
        <v>206</v>
      </c>
      <c r="C152" t="s">
        <v>457</v>
      </c>
      <c r="E152" s="75">
        <v>0</v>
      </c>
    </row>
    <row r="153" spans="1:5" ht="12.75">
      <c r="A153" s="3" t="s">
        <v>209</v>
      </c>
      <c r="B153" t="s">
        <v>210</v>
      </c>
      <c r="C153" t="s">
        <v>458</v>
      </c>
      <c r="E153" s="75">
        <v>0</v>
      </c>
    </row>
    <row r="154" spans="1:5" ht="12.75">
      <c r="A154" s="3" t="s">
        <v>211</v>
      </c>
      <c r="B154" t="s">
        <v>212</v>
      </c>
      <c r="C154" t="s">
        <v>459</v>
      </c>
      <c r="E154" s="75">
        <v>0</v>
      </c>
    </row>
    <row r="155" spans="1:5" ht="12.75">
      <c r="A155" s="3" t="s">
        <v>213</v>
      </c>
      <c r="B155" t="s">
        <v>212</v>
      </c>
      <c r="C155" t="s">
        <v>460</v>
      </c>
      <c r="E155" s="75">
        <v>0</v>
      </c>
    </row>
    <row r="156" spans="1:5" ht="12.75">
      <c r="A156" s="3" t="s">
        <v>214</v>
      </c>
      <c r="B156" t="s">
        <v>215</v>
      </c>
      <c r="C156" t="s">
        <v>461</v>
      </c>
      <c r="E156" s="75">
        <v>0</v>
      </c>
    </row>
    <row r="157" spans="1:5" ht="12.75">
      <c r="A157" s="3" t="s">
        <v>216</v>
      </c>
      <c r="B157" t="s">
        <v>215</v>
      </c>
      <c r="C157" t="s">
        <v>462</v>
      </c>
      <c r="E157" s="75">
        <v>0</v>
      </c>
    </row>
    <row r="158" spans="1:5" ht="12.75">
      <c r="A158" s="3" t="s">
        <v>217</v>
      </c>
      <c r="B158" t="s">
        <v>218</v>
      </c>
      <c r="C158" t="s">
        <v>463</v>
      </c>
      <c r="E158" s="75">
        <v>0</v>
      </c>
    </row>
    <row r="159" spans="1:5" ht="12.75">
      <c r="A159" s="3" t="s">
        <v>219</v>
      </c>
      <c r="B159" t="s">
        <v>220</v>
      </c>
      <c r="C159" t="s">
        <v>464</v>
      </c>
      <c r="E159" s="75">
        <v>0</v>
      </c>
    </row>
    <row r="160" spans="1:5" ht="12.75">
      <c r="A160" s="3" t="s">
        <v>221</v>
      </c>
      <c r="B160" t="s">
        <v>220</v>
      </c>
      <c r="C160" t="s">
        <v>465</v>
      </c>
      <c r="E160" s="75">
        <v>0</v>
      </c>
    </row>
    <row r="161" spans="1:5" ht="12.75">
      <c r="A161" s="3" t="s">
        <v>222</v>
      </c>
      <c r="B161" t="s">
        <v>223</v>
      </c>
      <c r="C161" t="s">
        <v>466</v>
      </c>
      <c r="E161" s="75">
        <v>0</v>
      </c>
    </row>
    <row r="162" spans="1:5" ht="12.75">
      <c r="A162" s="3" t="s">
        <v>224</v>
      </c>
      <c r="B162" t="s">
        <v>223</v>
      </c>
      <c r="C162" t="s">
        <v>467</v>
      </c>
      <c r="E162" s="75">
        <v>0</v>
      </c>
    </row>
    <row r="163" spans="1:5" ht="12.75">
      <c r="A163" s="3" t="s">
        <v>225</v>
      </c>
      <c r="B163" t="s">
        <v>223</v>
      </c>
      <c r="C163" t="s">
        <v>468</v>
      </c>
      <c r="E163" s="75">
        <v>0</v>
      </c>
    </row>
    <row r="164" spans="1:5" ht="12.75">
      <c r="A164" s="3" t="s">
        <v>226</v>
      </c>
      <c r="B164" t="s">
        <v>223</v>
      </c>
      <c r="C164" t="s">
        <v>469</v>
      </c>
      <c r="E164" s="75">
        <v>0</v>
      </c>
    </row>
    <row r="165" spans="1:5" ht="12.75">
      <c r="A165" s="3" t="s">
        <v>227</v>
      </c>
      <c r="B165" t="s">
        <v>223</v>
      </c>
      <c r="C165" t="s">
        <v>470</v>
      </c>
      <c r="E165" s="75">
        <v>0</v>
      </c>
    </row>
    <row r="166" spans="1:5" ht="12.75">
      <c r="A166" s="3" t="s">
        <v>228</v>
      </c>
      <c r="B166" t="s">
        <v>229</v>
      </c>
      <c r="C166" t="s">
        <v>495</v>
      </c>
      <c r="E166" s="75">
        <v>0</v>
      </c>
    </row>
    <row r="167" spans="1:5" ht="12.75">
      <c r="A167" s="3" t="s">
        <v>230</v>
      </c>
      <c r="B167" t="s">
        <v>229</v>
      </c>
      <c r="C167" t="s">
        <v>471</v>
      </c>
      <c r="E167" s="75">
        <v>0</v>
      </c>
    </row>
    <row r="168" spans="1:5" ht="12.75">
      <c r="A168" s="3" t="s">
        <v>231</v>
      </c>
      <c r="B168" t="s">
        <v>229</v>
      </c>
      <c r="C168" t="s">
        <v>472</v>
      </c>
      <c r="E168" s="75">
        <v>0</v>
      </c>
    </row>
    <row r="169" spans="1:5" ht="12.75">
      <c r="A169" s="3" t="s">
        <v>232</v>
      </c>
      <c r="B169" t="s">
        <v>229</v>
      </c>
      <c r="C169" t="s">
        <v>473</v>
      </c>
      <c r="E169" s="75">
        <v>0</v>
      </c>
    </row>
    <row r="170" spans="1:5" ht="12.75">
      <c r="A170" s="3" t="s">
        <v>233</v>
      </c>
      <c r="B170" t="s">
        <v>229</v>
      </c>
      <c r="C170" t="s">
        <v>474</v>
      </c>
      <c r="E170" s="75">
        <v>0</v>
      </c>
    </row>
    <row r="171" spans="1:5" ht="12.75">
      <c r="A171" s="3" t="s">
        <v>234</v>
      </c>
      <c r="B171" t="s">
        <v>229</v>
      </c>
      <c r="C171" t="s">
        <v>475</v>
      </c>
      <c r="E171" s="75">
        <v>0</v>
      </c>
    </row>
    <row r="172" spans="1:5" ht="12.75">
      <c r="A172" s="3" t="s">
        <v>235</v>
      </c>
      <c r="B172" t="s">
        <v>229</v>
      </c>
      <c r="C172" t="s">
        <v>476</v>
      </c>
      <c r="E172" s="75">
        <v>0</v>
      </c>
    </row>
    <row r="173" spans="1:5" ht="12.75">
      <c r="A173" s="3" t="s">
        <v>236</v>
      </c>
      <c r="B173" t="s">
        <v>229</v>
      </c>
      <c r="C173" t="s">
        <v>477</v>
      </c>
      <c r="E173" s="75">
        <v>0</v>
      </c>
    </row>
    <row r="174" spans="1:5" ht="12.75">
      <c r="A174" s="3" t="s">
        <v>237</v>
      </c>
      <c r="B174" t="s">
        <v>229</v>
      </c>
      <c r="C174" t="s">
        <v>478</v>
      </c>
      <c r="E174" s="75">
        <v>0</v>
      </c>
    </row>
    <row r="175" spans="1:5" ht="12.75">
      <c r="A175" s="3" t="s">
        <v>238</v>
      </c>
      <c r="B175" t="s">
        <v>229</v>
      </c>
      <c r="C175" t="s">
        <v>479</v>
      </c>
      <c r="E175" s="75">
        <v>0</v>
      </c>
    </row>
    <row r="176" spans="1:5" ht="12.75">
      <c r="A176" s="3" t="s">
        <v>239</v>
      </c>
      <c r="B176" t="s">
        <v>229</v>
      </c>
      <c r="C176" t="s">
        <v>480</v>
      </c>
      <c r="E176" s="75">
        <v>0</v>
      </c>
    </row>
    <row r="177" spans="1:5" ht="12.75">
      <c r="A177" s="3" t="s">
        <v>240</v>
      </c>
      <c r="B177" t="s">
        <v>229</v>
      </c>
      <c r="C177" t="s">
        <v>481</v>
      </c>
      <c r="E177" s="75">
        <v>0</v>
      </c>
    </row>
    <row r="178" spans="1:5" ht="12.75">
      <c r="A178" s="3">
        <v>3200</v>
      </c>
      <c r="B178" t="s">
        <v>241</v>
      </c>
      <c r="C178" t="s">
        <v>242</v>
      </c>
      <c r="E178" s="75">
        <v>0</v>
      </c>
    </row>
    <row r="179" spans="1:5" ht="12.75">
      <c r="A179" s="3">
        <v>3210</v>
      </c>
      <c r="B179" t="s">
        <v>241</v>
      </c>
      <c r="C179" t="s">
        <v>243</v>
      </c>
      <c r="E179" s="75">
        <v>0</v>
      </c>
    </row>
    <row r="180" spans="1:5" ht="12.75">
      <c r="A180" s="3">
        <v>3220</v>
      </c>
      <c r="B180" t="s">
        <v>241</v>
      </c>
      <c r="C180" t="s">
        <v>244</v>
      </c>
      <c r="E180" s="75">
        <v>0</v>
      </c>
    </row>
    <row r="181" spans="1:5" ht="12.75">
      <c r="A181" s="3">
        <v>3230</v>
      </c>
      <c r="B181" t="s">
        <v>241</v>
      </c>
      <c r="C181" t="s">
        <v>245</v>
      </c>
      <c r="E181" s="75">
        <v>0</v>
      </c>
    </row>
    <row r="182" spans="1:5" ht="12.75">
      <c r="A182" s="3">
        <v>8001</v>
      </c>
      <c r="B182" s="32" t="s">
        <v>303</v>
      </c>
      <c r="C182" s="57" t="s">
        <v>304</v>
      </c>
      <c r="E182" s="75">
        <v>0</v>
      </c>
    </row>
    <row r="183" spans="1:5" ht="12.75">
      <c r="A183" s="103">
        <v>8041</v>
      </c>
      <c r="B183" s="103">
        <v>8041</v>
      </c>
      <c r="C183" s="104" t="s">
        <v>523</v>
      </c>
      <c r="D183" s="48"/>
      <c r="E183" s="75">
        <v>0</v>
      </c>
    </row>
    <row r="184" spans="1:5" ht="12.75">
      <c r="A184" s="103">
        <v>8042</v>
      </c>
      <c r="B184" s="103">
        <v>8042</v>
      </c>
      <c r="C184" s="104" t="s">
        <v>524</v>
      </c>
      <c r="D184" s="48"/>
      <c r="E184" s="75">
        <v>0</v>
      </c>
    </row>
    <row r="185" spans="1:5" ht="12.75">
      <c r="A185" s="103">
        <v>9025</v>
      </c>
      <c r="B185" s="103">
        <v>9025</v>
      </c>
      <c r="C185" s="104" t="s">
        <v>247</v>
      </c>
      <c r="D185" s="48"/>
      <c r="E185" s="75">
        <v>0</v>
      </c>
    </row>
    <row r="186" spans="1:5" ht="12.75">
      <c r="A186" s="3">
        <v>9030</v>
      </c>
      <c r="B186" s="3">
        <v>9030</v>
      </c>
      <c r="C186" t="s">
        <v>248</v>
      </c>
      <c r="E186" s="75">
        <v>0</v>
      </c>
    </row>
    <row r="187" spans="1:5" ht="12.75">
      <c r="A187" s="3">
        <v>9035</v>
      </c>
      <c r="B187" s="3">
        <v>9035</v>
      </c>
      <c r="C187" t="s">
        <v>249</v>
      </c>
      <c r="E187" s="75">
        <v>0</v>
      </c>
    </row>
    <row r="188" spans="1:5" ht="12.75">
      <c r="A188" s="3">
        <v>9040</v>
      </c>
      <c r="B188" s="3">
        <v>9040</v>
      </c>
      <c r="C188" t="s">
        <v>250</v>
      </c>
      <c r="E188" s="75">
        <v>0</v>
      </c>
    </row>
    <row r="189" spans="1:5" ht="12.75">
      <c r="A189" s="3">
        <v>9045</v>
      </c>
      <c r="B189" s="3">
        <v>9045</v>
      </c>
      <c r="C189" t="s">
        <v>251</v>
      </c>
      <c r="E189" s="75">
        <v>0</v>
      </c>
    </row>
    <row r="190" spans="1:5" ht="12.75">
      <c r="A190" s="3">
        <v>9050</v>
      </c>
      <c r="B190" s="3">
        <v>9050</v>
      </c>
      <c r="C190" t="s">
        <v>252</v>
      </c>
      <c r="E190" s="75">
        <v>0</v>
      </c>
    </row>
    <row r="191" spans="1:5" ht="12.75">
      <c r="A191" s="3">
        <v>9055</v>
      </c>
      <c r="B191" s="3">
        <v>9055</v>
      </c>
      <c r="C191" t="s">
        <v>253</v>
      </c>
      <c r="E191" s="75">
        <v>0</v>
      </c>
    </row>
    <row r="192" spans="1:5" ht="12.75">
      <c r="A192" s="3">
        <v>9060</v>
      </c>
      <c r="B192" s="3">
        <v>9060</v>
      </c>
      <c r="C192" t="s">
        <v>254</v>
      </c>
      <c r="E192" s="75">
        <v>0</v>
      </c>
    </row>
    <row r="193" spans="1:5" ht="12.75">
      <c r="A193" s="3">
        <v>9075</v>
      </c>
      <c r="B193" s="3">
        <v>9075</v>
      </c>
      <c r="C193" t="s">
        <v>255</v>
      </c>
      <c r="E193" s="75">
        <v>0</v>
      </c>
    </row>
    <row r="194" spans="1:5" ht="12.75">
      <c r="A194" s="3">
        <v>9095</v>
      </c>
      <c r="B194" s="3">
        <v>9095</v>
      </c>
      <c r="C194" t="s">
        <v>256</v>
      </c>
      <c r="E194" s="75">
        <v>0</v>
      </c>
    </row>
    <row r="195" spans="1:5" ht="12.75">
      <c r="A195" s="3">
        <v>9120</v>
      </c>
      <c r="B195" s="3">
        <v>9120</v>
      </c>
      <c r="C195" t="s">
        <v>257</v>
      </c>
      <c r="E195" s="75">
        <v>0</v>
      </c>
    </row>
    <row r="196" spans="1:5" ht="12.75">
      <c r="A196" s="3">
        <v>9125</v>
      </c>
      <c r="B196" s="3">
        <v>9125</v>
      </c>
      <c r="C196" t="s">
        <v>258</v>
      </c>
      <c r="E196" s="75">
        <v>0</v>
      </c>
    </row>
    <row r="197" spans="1:5" ht="12.75">
      <c r="A197" s="3">
        <v>9130</v>
      </c>
      <c r="B197" s="3">
        <v>9130</v>
      </c>
      <c r="C197" t="s">
        <v>482</v>
      </c>
      <c r="E197" s="75">
        <v>0</v>
      </c>
    </row>
    <row r="198" spans="1:5" ht="12.75">
      <c r="A198" s="3">
        <v>9135</v>
      </c>
      <c r="B198" s="3">
        <v>9135</v>
      </c>
      <c r="C198" t="s">
        <v>483</v>
      </c>
      <c r="E198" s="75">
        <v>0</v>
      </c>
    </row>
    <row r="199" spans="1:5" ht="12.75">
      <c r="A199" s="3">
        <v>9140</v>
      </c>
      <c r="B199" s="3">
        <v>9140</v>
      </c>
      <c r="C199" t="s">
        <v>259</v>
      </c>
      <c r="E199" s="75">
        <v>0</v>
      </c>
    </row>
    <row r="200" spans="1:5" ht="12.75">
      <c r="A200" s="3">
        <v>9145</v>
      </c>
      <c r="B200" s="3">
        <v>9145</v>
      </c>
      <c r="C200" t="s">
        <v>260</v>
      </c>
      <c r="E200" s="75">
        <v>0</v>
      </c>
    </row>
    <row r="201" spans="1:5" ht="12.75">
      <c r="A201" s="3">
        <v>9150</v>
      </c>
      <c r="B201" s="3">
        <v>9150</v>
      </c>
      <c r="C201" t="s">
        <v>261</v>
      </c>
      <c r="E201" s="75">
        <v>0</v>
      </c>
    </row>
    <row r="202" spans="1:5" ht="12.75">
      <c r="A202" s="3">
        <v>9160</v>
      </c>
      <c r="B202" s="3">
        <v>9160</v>
      </c>
      <c r="C202" t="s">
        <v>262</v>
      </c>
      <c r="E202" s="75">
        <v>0</v>
      </c>
    </row>
    <row r="203" spans="1:5" ht="12.75">
      <c r="A203" s="3">
        <v>9165</v>
      </c>
      <c r="B203" s="3">
        <v>9165</v>
      </c>
      <c r="C203" t="s">
        <v>484</v>
      </c>
      <c r="E203" s="75">
        <v>0</v>
      </c>
    </row>
    <row r="204" spans="1:5" ht="12.75">
      <c r="A204" s="3">
        <v>9170</v>
      </c>
      <c r="B204" s="3">
        <v>9170</v>
      </c>
      <c r="C204" t="s">
        <v>533</v>
      </c>
      <c r="E204" s="75">
        <v>0</v>
      </c>
    </row>
    <row r="205" spans="1:5" ht="12.75">
      <c r="A205" s="3">
        <v>9175</v>
      </c>
      <c r="B205" s="3">
        <v>9175</v>
      </c>
      <c r="C205" t="s">
        <v>534</v>
      </c>
      <c r="E205" s="75">
        <v>0</v>
      </c>
    </row>
    <row r="206" ht="12.75">
      <c r="E206" s="63"/>
    </row>
    <row r="207" spans="3:5" ht="12.75">
      <c r="C207" t="s">
        <v>500</v>
      </c>
      <c r="E207" s="75">
        <f>SUM(E4:E206)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2019-20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A1" sqref="A1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6.00390625" style="0" bestFit="1" customWidth="1"/>
    <col min="5" max="5" width="10.140625" style="0" bestFit="1" customWidth="1"/>
  </cols>
  <sheetData>
    <row r="1" spans="1:4" s="13" customFormat="1" ht="25.5">
      <c r="A1" s="12" t="s">
        <v>0</v>
      </c>
      <c r="B1" s="13" t="s">
        <v>1</v>
      </c>
      <c r="C1" s="13" t="s">
        <v>2</v>
      </c>
      <c r="D1" s="95" t="s">
        <v>513</v>
      </c>
    </row>
    <row r="2" spans="1:4" ht="12.75">
      <c r="A2" s="3"/>
      <c r="D2" s="102" t="s">
        <v>505</v>
      </c>
    </row>
    <row r="3" spans="1:4" ht="12.75">
      <c r="A3" s="3"/>
      <c r="D3" s="102" t="s">
        <v>506</v>
      </c>
    </row>
    <row r="4" spans="1:4" ht="12.75">
      <c r="A4" s="3"/>
      <c r="D4" s="9"/>
    </row>
    <row r="5" spans="1:4" ht="12.75">
      <c r="A5" s="3" t="s">
        <v>5</v>
      </c>
      <c r="B5" t="s">
        <v>6</v>
      </c>
      <c r="C5" t="s">
        <v>309</v>
      </c>
      <c r="D5" s="116">
        <v>419169.41</v>
      </c>
    </row>
    <row r="6" spans="1:4" ht="12.75">
      <c r="A6" s="3" t="s">
        <v>7</v>
      </c>
      <c r="B6" t="s">
        <v>6</v>
      </c>
      <c r="C6" t="s">
        <v>310</v>
      </c>
      <c r="D6" s="116">
        <v>1292387.56</v>
      </c>
    </row>
    <row r="7" spans="1:4" ht="12.75">
      <c r="A7" s="3" t="s">
        <v>8</v>
      </c>
      <c r="B7" t="s">
        <v>6</v>
      </c>
      <c r="C7" t="s">
        <v>311</v>
      </c>
      <c r="D7" s="116">
        <v>520412.09</v>
      </c>
    </row>
    <row r="8" spans="1:4" ht="12.75">
      <c r="A8" s="3" t="s">
        <v>9</v>
      </c>
      <c r="B8" t="s">
        <v>6</v>
      </c>
      <c r="C8" t="s">
        <v>312</v>
      </c>
      <c r="D8" s="116">
        <v>482754.75</v>
      </c>
    </row>
    <row r="9" spans="1:4" ht="12.75">
      <c r="A9" s="3" t="s">
        <v>10</v>
      </c>
      <c r="B9" t="s">
        <v>6</v>
      </c>
      <c r="C9" t="s">
        <v>313</v>
      </c>
      <c r="D9" s="116">
        <v>27471.34</v>
      </c>
    </row>
    <row r="10" spans="1:4" ht="12.75">
      <c r="A10" s="3" t="s">
        <v>11</v>
      </c>
      <c r="B10" t="s">
        <v>6</v>
      </c>
      <c r="C10" t="s">
        <v>314</v>
      </c>
      <c r="D10" s="116">
        <v>14816</v>
      </c>
    </row>
    <row r="11" spans="1:4" ht="12.75">
      <c r="A11" s="3" t="s">
        <v>12</v>
      </c>
      <c r="B11" t="s">
        <v>6</v>
      </c>
      <c r="C11" t="s">
        <v>315</v>
      </c>
      <c r="D11" s="116">
        <v>547883.43</v>
      </c>
    </row>
    <row r="12" spans="1:4" ht="12.75">
      <c r="A12" s="3" t="s">
        <v>13</v>
      </c>
      <c r="B12" t="s">
        <v>14</v>
      </c>
      <c r="C12" t="s">
        <v>316</v>
      </c>
      <c r="D12" s="116">
        <v>63276.68</v>
      </c>
    </row>
    <row r="13" spans="1:4" ht="12.75">
      <c r="A13" s="3" t="s">
        <v>15</v>
      </c>
      <c r="B13" t="s">
        <v>14</v>
      </c>
      <c r="C13" t="s">
        <v>317</v>
      </c>
      <c r="D13" s="116">
        <v>2160.67</v>
      </c>
    </row>
    <row r="14" spans="1:4" ht="12.75">
      <c r="A14" s="3" t="s">
        <v>16</v>
      </c>
      <c r="B14" t="s">
        <v>17</v>
      </c>
      <c r="C14" t="s">
        <v>318</v>
      </c>
      <c r="D14" s="116">
        <v>54325.34</v>
      </c>
    </row>
    <row r="15" spans="1:4" ht="12.75">
      <c r="A15" s="3" t="s">
        <v>18</v>
      </c>
      <c r="B15" t="s">
        <v>17</v>
      </c>
      <c r="C15" t="s">
        <v>319</v>
      </c>
      <c r="D15" s="116">
        <v>74080.01</v>
      </c>
    </row>
    <row r="16" spans="1:4" ht="12.75">
      <c r="A16" s="3" t="s">
        <v>19</v>
      </c>
      <c r="B16" t="s">
        <v>17</v>
      </c>
      <c r="C16" t="s">
        <v>320</v>
      </c>
      <c r="D16" s="116">
        <v>1358750.9</v>
      </c>
    </row>
    <row r="17" spans="1:4" ht="12.75">
      <c r="A17" s="3" t="s">
        <v>20</v>
      </c>
      <c r="B17" t="s">
        <v>17</v>
      </c>
      <c r="C17" t="s">
        <v>321</v>
      </c>
      <c r="D17" s="116">
        <v>116984.69</v>
      </c>
    </row>
    <row r="18" spans="1:4" ht="12.75">
      <c r="A18" s="3" t="s">
        <v>21</v>
      </c>
      <c r="B18" t="s">
        <v>17</v>
      </c>
      <c r="C18" t="s">
        <v>322</v>
      </c>
      <c r="D18" s="116">
        <v>4630</v>
      </c>
    </row>
    <row r="19" spans="1:4" ht="12.75">
      <c r="A19" s="3" t="s">
        <v>22</v>
      </c>
      <c r="B19" t="s">
        <v>17</v>
      </c>
      <c r="C19" t="s">
        <v>323</v>
      </c>
      <c r="D19" s="116">
        <v>2999623.19</v>
      </c>
    </row>
    <row r="20" spans="1:4" ht="12.75">
      <c r="A20" s="3" t="s">
        <v>23</v>
      </c>
      <c r="B20" t="s">
        <v>17</v>
      </c>
      <c r="C20" t="s">
        <v>324</v>
      </c>
      <c r="D20" s="116">
        <v>50004.01</v>
      </c>
    </row>
    <row r="21" spans="1:4" ht="12.75">
      <c r="A21" s="3" t="s">
        <v>24</v>
      </c>
      <c r="B21" t="s">
        <v>25</v>
      </c>
      <c r="C21" t="s">
        <v>325</v>
      </c>
      <c r="D21" s="116">
        <v>21298</v>
      </c>
    </row>
    <row r="22" spans="1:4" ht="12.75">
      <c r="A22" s="3" t="s">
        <v>26</v>
      </c>
      <c r="B22" t="s">
        <v>27</v>
      </c>
      <c r="C22" t="s">
        <v>326</v>
      </c>
      <c r="D22" s="116">
        <v>926</v>
      </c>
    </row>
    <row r="23" spans="1:4" ht="12.75">
      <c r="A23" s="3" t="s">
        <v>28</v>
      </c>
      <c r="B23" t="s">
        <v>27</v>
      </c>
      <c r="C23" t="s">
        <v>327</v>
      </c>
      <c r="D23" s="116">
        <v>0</v>
      </c>
    </row>
    <row r="24" spans="1:4" ht="12.75">
      <c r="A24" s="3" t="s">
        <v>29</v>
      </c>
      <c r="B24" t="s">
        <v>27</v>
      </c>
      <c r="C24" t="s">
        <v>328</v>
      </c>
      <c r="D24" s="116">
        <v>0</v>
      </c>
    </row>
    <row r="25" spans="1:4" ht="12.75">
      <c r="A25" s="3" t="s">
        <v>30</v>
      </c>
      <c r="B25" t="s">
        <v>27</v>
      </c>
      <c r="C25" t="s">
        <v>329</v>
      </c>
      <c r="D25" s="116">
        <v>308.67</v>
      </c>
    </row>
    <row r="26" spans="1:4" ht="12.75">
      <c r="A26" s="3" t="s">
        <v>31</v>
      </c>
      <c r="B26" t="s">
        <v>27</v>
      </c>
      <c r="C26" t="s">
        <v>330</v>
      </c>
      <c r="D26" s="116">
        <v>0</v>
      </c>
    </row>
    <row r="27" spans="1:4" ht="12.75">
      <c r="A27" s="3" t="s">
        <v>32</v>
      </c>
      <c r="B27" t="s">
        <v>33</v>
      </c>
      <c r="C27" t="s">
        <v>331</v>
      </c>
      <c r="D27" s="116">
        <v>2469.33</v>
      </c>
    </row>
    <row r="28" spans="1:4" ht="12.75">
      <c r="A28" s="3" t="s">
        <v>35</v>
      </c>
      <c r="B28" t="s">
        <v>33</v>
      </c>
      <c r="C28" t="s">
        <v>332</v>
      </c>
      <c r="D28" s="116">
        <v>3086.67</v>
      </c>
    </row>
    <row r="29" spans="1:4" ht="12.75">
      <c r="A29" s="3" t="s">
        <v>36</v>
      </c>
      <c r="B29" t="s">
        <v>37</v>
      </c>
      <c r="C29" t="s">
        <v>333</v>
      </c>
      <c r="D29" s="116">
        <v>761480.8</v>
      </c>
    </row>
    <row r="30" spans="1:4" ht="12.75">
      <c r="A30" s="3" t="s">
        <v>38</v>
      </c>
      <c r="B30" t="s">
        <v>37</v>
      </c>
      <c r="C30" t="s">
        <v>334</v>
      </c>
      <c r="D30" s="116">
        <v>536771.43</v>
      </c>
    </row>
    <row r="31" spans="1:4" ht="12.75">
      <c r="A31" s="3" t="s">
        <v>39</v>
      </c>
      <c r="B31" t="s">
        <v>40</v>
      </c>
      <c r="C31" t="s">
        <v>335</v>
      </c>
      <c r="D31" s="116">
        <v>2778</v>
      </c>
    </row>
    <row r="32" spans="1:4" ht="12.75">
      <c r="A32" s="3" t="s">
        <v>41</v>
      </c>
      <c r="B32" t="s">
        <v>40</v>
      </c>
      <c r="C32" t="s">
        <v>336</v>
      </c>
      <c r="D32" s="116">
        <v>5864.67</v>
      </c>
    </row>
    <row r="33" spans="1:4" ht="12.75">
      <c r="A33" s="3" t="s">
        <v>42</v>
      </c>
      <c r="B33" t="s">
        <v>43</v>
      </c>
      <c r="C33" t="s">
        <v>337</v>
      </c>
      <c r="D33" s="116">
        <v>926</v>
      </c>
    </row>
    <row r="34" spans="1:4" ht="12.75">
      <c r="A34" s="3" t="s">
        <v>45</v>
      </c>
      <c r="B34" t="s">
        <v>43</v>
      </c>
      <c r="C34" t="s">
        <v>338</v>
      </c>
      <c r="D34" s="116">
        <v>617.33</v>
      </c>
    </row>
    <row r="35" spans="1:4" ht="12.75">
      <c r="A35" s="3" t="s">
        <v>46</v>
      </c>
      <c r="B35" t="s">
        <v>47</v>
      </c>
      <c r="C35" t="s">
        <v>339</v>
      </c>
      <c r="D35" s="116">
        <v>926</v>
      </c>
    </row>
    <row r="36" spans="1:4" ht="12.75">
      <c r="A36" s="3" t="s">
        <v>48</v>
      </c>
      <c r="B36" t="s">
        <v>49</v>
      </c>
      <c r="C36" t="s">
        <v>340</v>
      </c>
      <c r="D36" s="116">
        <v>0</v>
      </c>
    </row>
    <row r="37" spans="1:4" ht="12.75">
      <c r="A37" s="3" t="s">
        <v>50</v>
      </c>
      <c r="B37" t="s">
        <v>49</v>
      </c>
      <c r="C37" t="s">
        <v>341</v>
      </c>
      <c r="D37" s="116">
        <v>617.33</v>
      </c>
    </row>
    <row r="38" spans="1:4" ht="12.75">
      <c r="A38" s="3" t="s">
        <v>51</v>
      </c>
      <c r="B38" t="s">
        <v>49</v>
      </c>
      <c r="C38" t="s">
        <v>342</v>
      </c>
      <c r="D38" s="116">
        <v>2160.67</v>
      </c>
    </row>
    <row r="39" spans="1:4" ht="12.75">
      <c r="A39" s="3" t="s">
        <v>52</v>
      </c>
      <c r="B39" t="s">
        <v>53</v>
      </c>
      <c r="C39" t="s">
        <v>343</v>
      </c>
      <c r="D39" s="116">
        <v>308.67</v>
      </c>
    </row>
    <row r="40" spans="1:4" ht="12.75">
      <c r="A40" s="3" t="s">
        <v>54</v>
      </c>
      <c r="B40" t="s">
        <v>53</v>
      </c>
      <c r="C40" t="s">
        <v>344</v>
      </c>
      <c r="D40" s="116">
        <v>5556</v>
      </c>
    </row>
    <row r="41" spans="1:4" ht="12.75">
      <c r="A41" s="3" t="s">
        <v>55</v>
      </c>
      <c r="B41" t="s">
        <v>56</v>
      </c>
      <c r="C41" t="s">
        <v>345</v>
      </c>
      <c r="D41" s="116">
        <v>0</v>
      </c>
    </row>
    <row r="42" spans="1:4" ht="12.75">
      <c r="A42" s="3" t="s">
        <v>57</v>
      </c>
      <c r="B42" t="s">
        <v>58</v>
      </c>
      <c r="C42" t="s">
        <v>346</v>
      </c>
      <c r="D42" s="116">
        <v>0</v>
      </c>
    </row>
    <row r="43" spans="1:4" ht="12.75">
      <c r="A43" s="3" t="s">
        <v>59</v>
      </c>
      <c r="B43" t="s">
        <v>60</v>
      </c>
      <c r="C43" t="s">
        <v>347</v>
      </c>
      <c r="D43" s="116">
        <v>54325.34</v>
      </c>
    </row>
    <row r="44" spans="1:4" ht="12.75">
      <c r="A44" s="3" t="s">
        <v>61</v>
      </c>
      <c r="B44" t="s">
        <v>62</v>
      </c>
      <c r="C44" t="s">
        <v>348</v>
      </c>
      <c r="D44" s="116">
        <v>4842672.18</v>
      </c>
    </row>
    <row r="45" spans="1:4" ht="12.75">
      <c r="A45" s="3" t="s">
        <v>63</v>
      </c>
      <c r="B45" t="s">
        <v>64</v>
      </c>
      <c r="C45" t="s">
        <v>349</v>
      </c>
      <c r="D45" s="116">
        <v>0</v>
      </c>
    </row>
    <row r="46" spans="1:4" ht="12.75">
      <c r="A46" s="3" t="s">
        <v>65</v>
      </c>
      <c r="B46" t="s">
        <v>66</v>
      </c>
      <c r="C46" t="s">
        <v>350</v>
      </c>
      <c r="D46" s="116">
        <v>806854.81</v>
      </c>
    </row>
    <row r="47" spans="1:4" ht="12.75">
      <c r="A47" s="3" t="s">
        <v>67</v>
      </c>
      <c r="B47" t="s">
        <v>68</v>
      </c>
      <c r="C47" t="s">
        <v>351</v>
      </c>
      <c r="D47" s="116">
        <v>390154.73</v>
      </c>
    </row>
    <row r="48" spans="1:4" ht="12.75">
      <c r="A48" s="3" t="s">
        <v>69</v>
      </c>
      <c r="B48" t="s">
        <v>70</v>
      </c>
      <c r="C48" t="s">
        <v>352</v>
      </c>
      <c r="D48" s="116">
        <v>6173.33</v>
      </c>
    </row>
    <row r="49" spans="1:4" ht="12.75">
      <c r="A49" s="3" t="s">
        <v>71</v>
      </c>
      <c r="B49" t="s">
        <v>70</v>
      </c>
      <c r="C49" t="s">
        <v>353</v>
      </c>
      <c r="D49" s="116">
        <v>617.33</v>
      </c>
    </row>
    <row r="50" spans="1:4" ht="12.75">
      <c r="A50" s="3" t="s">
        <v>73</v>
      </c>
      <c r="B50" t="s">
        <v>70</v>
      </c>
      <c r="C50" t="s">
        <v>354</v>
      </c>
      <c r="D50" s="116">
        <v>0</v>
      </c>
    </row>
    <row r="51" spans="1:4" ht="12.75">
      <c r="A51" s="3" t="s">
        <v>74</v>
      </c>
      <c r="B51" t="s">
        <v>70</v>
      </c>
      <c r="C51" t="s">
        <v>355</v>
      </c>
      <c r="D51" s="116">
        <v>0</v>
      </c>
    </row>
    <row r="52" spans="1:4" ht="12.75">
      <c r="A52" s="3" t="s">
        <v>75</v>
      </c>
      <c r="B52" t="s">
        <v>70</v>
      </c>
      <c r="C52" t="s">
        <v>356</v>
      </c>
      <c r="D52" s="116">
        <v>308.67</v>
      </c>
    </row>
    <row r="53" spans="1:4" ht="12.75">
      <c r="A53" s="3" t="s">
        <v>76</v>
      </c>
      <c r="B53" t="s">
        <v>77</v>
      </c>
      <c r="C53" t="s">
        <v>357</v>
      </c>
      <c r="D53" s="116">
        <v>2469.33</v>
      </c>
    </row>
    <row r="54" spans="1:4" ht="12.75">
      <c r="A54" s="3" t="s">
        <v>78</v>
      </c>
      <c r="B54" t="s">
        <v>77</v>
      </c>
      <c r="C54" t="s">
        <v>358</v>
      </c>
      <c r="D54" s="116">
        <v>385524.73</v>
      </c>
    </row>
    <row r="55" spans="1:4" ht="12.75">
      <c r="A55" s="3" t="s">
        <v>79</v>
      </c>
      <c r="B55" t="s">
        <v>77</v>
      </c>
      <c r="C55" t="s">
        <v>359</v>
      </c>
      <c r="D55" s="116">
        <v>41670.01</v>
      </c>
    </row>
    <row r="56" spans="1:4" ht="12.75">
      <c r="A56" s="3" t="s">
        <v>80</v>
      </c>
      <c r="B56" t="s">
        <v>77</v>
      </c>
      <c r="C56" t="s">
        <v>360</v>
      </c>
      <c r="D56" s="116">
        <v>106181.35</v>
      </c>
    </row>
    <row r="57" spans="1:4" ht="12.75">
      <c r="A57" s="3" t="s">
        <v>81</v>
      </c>
      <c r="B57" t="s">
        <v>77</v>
      </c>
      <c r="C57" t="s">
        <v>361</v>
      </c>
      <c r="D57" s="116">
        <v>456518.08</v>
      </c>
    </row>
    <row r="58" spans="1:4" ht="12.75">
      <c r="A58" s="3" t="s">
        <v>82</v>
      </c>
      <c r="B58" t="s">
        <v>77</v>
      </c>
      <c r="C58" t="s">
        <v>362</v>
      </c>
      <c r="D58" s="116">
        <v>33644.67</v>
      </c>
    </row>
    <row r="59" spans="1:4" ht="12.75">
      <c r="A59" s="3" t="s">
        <v>83</v>
      </c>
      <c r="B59" t="s">
        <v>77</v>
      </c>
      <c r="C59" t="s">
        <v>363</v>
      </c>
      <c r="D59" s="116">
        <v>1234.67</v>
      </c>
    </row>
    <row r="60" spans="1:4" ht="12.75">
      <c r="A60" s="3" t="s">
        <v>84</v>
      </c>
      <c r="B60" t="s">
        <v>77</v>
      </c>
      <c r="C60" t="s">
        <v>364</v>
      </c>
      <c r="D60" s="116">
        <v>167606.03</v>
      </c>
    </row>
    <row r="61" spans="1:4" ht="12.75">
      <c r="A61" s="3" t="s">
        <v>85</v>
      </c>
      <c r="B61" t="s">
        <v>77</v>
      </c>
      <c r="C61" t="s">
        <v>365</v>
      </c>
      <c r="D61" s="116">
        <v>25002</v>
      </c>
    </row>
    <row r="62" spans="1:4" ht="12.75">
      <c r="A62" s="3" t="s">
        <v>86</v>
      </c>
      <c r="B62" t="s">
        <v>77</v>
      </c>
      <c r="C62" t="s">
        <v>366</v>
      </c>
      <c r="D62" s="116">
        <v>2160.67</v>
      </c>
    </row>
    <row r="63" spans="1:4" ht="12.75">
      <c r="A63" s="3" t="s">
        <v>87</v>
      </c>
      <c r="B63" t="s">
        <v>77</v>
      </c>
      <c r="C63" t="s">
        <v>367</v>
      </c>
      <c r="D63" s="116">
        <v>3704</v>
      </c>
    </row>
    <row r="64" spans="1:4" ht="12.75">
      <c r="A64" s="3" t="s">
        <v>88</v>
      </c>
      <c r="B64" t="s">
        <v>77</v>
      </c>
      <c r="C64" t="s">
        <v>368</v>
      </c>
      <c r="D64" s="116">
        <v>40744.01</v>
      </c>
    </row>
    <row r="65" spans="1:4" ht="12.75">
      <c r="A65" s="3" t="s">
        <v>89</v>
      </c>
      <c r="B65" t="s">
        <v>77</v>
      </c>
      <c r="C65" t="s">
        <v>369</v>
      </c>
      <c r="D65" s="116">
        <v>216684.04</v>
      </c>
    </row>
    <row r="66" spans="1:4" ht="12.75">
      <c r="A66" s="3" t="s">
        <v>90</v>
      </c>
      <c r="B66" t="s">
        <v>77</v>
      </c>
      <c r="C66" t="s">
        <v>370</v>
      </c>
      <c r="D66" s="116">
        <v>1852</v>
      </c>
    </row>
    <row r="67" spans="1:4" ht="12.75">
      <c r="A67" s="3" t="s">
        <v>91</v>
      </c>
      <c r="B67" t="s">
        <v>77</v>
      </c>
      <c r="C67" t="s">
        <v>371</v>
      </c>
      <c r="D67" s="116">
        <v>2160.67</v>
      </c>
    </row>
    <row r="68" spans="1:4" ht="12.75">
      <c r="A68" s="3" t="s">
        <v>92</v>
      </c>
      <c r="B68" t="s">
        <v>93</v>
      </c>
      <c r="C68" t="s">
        <v>372</v>
      </c>
      <c r="D68" s="116">
        <v>8334</v>
      </c>
    </row>
    <row r="69" spans="1:4" ht="12.75">
      <c r="A69" s="3" t="s">
        <v>94</v>
      </c>
      <c r="B69" t="s">
        <v>93</v>
      </c>
      <c r="C69" t="s">
        <v>373</v>
      </c>
      <c r="D69" s="116">
        <v>3086.67</v>
      </c>
    </row>
    <row r="70" spans="1:4" ht="12.75">
      <c r="A70" s="3" t="s">
        <v>95</v>
      </c>
      <c r="B70" t="s">
        <v>93</v>
      </c>
      <c r="C70" t="s">
        <v>374</v>
      </c>
      <c r="D70" s="116">
        <v>617.33</v>
      </c>
    </row>
    <row r="71" spans="1:4" ht="12.75">
      <c r="A71" s="3" t="s">
        <v>96</v>
      </c>
      <c r="B71" t="s">
        <v>97</v>
      </c>
      <c r="C71" t="s">
        <v>375</v>
      </c>
      <c r="D71" s="116">
        <v>368548.06</v>
      </c>
    </row>
    <row r="72" spans="1:4" ht="12.75">
      <c r="A72" s="3" t="s">
        <v>98</v>
      </c>
      <c r="B72" t="s">
        <v>97</v>
      </c>
      <c r="C72" t="s">
        <v>376</v>
      </c>
      <c r="D72" s="116">
        <v>232117.37</v>
      </c>
    </row>
    <row r="73" spans="1:4" ht="12.75">
      <c r="A73" s="3" t="s">
        <v>99</v>
      </c>
      <c r="B73" t="s">
        <v>97</v>
      </c>
      <c r="C73" t="s">
        <v>377</v>
      </c>
      <c r="D73" s="116">
        <v>38583.34</v>
      </c>
    </row>
    <row r="74" spans="1:4" ht="12.75">
      <c r="A74" s="3" t="s">
        <v>100</v>
      </c>
      <c r="B74" t="s">
        <v>101</v>
      </c>
      <c r="C74" t="s">
        <v>378</v>
      </c>
      <c r="D74" s="116">
        <v>308.67</v>
      </c>
    </row>
    <row r="75" spans="1:4" ht="12.75">
      <c r="A75" s="3" t="s">
        <v>102</v>
      </c>
      <c r="B75" t="s">
        <v>103</v>
      </c>
      <c r="C75" t="s">
        <v>379</v>
      </c>
      <c r="D75" s="116">
        <v>12038</v>
      </c>
    </row>
    <row r="76" spans="1:4" ht="12.75">
      <c r="A76" s="3" t="s">
        <v>104</v>
      </c>
      <c r="B76" t="s">
        <v>103</v>
      </c>
      <c r="C76" t="s">
        <v>380</v>
      </c>
      <c r="D76" s="116">
        <v>23458.67</v>
      </c>
    </row>
    <row r="77" spans="1:4" ht="12.75">
      <c r="A77" s="3" t="s">
        <v>105</v>
      </c>
      <c r="B77" t="s">
        <v>106</v>
      </c>
      <c r="C77" t="s">
        <v>381</v>
      </c>
      <c r="D77" s="116">
        <v>26545.34</v>
      </c>
    </row>
    <row r="78" spans="1:4" ht="12.75">
      <c r="A78" s="3" t="s">
        <v>107</v>
      </c>
      <c r="B78" t="s">
        <v>108</v>
      </c>
      <c r="C78" t="s">
        <v>382</v>
      </c>
      <c r="D78" s="116">
        <v>308.67</v>
      </c>
    </row>
    <row r="79" spans="1:4" ht="12.75">
      <c r="A79" s="3" t="s">
        <v>109</v>
      </c>
      <c r="B79" t="s">
        <v>110</v>
      </c>
      <c r="C79" t="s">
        <v>383</v>
      </c>
      <c r="D79" s="116">
        <v>926</v>
      </c>
    </row>
    <row r="80" spans="1:4" ht="12.75">
      <c r="A80" s="3" t="s">
        <v>111</v>
      </c>
      <c r="B80" t="s">
        <v>110</v>
      </c>
      <c r="C80" t="s">
        <v>384</v>
      </c>
      <c r="D80" s="116">
        <v>0</v>
      </c>
    </row>
    <row r="81" spans="1:4" ht="12.75">
      <c r="A81" s="3" t="s">
        <v>112</v>
      </c>
      <c r="B81" t="s">
        <v>113</v>
      </c>
      <c r="C81" t="s">
        <v>385</v>
      </c>
      <c r="D81" s="116">
        <v>1234.67</v>
      </c>
    </row>
    <row r="82" spans="1:4" ht="12.75">
      <c r="A82" s="3" t="s">
        <v>114</v>
      </c>
      <c r="B82" t="s">
        <v>115</v>
      </c>
      <c r="C82" t="s">
        <v>386</v>
      </c>
      <c r="D82" s="116">
        <v>1163056.2</v>
      </c>
    </row>
    <row r="83" spans="1:4" ht="12.75">
      <c r="A83" s="3" t="s">
        <v>116</v>
      </c>
      <c r="B83" t="s">
        <v>72</v>
      </c>
      <c r="C83" t="s">
        <v>387</v>
      </c>
      <c r="D83" s="116">
        <v>0</v>
      </c>
    </row>
    <row r="84" spans="1:4" ht="12.75">
      <c r="A84" s="3" t="s">
        <v>117</v>
      </c>
      <c r="B84" t="s">
        <v>72</v>
      </c>
      <c r="C84" t="s">
        <v>388</v>
      </c>
      <c r="D84" s="116">
        <v>0</v>
      </c>
    </row>
    <row r="85" spans="1:4" ht="12.75">
      <c r="A85" s="3" t="s">
        <v>118</v>
      </c>
      <c r="B85" t="s">
        <v>44</v>
      </c>
      <c r="C85" t="s">
        <v>389</v>
      </c>
      <c r="D85" s="116">
        <v>0</v>
      </c>
    </row>
    <row r="86" spans="1:4" ht="12.75">
      <c r="A86" s="3" t="s">
        <v>119</v>
      </c>
      <c r="B86" t="s">
        <v>44</v>
      </c>
      <c r="C86" t="s">
        <v>390</v>
      </c>
      <c r="D86" s="116">
        <v>0</v>
      </c>
    </row>
    <row r="87" spans="1:4" ht="12.75">
      <c r="A87" s="3" t="s">
        <v>120</v>
      </c>
      <c r="B87" t="s">
        <v>44</v>
      </c>
      <c r="C87" t="s">
        <v>391</v>
      </c>
      <c r="D87" s="116">
        <v>6173.33</v>
      </c>
    </row>
    <row r="88" spans="1:4" ht="12.75">
      <c r="A88" s="3" t="s">
        <v>121</v>
      </c>
      <c r="B88" t="s">
        <v>44</v>
      </c>
      <c r="C88" t="s">
        <v>392</v>
      </c>
      <c r="D88" s="116">
        <v>4321.33</v>
      </c>
    </row>
    <row r="89" spans="1:4" ht="12.75">
      <c r="A89" s="3" t="s">
        <v>122</v>
      </c>
      <c r="B89" t="s">
        <v>44</v>
      </c>
      <c r="C89" t="s">
        <v>393</v>
      </c>
      <c r="D89" s="116">
        <v>25310.67</v>
      </c>
    </row>
    <row r="90" spans="1:4" ht="12.75">
      <c r="A90" s="3" t="s">
        <v>123</v>
      </c>
      <c r="B90" t="s">
        <v>124</v>
      </c>
      <c r="C90" t="s">
        <v>394</v>
      </c>
      <c r="D90" s="116">
        <v>53708.01</v>
      </c>
    </row>
    <row r="91" spans="1:4" ht="12.75">
      <c r="A91" s="3" t="s">
        <v>125</v>
      </c>
      <c r="B91" t="s">
        <v>126</v>
      </c>
      <c r="C91" t="s">
        <v>395</v>
      </c>
      <c r="D91" s="116">
        <v>50312.68</v>
      </c>
    </row>
    <row r="92" spans="1:4" ht="12.75">
      <c r="A92" s="3" t="s">
        <v>127</v>
      </c>
      <c r="B92" t="s">
        <v>126</v>
      </c>
      <c r="C92" t="s">
        <v>396</v>
      </c>
      <c r="D92" s="116">
        <v>7408</v>
      </c>
    </row>
    <row r="93" spans="1:4" ht="12.75">
      <c r="A93" s="3" t="s">
        <v>128</v>
      </c>
      <c r="B93" t="s">
        <v>126</v>
      </c>
      <c r="C93" t="s">
        <v>397</v>
      </c>
      <c r="D93" s="116">
        <v>13581.34</v>
      </c>
    </row>
    <row r="94" spans="1:4" ht="12.75">
      <c r="A94" s="3" t="s">
        <v>129</v>
      </c>
      <c r="B94" t="s">
        <v>130</v>
      </c>
      <c r="C94" t="s">
        <v>398</v>
      </c>
      <c r="D94" s="116">
        <v>428429.41</v>
      </c>
    </row>
    <row r="95" spans="1:4" ht="12.75">
      <c r="A95" s="3" t="s">
        <v>131</v>
      </c>
      <c r="B95" t="s">
        <v>130</v>
      </c>
      <c r="C95" t="s">
        <v>399</v>
      </c>
      <c r="D95" s="116">
        <v>113589.35</v>
      </c>
    </row>
    <row r="96" spans="1:4" ht="12.75">
      <c r="A96" s="3" t="s">
        <v>132</v>
      </c>
      <c r="B96" t="s">
        <v>130</v>
      </c>
      <c r="C96" t="s">
        <v>400</v>
      </c>
      <c r="D96" s="116">
        <v>34879.34</v>
      </c>
    </row>
    <row r="97" spans="1:4" ht="12.75">
      <c r="A97" s="3" t="s">
        <v>133</v>
      </c>
      <c r="B97" t="s">
        <v>34</v>
      </c>
      <c r="C97" t="s">
        <v>401</v>
      </c>
      <c r="D97" s="116">
        <v>4630</v>
      </c>
    </row>
    <row r="98" spans="1:4" ht="12.75">
      <c r="A98" s="3" t="s">
        <v>134</v>
      </c>
      <c r="B98" t="s">
        <v>34</v>
      </c>
      <c r="C98" t="s">
        <v>402</v>
      </c>
      <c r="D98" s="116">
        <v>926</v>
      </c>
    </row>
    <row r="99" spans="1:4" ht="12.75">
      <c r="A99" s="3" t="s">
        <v>135</v>
      </c>
      <c r="B99" t="s">
        <v>34</v>
      </c>
      <c r="C99" t="s">
        <v>403</v>
      </c>
      <c r="D99" s="116">
        <v>1543.33</v>
      </c>
    </row>
    <row r="100" spans="1:4" ht="12.75">
      <c r="A100" s="3" t="s">
        <v>136</v>
      </c>
      <c r="B100" t="s">
        <v>34</v>
      </c>
      <c r="C100" t="s">
        <v>404</v>
      </c>
      <c r="D100" s="116">
        <v>308.67</v>
      </c>
    </row>
    <row r="101" spans="1:4" ht="12.75">
      <c r="A101" s="3" t="s">
        <v>137</v>
      </c>
      <c r="B101" t="s">
        <v>34</v>
      </c>
      <c r="C101" t="s">
        <v>405</v>
      </c>
      <c r="D101" s="116">
        <v>308.67</v>
      </c>
    </row>
    <row r="102" spans="1:4" ht="12.75">
      <c r="A102" s="3" t="s">
        <v>138</v>
      </c>
      <c r="B102" t="s">
        <v>34</v>
      </c>
      <c r="C102" t="s">
        <v>406</v>
      </c>
      <c r="D102" s="116">
        <v>0</v>
      </c>
    </row>
    <row r="103" spans="1:4" ht="12.75">
      <c r="A103" s="3" t="s">
        <v>139</v>
      </c>
      <c r="B103" t="s">
        <v>140</v>
      </c>
      <c r="C103" t="s">
        <v>407</v>
      </c>
      <c r="D103" s="116">
        <v>0</v>
      </c>
    </row>
    <row r="104" spans="1:4" ht="12.75">
      <c r="A104" s="3" t="s">
        <v>141</v>
      </c>
      <c r="B104" t="s">
        <v>140</v>
      </c>
      <c r="C104" t="s">
        <v>408</v>
      </c>
      <c r="D104" s="116">
        <v>8951.33</v>
      </c>
    </row>
    <row r="105" spans="1:4" ht="12.75">
      <c r="A105" s="3" t="s">
        <v>142</v>
      </c>
      <c r="B105" t="s">
        <v>140</v>
      </c>
      <c r="C105" t="s">
        <v>409</v>
      </c>
      <c r="D105" s="116">
        <v>0</v>
      </c>
    </row>
    <row r="106" spans="1:4" ht="12.75">
      <c r="A106" s="3" t="s">
        <v>143</v>
      </c>
      <c r="B106" t="s">
        <v>144</v>
      </c>
      <c r="C106" t="s">
        <v>410</v>
      </c>
      <c r="D106" s="116">
        <v>26545.34</v>
      </c>
    </row>
    <row r="107" spans="1:4" ht="12.75">
      <c r="A107" s="3" t="s">
        <v>145</v>
      </c>
      <c r="B107" t="s">
        <v>144</v>
      </c>
      <c r="C107" t="s">
        <v>411</v>
      </c>
      <c r="D107" s="116">
        <v>0</v>
      </c>
    </row>
    <row r="108" spans="1:4" ht="12.75">
      <c r="A108" s="3" t="s">
        <v>146</v>
      </c>
      <c r="B108" t="s">
        <v>144</v>
      </c>
      <c r="C108" t="s">
        <v>412</v>
      </c>
      <c r="D108" s="116">
        <v>617.33</v>
      </c>
    </row>
    <row r="109" spans="1:4" ht="12.75">
      <c r="A109" s="3" t="s">
        <v>147</v>
      </c>
      <c r="B109" t="s">
        <v>144</v>
      </c>
      <c r="C109" t="s">
        <v>413</v>
      </c>
      <c r="D109" s="116">
        <v>0</v>
      </c>
    </row>
    <row r="110" spans="1:4" ht="12.75">
      <c r="A110" s="3" t="s">
        <v>148</v>
      </c>
      <c r="B110" t="s">
        <v>149</v>
      </c>
      <c r="C110" t="s">
        <v>414</v>
      </c>
      <c r="D110" s="116">
        <v>1543.33</v>
      </c>
    </row>
    <row r="111" spans="1:4" ht="12.75">
      <c r="A111" s="3" t="s">
        <v>150</v>
      </c>
      <c r="B111" t="s">
        <v>149</v>
      </c>
      <c r="C111" t="s">
        <v>415</v>
      </c>
      <c r="D111" s="116">
        <v>926</v>
      </c>
    </row>
    <row r="112" spans="1:4" ht="12.75">
      <c r="A112" s="3" t="s">
        <v>151</v>
      </c>
      <c r="B112" t="s">
        <v>149</v>
      </c>
      <c r="C112" t="s">
        <v>416</v>
      </c>
      <c r="D112" s="116">
        <v>146616.69</v>
      </c>
    </row>
    <row r="113" spans="1:4" ht="12.75">
      <c r="A113" s="3" t="s">
        <v>152</v>
      </c>
      <c r="B113" t="s">
        <v>153</v>
      </c>
      <c r="C113" t="s">
        <v>417</v>
      </c>
      <c r="D113" s="116">
        <v>0</v>
      </c>
    </row>
    <row r="114" spans="1:4" ht="12.75">
      <c r="A114" s="3" t="s">
        <v>154</v>
      </c>
      <c r="B114" t="s">
        <v>155</v>
      </c>
      <c r="C114" t="s">
        <v>418</v>
      </c>
      <c r="D114" s="116">
        <v>35805.34</v>
      </c>
    </row>
    <row r="115" spans="1:4" ht="12.75">
      <c r="A115" s="3" t="s">
        <v>156</v>
      </c>
      <c r="B115" t="s">
        <v>157</v>
      </c>
      <c r="C115" t="s">
        <v>419</v>
      </c>
      <c r="D115" s="116">
        <v>30249.34</v>
      </c>
    </row>
    <row r="116" spans="1:4" ht="12.75">
      <c r="A116" s="3" t="s">
        <v>158</v>
      </c>
      <c r="B116" t="s">
        <v>157</v>
      </c>
      <c r="C116" t="s">
        <v>420</v>
      </c>
      <c r="D116" s="116">
        <v>4630</v>
      </c>
    </row>
    <row r="117" spans="1:4" ht="12.75">
      <c r="A117" s="3" t="s">
        <v>159</v>
      </c>
      <c r="B117" t="s">
        <v>157</v>
      </c>
      <c r="C117" t="s">
        <v>421</v>
      </c>
      <c r="D117" s="116">
        <v>5247.33</v>
      </c>
    </row>
    <row r="118" spans="1:4" ht="12.75">
      <c r="A118" s="3" t="s">
        <v>160</v>
      </c>
      <c r="B118" t="s">
        <v>161</v>
      </c>
      <c r="C118" t="s">
        <v>422</v>
      </c>
      <c r="D118" s="116">
        <v>128405.36</v>
      </c>
    </row>
    <row r="119" spans="1:4" ht="12.75">
      <c r="A119" s="3" t="s">
        <v>162</v>
      </c>
      <c r="B119" t="s">
        <v>161</v>
      </c>
      <c r="C119" t="s">
        <v>423</v>
      </c>
      <c r="D119" s="116">
        <v>0</v>
      </c>
    </row>
    <row r="120" spans="1:4" ht="12.75">
      <c r="A120" s="3" t="s">
        <v>163</v>
      </c>
      <c r="B120" t="s">
        <v>164</v>
      </c>
      <c r="C120" t="s">
        <v>424</v>
      </c>
      <c r="D120" s="116">
        <v>51547.34</v>
      </c>
    </row>
    <row r="121" spans="1:4" ht="12.75">
      <c r="A121" s="3" t="s">
        <v>165</v>
      </c>
      <c r="B121" t="s">
        <v>164</v>
      </c>
      <c r="C121" t="s">
        <v>425</v>
      </c>
      <c r="D121" s="116">
        <v>208967.37</v>
      </c>
    </row>
    <row r="122" spans="1:4" ht="12.75">
      <c r="A122" s="3" t="s">
        <v>166</v>
      </c>
      <c r="B122" t="s">
        <v>164</v>
      </c>
      <c r="C122" t="s">
        <v>426</v>
      </c>
      <c r="D122" s="116">
        <v>0</v>
      </c>
    </row>
    <row r="123" spans="1:4" ht="12.75">
      <c r="A123" s="3" t="s">
        <v>167</v>
      </c>
      <c r="B123" t="s">
        <v>164</v>
      </c>
      <c r="C123" t="s">
        <v>427</v>
      </c>
      <c r="D123" s="116">
        <v>9568.67</v>
      </c>
    </row>
    <row r="124" spans="1:4" ht="12.75">
      <c r="A124" s="3" t="s">
        <v>168</v>
      </c>
      <c r="B124" t="s">
        <v>169</v>
      </c>
      <c r="C124" t="s">
        <v>428</v>
      </c>
      <c r="D124" s="116">
        <v>7716.67</v>
      </c>
    </row>
    <row r="125" spans="1:4" ht="12.75">
      <c r="A125" s="3" t="s">
        <v>170</v>
      </c>
      <c r="B125" t="s">
        <v>169</v>
      </c>
      <c r="C125" t="s">
        <v>429</v>
      </c>
      <c r="D125" s="116">
        <v>9260</v>
      </c>
    </row>
    <row r="126" spans="1:4" ht="12.75">
      <c r="A126" s="3" t="s">
        <v>171</v>
      </c>
      <c r="B126" t="s">
        <v>169</v>
      </c>
      <c r="C126" t="s">
        <v>430</v>
      </c>
      <c r="D126" s="116">
        <v>1852</v>
      </c>
    </row>
    <row r="127" spans="1:4" ht="12.75">
      <c r="A127" s="3" t="s">
        <v>172</v>
      </c>
      <c r="B127" t="s">
        <v>169</v>
      </c>
      <c r="C127" t="s">
        <v>431</v>
      </c>
      <c r="D127" s="116">
        <v>2160.67</v>
      </c>
    </row>
    <row r="128" spans="1:4" ht="12.75">
      <c r="A128" s="3" t="s">
        <v>173</v>
      </c>
      <c r="B128" t="s">
        <v>169</v>
      </c>
      <c r="C128" t="s">
        <v>432</v>
      </c>
      <c r="D128" s="116">
        <v>0</v>
      </c>
    </row>
    <row r="129" spans="1:4" ht="12.75">
      <c r="A129" s="3" t="s">
        <v>174</v>
      </c>
      <c r="B129" t="s">
        <v>169</v>
      </c>
      <c r="C129" t="s">
        <v>433</v>
      </c>
      <c r="D129" s="116">
        <v>0</v>
      </c>
    </row>
    <row r="130" spans="1:4" ht="12.75">
      <c r="A130" s="3" t="s">
        <v>175</v>
      </c>
      <c r="B130" t="s">
        <v>176</v>
      </c>
      <c r="C130" t="s">
        <v>434</v>
      </c>
      <c r="D130" s="116">
        <v>2469.33</v>
      </c>
    </row>
    <row r="131" spans="1:4" ht="12.75">
      <c r="A131" s="3" t="s">
        <v>177</v>
      </c>
      <c r="B131" t="s">
        <v>176</v>
      </c>
      <c r="C131" t="s">
        <v>435</v>
      </c>
      <c r="D131" s="116">
        <v>2160.67</v>
      </c>
    </row>
    <row r="132" spans="1:4" ht="12.75">
      <c r="A132" s="3" t="s">
        <v>178</v>
      </c>
      <c r="B132" t="s">
        <v>179</v>
      </c>
      <c r="C132" t="s">
        <v>436</v>
      </c>
      <c r="D132" s="116">
        <v>617.33</v>
      </c>
    </row>
    <row r="133" spans="1:4" ht="12.75">
      <c r="A133" s="3" t="s">
        <v>180</v>
      </c>
      <c r="B133" t="s">
        <v>179</v>
      </c>
      <c r="C133" t="s">
        <v>437</v>
      </c>
      <c r="D133" s="116">
        <v>1234.67</v>
      </c>
    </row>
    <row r="134" spans="1:4" ht="12.75">
      <c r="A134" s="3" t="s">
        <v>181</v>
      </c>
      <c r="B134" t="s">
        <v>182</v>
      </c>
      <c r="C134" t="s">
        <v>438</v>
      </c>
      <c r="D134" s="116">
        <v>25619.34</v>
      </c>
    </row>
    <row r="135" spans="1:4" ht="12.75">
      <c r="A135" s="3" t="s">
        <v>183</v>
      </c>
      <c r="B135" t="s">
        <v>182</v>
      </c>
      <c r="C135" t="s">
        <v>439</v>
      </c>
      <c r="D135" s="116">
        <v>1852</v>
      </c>
    </row>
    <row r="136" spans="1:4" ht="12.75">
      <c r="A136" s="3" t="s">
        <v>184</v>
      </c>
      <c r="B136" t="s">
        <v>185</v>
      </c>
      <c r="C136" t="s">
        <v>440</v>
      </c>
      <c r="D136" s="116">
        <v>20063.34</v>
      </c>
    </row>
    <row r="137" spans="1:4" ht="12.75">
      <c r="A137" s="3" t="s">
        <v>186</v>
      </c>
      <c r="B137" t="s">
        <v>187</v>
      </c>
      <c r="C137" t="s">
        <v>441</v>
      </c>
      <c r="D137" s="116">
        <v>7408</v>
      </c>
    </row>
    <row r="138" spans="1:4" ht="12.75">
      <c r="A138" s="3" t="s">
        <v>188</v>
      </c>
      <c r="B138" t="s">
        <v>187</v>
      </c>
      <c r="C138" t="s">
        <v>442</v>
      </c>
      <c r="D138" s="116">
        <v>19754.67</v>
      </c>
    </row>
    <row r="139" spans="1:4" ht="12.75">
      <c r="A139" s="3" t="s">
        <v>189</v>
      </c>
      <c r="B139" t="s">
        <v>187</v>
      </c>
      <c r="C139" t="s">
        <v>443</v>
      </c>
      <c r="D139" s="116">
        <v>13581.34</v>
      </c>
    </row>
    <row r="140" spans="1:4" ht="12.75">
      <c r="A140" s="3" t="s">
        <v>190</v>
      </c>
      <c r="B140" t="s">
        <v>187</v>
      </c>
      <c r="C140" t="s">
        <v>444</v>
      </c>
      <c r="D140" s="116">
        <v>617.33</v>
      </c>
    </row>
    <row r="141" spans="1:4" ht="12.75">
      <c r="A141" s="3" t="s">
        <v>191</v>
      </c>
      <c r="B141" t="s">
        <v>192</v>
      </c>
      <c r="C141" t="s">
        <v>445</v>
      </c>
      <c r="D141" s="116">
        <v>161432.69</v>
      </c>
    </row>
    <row r="142" spans="1:4" ht="12.75">
      <c r="A142" s="3" t="s">
        <v>193</v>
      </c>
      <c r="B142" t="s">
        <v>192</v>
      </c>
      <c r="C142" t="s">
        <v>446</v>
      </c>
      <c r="D142" s="116">
        <v>59264.01</v>
      </c>
    </row>
    <row r="143" spans="1:4" ht="12.75">
      <c r="A143" s="3" t="s">
        <v>194</v>
      </c>
      <c r="B143" t="s">
        <v>195</v>
      </c>
      <c r="C143" t="s">
        <v>447</v>
      </c>
      <c r="D143" s="116">
        <v>9260</v>
      </c>
    </row>
    <row r="144" spans="1:4" ht="12.75">
      <c r="A144" s="3" t="s">
        <v>196</v>
      </c>
      <c r="B144" t="s">
        <v>195</v>
      </c>
      <c r="C144" t="s">
        <v>448</v>
      </c>
      <c r="D144" s="116">
        <v>617.33</v>
      </c>
    </row>
    <row r="145" spans="1:4" ht="12.75">
      <c r="A145" s="3" t="s">
        <v>197</v>
      </c>
      <c r="B145" t="s">
        <v>198</v>
      </c>
      <c r="C145" t="s">
        <v>449</v>
      </c>
      <c r="D145" s="116">
        <v>617.33</v>
      </c>
    </row>
    <row r="146" spans="1:4" ht="12.75">
      <c r="A146" s="3" t="s">
        <v>199</v>
      </c>
      <c r="B146" t="s">
        <v>198</v>
      </c>
      <c r="C146" t="s">
        <v>450</v>
      </c>
      <c r="D146" s="116">
        <v>13272.67</v>
      </c>
    </row>
    <row r="147" spans="1:4" ht="12.75">
      <c r="A147" s="3" t="s">
        <v>200</v>
      </c>
      <c r="B147" t="s">
        <v>198</v>
      </c>
      <c r="C147" t="s">
        <v>451</v>
      </c>
      <c r="D147" s="116">
        <v>926</v>
      </c>
    </row>
    <row r="148" spans="1:4" ht="12.75">
      <c r="A148" s="3" t="s">
        <v>201</v>
      </c>
      <c r="B148" t="s">
        <v>202</v>
      </c>
      <c r="C148" t="s">
        <v>452</v>
      </c>
      <c r="D148" s="116">
        <v>2778</v>
      </c>
    </row>
    <row r="149" spans="1:4" ht="12.75">
      <c r="A149" s="3" t="s">
        <v>203</v>
      </c>
      <c r="B149" t="s">
        <v>202</v>
      </c>
      <c r="C149" t="s">
        <v>453</v>
      </c>
      <c r="D149" s="116">
        <v>53090.68</v>
      </c>
    </row>
    <row r="150" spans="1:4" ht="12.75">
      <c r="A150" s="3" t="s">
        <v>204</v>
      </c>
      <c r="B150" t="s">
        <v>202</v>
      </c>
      <c r="C150" t="s">
        <v>454</v>
      </c>
      <c r="D150" s="116">
        <v>2469.33</v>
      </c>
    </row>
    <row r="151" spans="1:4" ht="12.75">
      <c r="A151" s="3" t="s">
        <v>205</v>
      </c>
      <c r="B151" t="s">
        <v>206</v>
      </c>
      <c r="C151" t="s">
        <v>455</v>
      </c>
      <c r="D151" s="116">
        <v>308.67</v>
      </c>
    </row>
    <row r="152" spans="1:4" ht="12.75">
      <c r="A152" s="3" t="s">
        <v>207</v>
      </c>
      <c r="B152" t="s">
        <v>206</v>
      </c>
      <c r="C152" t="s">
        <v>456</v>
      </c>
      <c r="D152" s="116">
        <v>1852</v>
      </c>
    </row>
    <row r="153" spans="1:4" ht="12.75">
      <c r="A153" s="3" t="s">
        <v>208</v>
      </c>
      <c r="B153" t="s">
        <v>206</v>
      </c>
      <c r="C153" t="s">
        <v>457</v>
      </c>
      <c r="D153" s="116">
        <v>44139.34</v>
      </c>
    </row>
    <row r="154" spans="1:4" ht="12.75">
      <c r="A154" s="3" t="s">
        <v>209</v>
      </c>
      <c r="B154" t="s">
        <v>210</v>
      </c>
      <c r="C154" t="s">
        <v>458</v>
      </c>
      <c r="D154" s="116">
        <v>4012.67</v>
      </c>
    </row>
    <row r="155" spans="1:4" ht="12.75">
      <c r="A155" s="3" t="s">
        <v>211</v>
      </c>
      <c r="B155" t="s">
        <v>212</v>
      </c>
      <c r="C155" t="s">
        <v>459</v>
      </c>
      <c r="D155" s="116">
        <v>25310.67</v>
      </c>
    </row>
    <row r="156" spans="1:4" ht="12.75">
      <c r="A156" s="3" t="s">
        <v>213</v>
      </c>
      <c r="B156" t="s">
        <v>212</v>
      </c>
      <c r="C156" t="s">
        <v>460</v>
      </c>
      <c r="D156" s="116">
        <v>1234.67</v>
      </c>
    </row>
    <row r="157" spans="1:4" ht="12.75">
      <c r="A157" s="3" t="s">
        <v>214</v>
      </c>
      <c r="B157" t="s">
        <v>215</v>
      </c>
      <c r="C157" t="s">
        <v>461</v>
      </c>
      <c r="D157" s="116">
        <v>4630</v>
      </c>
    </row>
    <row r="158" spans="1:4" ht="12.75">
      <c r="A158" s="3" t="s">
        <v>216</v>
      </c>
      <c r="B158" t="s">
        <v>215</v>
      </c>
      <c r="C158" t="s">
        <v>462</v>
      </c>
      <c r="D158" s="116">
        <v>0</v>
      </c>
    </row>
    <row r="159" spans="1:4" ht="12.75">
      <c r="A159" s="3" t="s">
        <v>217</v>
      </c>
      <c r="B159" t="s">
        <v>218</v>
      </c>
      <c r="C159" t="s">
        <v>463</v>
      </c>
      <c r="D159" s="116">
        <v>171001.36</v>
      </c>
    </row>
    <row r="160" spans="1:4" ht="12.75">
      <c r="A160" s="3" t="s">
        <v>219</v>
      </c>
      <c r="B160" t="s">
        <v>220</v>
      </c>
      <c r="C160" t="s">
        <v>464</v>
      </c>
      <c r="D160" s="116">
        <v>0</v>
      </c>
    </row>
    <row r="161" spans="1:4" ht="12.75">
      <c r="A161" s="3" t="s">
        <v>221</v>
      </c>
      <c r="B161" t="s">
        <v>220</v>
      </c>
      <c r="C161" t="s">
        <v>465</v>
      </c>
      <c r="D161" s="116">
        <v>14198.67</v>
      </c>
    </row>
    <row r="162" spans="1:4" ht="12.75">
      <c r="A162" s="3" t="s">
        <v>222</v>
      </c>
      <c r="B162" t="s">
        <v>223</v>
      </c>
      <c r="C162" t="s">
        <v>466</v>
      </c>
      <c r="D162" s="116">
        <v>2469.33</v>
      </c>
    </row>
    <row r="163" spans="1:4" ht="12.75">
      <c r="A163" s="3" t="s">
        <v>224</v>
      </c>
      <c r="B163" t="s">
        <v>223</v>
      </c>
      <c r="C163" t="s">
        <v>467</v>
      </c>
      <c r="D163" s="116">
        <v>6173.33</v>
      </c>
    </row>
    <row r="164" spans="1:4" ht="12.75">
      <c r="A164" s="3" t="s">
        <v>225</v>
      </c>
      <c r="B164" t="s">
        <v>223</v>
      </c>
      <c r="C164" t="s">
        <v>468</v>
      </c>
      <c r="D164" s="116">
        <v>0</v>
      </c>
    </row>
    <row r="165" spans="1:4" ht="12.75">
      <c r="A165" s="3" t="s">
        <v>226</v>
      </c>
      <c r="B165" t="s">
        <v>223</v>
      </c>
      <c r="C165" t="s">
        <v>469</v>
      </c>
      <c r="D165" s="116">
        <v>1234.67</v>
      </c>
    </row>
    <row r="166" spans="1:4" ht="12.75">
      <c r="A166" s="3" t="s">
        <v>227</v>
      </c>
      <c r="B166" t="s">
        <v>223</v>
      </c>
      <c r="C166" t="s">
        <v>470</v>
      </c>
      <c r="D166" s="116">
        <v>0</v>
      </c>
    </row>
    <row r="167" spans="1:4" ht="12.75">
      <c r="A167" s="3" t="s">
        <v>228</v>
      </c>
      <c r="B167" t="s">
        <v>229</v>
      </c>
      <c r="C167" t="s">
        <v>495</v>
      </c>
      <c r="D167" s="116">
        <v>61116.01</v>
      </c>
    </row>
    <row r="168" spans="1:4" ht="12.75">
      <c r="A168" s="3" t="s">
        <v>230</v>
      </c>
      <c r="B168" t="s">
        <v>229</v>
      </c>
      <c r="C168" t="s">
        <v>471</v>
      </c>
      <c r="D168" s="116">
        <v>20372</v>
      </c>
    </row>
    <row r="169" spans="1:4" ht="12.75">
      <c r="A169" s="3" t="s">
        <v>231</v>
      </c>
      <c r="B169" t="s">
        <v>229</v>
      </c>
      <c r="C169" t="s">
        <v>472</v>
      </c>
      <c r="D169" s="116">
        <v>81488.01</v>
      </c>
    </row>
    <row r="170" spans="1:4" ht="12.75">
      <c r="A170" s="3" t="s">
        <v>232</v>
      </c>
      <c r="B170" t="s">
        <v>229</v>
      </c>
      <c r="C170" t="s">
        <v>473</v>
      </c>
      <c r="D170" s="116">
        <v>35496.67</v>
      </c>
    </row>
    <row r="171" spans="1:4" ht="12.75">
      <c r="A171" s="3" t="s">
        <v>233</v>
      </c>
      <c r="B171" t="s">
        <v>229</v>
      </c>
      <c r="C171" t="s">
        <v>474</v>
      </c>
      <c r="D171" s="116">
        <v>28088.67</v>
      </c>
    </row>
    <row r="172" spans="1:4" ht="12.75">
      <c r="A172" s="3" t="s">
        <v>234</v>
      </c>
      <c r="B172" t="s">
        <v>229</v>
      </c>
      <c r="C172" t="s">
        <v>475</v>
      </c>
      <c r="D172" s="116">
        <v>1058109.52</v>
      </c>
    </row>
    <row r="173" spans="1:4" ht="12.75">
      <c r="A173" s="3" t="s">
        <v>235</v>
      </c>
      <c r="B173" t="s">
        <v>229</v>
      </c>
      <c r="C173" t="s">
        <v>476</v>
      </c>
      <c r="D173" s="116">
        <v>24076</v>
      </c>
    </row>
    <row r="174" spans="1:4" ht="12.75">
      <c r="A174" s="3" t="s">
        <v>236</v>
      </c>
      <c r="B174" t="s">
        <v>229</v>
      </c>
      <c r="C174" t="s">
        <v>477</v>
      </c>
      <c r="D174" s="116">
        <v>101551.35</v>
      </c>
    </row>
    <row r="175" spans="1:4" ht="12.75">
      <c r="A175" s="3" t="s">
        <v>237</v>
      </c>
      <c r="B175" t="s">
        <v>229</v>
      </c>
      <c r="C175" t="s">
        <v>478</v>
      </c>
      <c r="D175" s="116">
        <v>19754.67</v>
      </c>
    </row>
    <row r="176" spans="1:4" ht="12.75">
      <c r="A176" s="3" t="s">
        <v>238</v>
      </c>
      <c r="B176" t="s">
        <v>229</v>
      </c>
      <c r="C176" t="s">
        <v>479</v>
      </c>
      <c r="D176" s="116">
        <v>0</v>
      </c>
    </row>
    <row r="177" spans="1:4" ht="12.75">
      <c r="A177" s="3" t="s">
        <v>239</v>
      </c>
      <c r="B177" t="s">
        <v>229</v>
      </c>
      <c r="C177" t="s">
        <v>480</v>
      </c>
      <c r="D177" s="116">
        <v>308.67</v>
      </c>
    </row>
    <row r="178" spans="1:4" ht="12.75">
      <c r="A178" s="3" t="s">
        <v>240</v>
      </c>
      <c r="B178" t="s">
        <v>229</v>
      </c>
      <c r="C178" t="s">
        <v>481</v>
      </c>
      <c r="D178" s="116">
        <v>0</v>
      </c>
    </row>
    <row r="179" spans="1:4" ht="12.75">
      <c r="A179" s="3">
        <v>3200</v>
      </c>
      <c r="B179" t="s">
        <v>241</v>
      </c>
      <c r="C179" t="s">
        <v>242</v>
      </c>
      <c r="D179" s="116">
        <v>49078.01</v>
      </c>
    </row>
    <row r="180" spans="1:4" ht="12.75">
      <c r="A180" s="3">
        <v>3210</v>
      </c>
      <c r="B180" t="s">
        <v>241</v>
      </c>
      <c r="C180" t="s">
        <v>243</v>
      </c>
      <c r="D180" s="116">
        <v>21915.34</v>
      </c>
    </row>
    <row r="181" spans="1:4" ht="12.75">
      <c r="A181" s="3">
        <v>3220</v>
      </c>
      <c r="B181" t="s">
        <v>241</v>
      </c>
      <c r="C181" t="s">
        <v>244</v>
      </c>
      <c r="D181" s="116">
        <v>0</v>
      </c>
    </row>
    <row r="182" spans="1:4" ht="12.75">
      <c r="A182" s="3">
        <v>3230</v>
      </c>
      <c r="B182" t="s">
        <v>241</v>
      </c>
      <c r="C182" t="s">
        <v>245</v>
      </c>
      <c r="D182" s="116">
        <v>5556</v>
      </c>
    </row>
    <row r="183" spans="1:4" ht="12.75">
      <c r="A183" s="3">
        <v>8001</v>
      </c>
      <c r="B183" s="32" t="s">
        <v>303</v>
      </c>
      <c r="C183" s="57" t="s">
        <v>304</v>
      </c>
      <c r="D183" s="116">
        <v>543253.43</v>
      </c>
    </row>
    <row r="184" spans="1:4" ht="12.75">
      <c r="A184" s="103">
        <v>8041</v>
      </c>
      <c r="B184" s="103">
        <v>8041</v>
      </c>
      <c r="C184" s="104" t="s">
        <v>523</v>
      </c>
      <c r="D184" s="116">
        <v>0</v>
      </c>
    </row>
    <row r="185" spans="1:4" ht="12.75">
      <c r="A185" s="103">
        <v>8042</v>
      </c>
      <c r="B185" s="103">
        <v>8042</v>
      </c>
      <c r="C185" s="104" t="s">
        <v>524</v>
      </c>
      <c r="D185" s="116">
        <v>0</v>
      </c>
    </row>
    <row r="186" spans="1:4" ht="12.75">
      <c r="A186" s="103">
        <v>9025</v>
      </c>
      <c r="B186" s="103">
        <v>9025</v>
      </c>
      <c r="C186" s="104" t="s">
        <v>247</v>
      </c>
      <c r="D186" s="116">
        <v>0</v>
      </c>
    </row>
    <row r="187" spans="1:5" ht="12.75">
      <c r="A187" s="3">
        <v>9030</v>
      </c>
      <c r="B187" s="3">
        <v>9030</v>
      </c>
      <c r="C187" t="s">
        <v>248</v>
      </c>
      <c r="D187" s="116">
        <v>0</v>
      </c>
      <c r="E187" s="1"/>
    </row>
    <row r="188" spans="1:4" ht="12.75">
      <c r="A188" s="3">
        <v>9035</v>
      </c>
      <c r="B188" s="3">
        <v>9035</v>
      </c>
      <c r="C188" t="s">
        <v>249</v>
      </c>
      <c r="D188" s="116">
        <v>0</v>
      </c>
    </row>
    <row r="189" spans="1:4" ht="12.75">
      <c r="A189" s="3">
        <v>9040</v>
      </c>
      <c r="B189" s="3">
        <v>9040</v>
      </c>
      <c r="C189" t="s">
        <v>250</v>
      </c>
      <c r="D189" s="116">
        <v>0</v>
      </c>
    </row>
    <row r="190" spans="1:4" ht="12.75">
      <c r="A190" s="3">
        <v>9045</v>
      </c>
      <c r="B190" s="3">
        <v>9045</v>
      </c>
      <c r="C190" t="s">
        <v>251</v>
      </c>
      <c r="D190" s="116">
        <v>0</v>
      </c>
    </row>
    <row r="191" spans="1:4" ht="12.75">
      <c r="A191" s="3">
        <v>9050</v>
      </c>
      <c r="B191" s="3">
        <v>9050</v>
      </c>
      <c r="C191" t="s">
        <v>252</v>
      </c>
      <c r="D191" s="116">
        <v>0</v>
      </c>
    </row>
    <row r="192" spans="1:4" ht="12.75">
      <c r="A192" s="3">
        <v>9055</v>
      </c>
      <c r="B192" s="3">
        <v>9055</v>
      </c>
      <c r="C192" t="s">
        <v>253</v>
      </c>
      <c r="D192" s="116">
        <v>0</v>
      </c>
    </row>
    <row r="193" spans="1:4" ht="12.75">
      <c r="A193" s="3">
        <v>9060</v>
      </c>
      <c r="B193" s="3">
        <v>9060</v>
      </c>
      <c r="C193" t="s">
        <v>254</v>
      </c>
      <c r="D193" s="116">
        <v>0</v>
      </c>
    </row>
    <row r="194" spans="1:4" ht="12.75">
      <c r="A194" s="3">
        <v>9075</v>
      </c>
      <c r="B194" s="3">
        <v>9075</v>
      </c>
      <c r="C194" t="s">
        <v>255</v>
      </c>
      <c r="D194" s="116">
        <v>0</v>
      </c>
    </row>
    <row r="195" spans="1:4" ht="12.75">
      <c r="A195" s="3">
        <v>9095</v>
      </c>
      <c r="B195" s="3">
        <v>9095</v>
      </c>
      <c r="C195" t="s">
        <v>256</v>
      </c>
      <c r="D195" s="116">
        <v>0</v>
      </c>
    </row>
    <row r="196" spans="1:4" ht="12.75">
      <c r="A196" s="3">
        <v>9120</v>
      </c>
      <c r="B196" s="3">
        <v>9120</v>
      </c>
      <c r="C196" t="s">
        <v>257</v>
      </c>
      <c r="D196" s="116">
        <v>0</v>
      </c>
    </row>
    <row r="197" spans="1:4" ht="12.75">
      <c r="A197" s="3">
        <v>9125</v>
      </c>
      <c r="B197" s="3">
        <v>9125</v>
      </c>
      <c r="C197" t="s">
        <v>258</v>
      </c>
      <c r="D197" s="116">
        <v>0</v>
      </c>
    </row>
    <row r="198" spans="1:4" ht="12.75">
      <c r="A198" s="3">
        <v>9130</v>
      </c>
      <c r="B198" s="3">
        <v>9130</v>
      </c>
      <c r="C198" t="s">
        <v>482</v>
      </c>
      <c r="D198" s="116">
        <v>0</v>
      </c>
    </row>
    <row r="199" spans="1:4" ht="12.75">
      <c r="A199" s="3">
        <v>9135</v>
      </c>
      <c r="B199" s="3">
        <v>9135</v>
      </c>
      <c r="C199" t="s">
        <v>483</v>
      </c>
      <c r="D199" s="116">
        <v>0</v>
      </c>
    </row>
    <row r="200" spans="1:4" ht="12.75">
      <c r="A200" s="3">
        <v>9140</v>
      </c>
      <c r="B200" s="3">
        <v>9140</v>
      </c>
      <c r="C200" t="s">
        <v>259</v>
      </c>
      <c r="D200" s="116">
        <v>0</v>
      </c>
    </row>
    <row r="201" spans="1:4" ht="12.75">
      <c r="A201" s="3">
        <v>9145</v>
      </c>
      <c r="B201" s="3">
        <v>9145</v>
      </c>
      <c r="C201" t="s">
        <v>260</v>
      </c>
      <c r="D201" s="116">
        <v>0</v>
      </c>
    </row>
    <row r="202" spans="1:4" ht="12.75">
      <c r="A202" s="3">
        <v>9150</v>
      </c>
      <c r="B202" s="3">
        <v>9150</v>
      </c>
      <c r="C202" t="s">
        <v>261</v>
      </c>
      <c r="D202" s="116">
        <v>0</v>
      </c>
    </row>
    <row r="203" spans="1:4" ht="12.75">
      <c r="A203" s="3">
        <v>9160</v>
      </c>
      <c r="B203" s="3">
        <v>9160</v>
      </c>
      <c r="C203" t="s">
        <v>262</v>
      </c>
      <c r="D203" s="116">
        <v>0</v>
      </c>
    </row>
    <row r="204" spans="1:4" ht="12.75">
      <c r="A204" s="3">
        <v>9165</v>
      </c>
      <c r="B204" s="3">
        <v>9165</v>
      </c>
      <c r="C204" t="s">
        <v>484</v>
      </c>
      <c r="D204" s="116">
        <v>0</v>
      </c>
    </row>
    <row r="205" spans="1:4" ht="12.75">
      <c r="A205" s="3">
        <v>9170</v>
      </c>
      <c r="B205" s="3">
        <v>9170</v>
      </c>
      <c r="C205" t="s">
        <v>533</v>
      </c>
      <c r="D205" s="116">
        <v>0</v>
      </c>
    </row>
    <row r="206" spans="1:4" ht="12.75">
      <c r="A206" s="3">
        <v>9175</v>
      </c>
      <c r="B206" s="3">
        <v>9175</v>
      </c>
      <c r="C206" t="s">
        <v>534</v>
      </c>
      <c r="D206" s="116">
        <v>0</v>
      </c>
    </row>
    <row r="207" spans="4:5" ht="12.75">
      <c r="D207" s="117">
        <f>SUM(D5:D206)</f>
        <v>22994127.31000003</v>
      </c>
      <c r="E207" s="9"/>
    </row>
    <row r="208" spans="4:5" ht="12.75">
      <c r="D208" s="92"/>
      <c r="E208" s="9"/>
    </row>
    <row r="209" spans="4:5" ht="12.75">
      <c r="D209" s="92"/>
      <c r="E209" s="9"/>
    </row>
    <row r="210" spans="4:5" ht="12.75">
      <c r="D210" s="92"/>
      <c r="E210" s="9"/>
    </row>
    <row r="211" spans="4:5" ht="12.75">
      <c r="D211" s="92"/>
      <c r="E211" s="9"/>
    </row>
    <row r="212" spans="4:5" ht="12.75">
      <c r="D212" s="92"/>
      <c r="E212" s="9"/>
    </row>
    <row r="213" spans="4:5" ht="12.75">
      <c r="D213" s="92"/>
      <c r="E213" s="9"/>
    </row>
    <row r="214" spans="4:5" ht="12.75">
      <c r="D214" s="92"/>
      <c r="E214" s="9"/>
    </row>
    <row r="215" spans="4:5" ht="12.75">
      <c r="D215" s="92"/>
      <c r="E215" s="9"/>
    </row>
    <row r="216" spans="4:5" ht="12.75">
      <c r="D216" s="92"/>
      <c r="E216" s="9"/>
    </row>
    <row r="217" spans="4:5" ht="12.75">
      <c r="D217" s="92"/>
      <c r="E217" s="9"/>
    </row>
    <row r="218" spans="4:5" ht="12.75">
      <c r="D218" s="92"/>
      <c r="E218" s="9"/>
    </row>
    <row r="219" spans="4:5" ht="12.75">
      <c r="D219" s="92"/>
      <c r="E219" s="9"/>
    </row>
    <row r="220" spans="4:5" ht="12.75">
      <c r="D220" s="11"/>
      <c r="E220" s="9"/>
    </row>
    <row r="221" ht="12.75">
      <c r="D221" s="1"/>
    </row>
  </sheetData>
  <sheetProtection/>
  <printOptions/>
  <pageMargins left="0.75" right="0.75" top="1" bottom="1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5"/>
  <sheetViews>
    <sheetView zoomScalePageLayoutView="0" workbookViewId="0" topLeftCell="A1">
      <pane xSplit="3" ySplit="8" topLeftCell="D9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8" sqref="D8"/>
    </sheetView>
  </sheetViews>
  <sheetFormatPr defaultColWidth="9.140625" defaultRowHeight="12.75"/>
  <cols>
    <col min="1" max="1" width="9.140625" style="3" customWidth="1"/>
    <col min="2" max="2" width="18.57421875" style="0" customWidth="1"/>
    <col min="3" max="3" width="33.140625" style="0" customWidth="1"/>
    <col min="4" max="10" width="19.57421875" style="0" customWidth="1"/>
    <col min="11" max="11" width="10.57421875" style="0" bestFit="1" customWidth="1"/>
  </cols>
  <sheetData>
    <row r="2" spans="1:6" ht="12.75">
      <c r="A2" s="3" t="s">
        <v>266</v>
      </c>
      <c r="C2" s="2" t="s">
        <v>274</v>
      </c>
      <c r="D2" s="2"/>
      <c r="E2" s="2"/>
      <c r="F2" s="2"/>
    </row>
    <row r="3" spans="2:6" ht="12.75">
      <c r="B3" t="s">
        <v>267</v>
      </c>
      <c r="C3" s="2" t="s">
        <v>275</v>
      </c>
      <c r="D3" s="2"/>
      <c r="E3" s="2"/>
      <c r="F3" s="2"/>
    </row>
    <row r="5" spans="4:9" ht="12.75">
      <c r="D5" s="15" t="s">
        <v>514</v>
      </c>
      <c r="E5" s="15" t="s">
        <v>514</v>
      </c>
      <c r="F5" s="15" t="s">
        <v>514</v>
      </c>
      <c r="G5" s="15" t="s">
        <v>514</v>
      </c>
      <c r="H5" s="15" t="s">
        <v>514</v>
      </c>
      <c r="I5" s="15" t="s">
        <v>514</v>
      </c>
    </row>
    <row r="6" spans="1:10" ht="12.75">
      <c r="A6" s="3" t="s">
        <v>0</v>
      </c>
      <c r="B6" t="s">
        <v>1</v>
      </c>
      <c r="C6" t="s">
        <v>2</v>
      </c>
      <c r="D6" s="15" t="s">
        <v>268</v>
      </c>
      <c r="E6" s="15" t="s">
        <v>497</v>
      </c>
      <c r="F6" s="15" t="s">
        <v>269</v>
      </c>
      <c r="G6" s="15" t="s">
        <v>270</v>
      </c>
      <c r="H6" s="15" t="s">
        <v>271</v>
      </c>
      <c r="I6" s="15" t="s">
        <v>272</v>
      </c>
      <c r="J6" s="3" t="s">
        <v>301</v>
      </c>
    </row>
    <row r="7" spans="4:10" ht="12.75">
      <c r="D7" s="15" t="s">
        <v>273</v>
      </c>
      <c r="E7" s="15" t="s">
        <v>263</v>
      </c>
      <c r="F7" s="15" t="s">
        <v>508</v>
      </c>
      <c r="G7" s="15" t="s">
        <v>508</v>
      </c>
      <c r="H7" s="15" t="s">
        <v>265</v>
      </c>
      <c r="I7" s="15" t="s">
        <v>508</v>
      </c>
      <c r="J7" s="3" t="s">
        <v>302</v>
      </c>
    </row>
    <row r="8" spans="4:10" ht="12.75">
      <c r="D8" s="15" t="s">
        <v>507</v>
      </c>
      <c r="E8" s="15"/>
      <c r="F8" s="15" t="s">
        <v>510</v>
      </c>
      <c r="G8" s="15" t="s">
        <v>509</v>
      </c>
      <c r="H8" s="15"/>
      <c r="I8" s="15" t="s">
        <v>506</v>
      </c>
      <c r="J8" s="3"/>
    </row>
    <row r="9" spans="4:9" ht="12.75">
      <c r="D9" s="9"/>
      <c r="E9" s="9"/>
      <c r="F9" s="9"/>
      <c r="G9" s="9"/>
      <c r="H9" s="9" t="s">
        <v>290</v>
      </c>
      <c r="I9" s="9"/>
    </row>
    <row r="10" spans="1:10" ht="12.75">
      <c r="A10" s="3" t="s">
        <v>5</v>
      </c>
      <c r="B10" t="s">
        <v>6</v>
      </c>
      <c r="C10" t="s">
        <v>309</v>
      </c>
      <c r="D10" s="84" t="s">
        <v>536</v>
      </c>
      <c r="E10" s="84"/>
      <c r="F10" s="84"/>
      <c r="G10" s="84" t="s">
        <v>536</v>
      </c>
      <c r="H10" s="84"/>
      <c r="I10" s="84"/>
      <c r="J10" s="14">
        <f>SUM(D10:I10)</f>
        <v>0</v>
      </c>
    </row>
    <row r="11" spans="1:10" ht="12.75">
      <c r="A11" s="3" t="s">
        <v>7</v>
      </c>
      <c r="B11" t="s">
        <v>6</v>
      </c>
      <c r="C11" t="s">
        <v>310</v>
      </c>
      <c r="D11" s="84">
        <v>44471.42</v>
      </c>
      <c r="E11" s="84"/>
      <c r="F11" s="84"/>
      <c r="G11" s="84">
        <v>-0.01</v>
      </c>
      <c r="H11" s="84"/>
      <c r="I11" s="84"/>
      <c r="J11" s="14">
        <f aca="true" t="shared" si="0" ref="J11:J74">SUM(D11:I11)</f>
        <v>44471.409999999996</v>
      </c>
    </row>
    <row r="12" spans="1:10" ht="12.75">
      <c r="A12" s="3" t="s">
        <v>8</v>
      </c>
      <c r="B12" t="s">
        <v>6</v>
      </c>
      <c r="C12" t="s">
        <v>311</v>
      </c>
      <c r="D12" s="84">
        <v>59035.95</v>
      </c>
      <c r="E12" s="84"/>
      <c r="F12" s="84"/>
      <c r="G12" s="84">
        <v>7848.74</v>
      </c>
      <c r="H12" s="84"/>
      <c r="I12" s="84"/>
      <c r="J12" s="14">
        <f t="shared" si="0"/>
        <v>66884.69</v>
      </c>
    </row>
    <row r="13" spans="1:10" ht="12.75">
      <c r="A13" s="3" t="s">
        <v>9</v>
      </c>
      <c r="B13" t="s">
        <v>6</v>
      </c>
      <c r="C13" t="s">
        <v>312</v>
      </c>
      <c r="D13" s="84">
        <v>55087.31</v>
      </c>
      <c r="E13" s="84"/>
      <c r="F13" s="84"/>
      <c r="G13" s="84">
        <v>-38731.08</v>
      </c>
      <c r="H13" s="84"/>
      <c r="I13" s="84"/>
      <c r="J13" s="14">
        <f>SUM(D13:I13)</f>
        <v>16356.229999999996</v>
      </c>
    </row>
    <row r="14" spans="1:10" ht="12.75">
      <c r="A14" s="3" t="s">
        <v>10</v>
      </c>
      <c r="B14" t="s">
        <v>6</v>
      </c>
      <c r="C14" t="s">
        <v>313</v>
      </c>
      <c r="D14" s="84" t="s">
        <v>536</v>
      </c>
      <c r="E14" s="84"/>
      <c r="F14" s="84"/>
      <c r="G14" s="84" t="s">
        <v>536</v>
      </c>
      <c r="H14" s="84"/>
      <c r="I14" s="84"/>
      <c r="J14" s="14">
        <f t="shared" si="0"/>
        <v>0</v>
      </c>
    </row>
    <row r="15" spans="1:10" ht="12.75">
      <c r="A15" s="3" t="s">
        <v>11</v>
      </c>
      <c r="B15" t="s">
        <v>6</v>
      </c>
      <c r="C15" t="s">
        <v>314</v>
      </c>
      <c r="D15" s="84" t="s">
        <v>536</v>
      </c>
      <c r="E15" s="84"/>
      <c r="F15" s="84"/>
      <c r="G15" s="84" t="s">
        <v>536</v>
      </c>
      <c r="H15" s="84"/>
      <c r="I15" s="84"/>
      <c r="J15" s="14">
        <f t="shared" si="0"/>
        <v>0</v>
      </c>
    </row>
    <row r="16" spans="1:10" ht="12.75">
      <c r="A16" s="3" t="s">
        <v>12</v>
      </c>
      <c r="B16" t="s">
        <v>6</v>
      </c>
      <c r="C16" t="s">
        <v>315</v>
      </c>
      <c r="D16" s="84">
        <v>93819.71</v>
      </c>
      <c r="E16" s="84"/>
      <c r="F16" s="84"/>
      <c r="G16" s="84">
        <v>25029.59</v>
      </c>
      <c r="H16" s="84"/>
      <c r="I16" s="84"/>
      <c r="J16" s="14">
        <f t="shared" si="0"/>
        <v>118849.3</v>
      </c>
    </row>
    <row r="17" spans="1:10" ht="12.75">
      <c r="A17" s="3" t="s">
        <v>13</v>
      </c>
      <c r="B17" t="s">
        <v>14</v>
      </c>
      <c r="C17" t="s">
        <v>316</v>
      </c>
      <c r="D17" s="84" t="s">
        <v>536</v>
      </c>
      <c r="E17" s="84"/>
      <c r="F17" s="84"/>
      <c r="G17" s="84" t="s">
        <v>536</v>
      </c>
      <c r="H17" s="84"/>
      <c r="I17" s="84"/>
      <c r="J17" s="14">
        <f t="shared" si="0"/>
        <v>0</v>
      </c>
    </row>
    <row r="18" spans="1:10" ht="12.75">
      <c r="A18" s="3" t="s">
        <v>15</v>
      </c>
      <c r="B18" t="s">
        <v>14</v>
      </c>
      <c r="C18" t="s">
        <v>317</v>
      </c>
      <c r="D18" s="84" t="s">
        <v>536</v>
      </c>
      <c r="E18" s="84"/>
      <c r="F18" s="84"/>
      <c r="G18" s="84" t="s">
        <v>536</v>
      </c>
      <c r="H18" s="84"/>
      <c r="I18" s="84"/>
      <c r="J18" s="14">
        <f t="shared" si="0"/>
        <v>0</v>
      </c>
    </row>
    <row r="19" spans="1:10" ht="12.75">
      <c r="A19" s="3" t="s">
        <v>16</v>
      </c>
      <c r="B19" t="s">
        <v>17</v>
      </c>
      <c r="C19" t="s">
        <v>318</v>
      </c>
      <c r="D19" s="84" t="s">
        <v>536</v>
      </c>
      <c r="E19" s="84"/>
      <c r="F19" s="84"/>
      <c r="G19" s="84" t="s">
        <v>536</v>
      </c>
      <c r="H19" s="84"/>
      <c r="I19" s="84"/>
      <c r="J19" s="14">
        <f t="shared" si="0"/>
        <v>0</v>
      </c>
    </row>
    <row r="20" spans="1:10" ht="12.75">
      <c r="A20" s="3" t="s">
        <v>18</v>
      </c>
      <c r="B20" t="s">
        <v>17</v>
      </c>
      <c r="C20" t="s">
        <v>319</v>
      </c>
      <c r="D20" s="84" t="s">
        <v>536</v>
      </c>
      <c r="E20" s="84"/>
      <c r="F20" s="84"/>
      <c r="G20" s="84" t="s">
        <v>536</v>
      </c>
      <c r="H20" s="84"/>
      <c r="I20" s="84"/>
      <c r="J20" s="14">
        <f t="shared" si="0"/>
        <v>0</v>
      </c>
    </row>
    <row r="21" spans="1:10" ht="12.75">
      <c r="A21" s="3" t="s">
        <v>19</v>
      </c>
      <c r="B21" t="s">
        <v>17</v>
      </c>
      <c r="C21" t="s">
        <v>320</v>
      </c>
      <c r="D21" s="84" t="s">
        <v>536</v>
      </c>
      <c r="E21" s="84"/>
      <c r="F21" s="84"/>
      <c r="G21" s="84" t="s">
        <v>536</v>
      </c>
      <c r="H21" s="84"/>
      <c r="I21" s="84"/>
      <c r="J21" s="14">
        <f t="shared" si="0"/>
        <v>0</v>
      </c>
    </row>
    <row r="22" spans="1:10" ht="12.75">
      <c r="A22" s="3" t="s">
        <v>20</v>
      </c>
      <c r="B22" t="s">
        <v>17</v>
      </c>
      <c r="C22" t="s">
        <v>321</v>
      </c>
      <c r="D22" s="84">
        <v>21849.870000000003</v>
      </c>
      <c r="E22" s="84"/>
      <c r="F22" s="84"/>
      <c r="G22" s="84">
        <v>13619.43</v>
      </c>
      <c r="H22" s="84"/>
      <c r="I22" s="84"/>
      <c r="J22" s="14">
        <f t="shared" si="0"/>
        <v>35469.3</v>
      </c>
    </row>
    <row r="23" spans="1:10" ht="12.75">
      <c r="A23" s="3" t="s">
        <v>21</v>
      </c>
      <c r="B23" t="s">
        <v>17</v>
      </c>
      <c r="C23" t="s">
        <v>322</v>
      </c>
      <c r="D23" s="84">
        <v>7992.18</v>
      </c>
      <c r="E23" s="84"/>
      <c r="F23" s="84"/>
      <c r="G23" s="84">
        <v>-105.99000000000001</v>
      </c>
      <c r="H23" s="84"/>
      <c r="I23" s="84"/>
      <c r="J23" s="14">
        <f t="shared" si="0"/>
        <v>7886.1900000000005</v>
      </c>
    </row>
    <row r="24" spans="1:10" ht="12.75">
      <c r="A24" s="3" t="s">
        <v>22</v>
      </c>
      <c r="B24" t="s">
        <v>17</v>
      </c>
      <c r="C24" t="s">
        <v>323</v>
      </c>
      <c r="D24" s="84">
        <v>-8233.070000000003</v>
      </c>
      <c r="E24" s="84"/>
      <c r="F24" s="84"/>
      <c r="G24" s="84">
        <v>-14676.67</v>
      </c>
      <c r="H24" s="84"/>
      <c r="I24" s="84"/>
      <c r="J24" s="14">
        <f t="shared" si="0"/>
        <v>-22909.740000000005</v>
      </c>
    </row>
    <row r="25" spans="1:10" ht="12.75">
      <c r="A25" s="3" t="s">
        <v>23</v>
      </c>
      <c r="B25" t="s">
        <v>17</v>
      </c>
      <c r="C25" t="s">
        <v>324</v>
      </c>
      <c r="D25" s="84" t="s">
        <v>536</v>
      </c>
      <c r="E25" s="84"/>
      <c r="F25" s="84"/>
      <c r="G25" s="84" t="s">
        <v>536</v>
      </c>
      <c r="H25" s="84"/>
      <c r="I25" s="84"/>
      <c r="J25" s="14">
        <f t="shared" si="0"/>
        <v>0</v>
      </c>
    </row>
    <row r="26" spans="1:10" ht="12.75">
      <c r="A26" s="3" t="s">
        <v>24</v>
      </c>
      <c r="B26" t="s">
        <v>25</v>
      </c>
      <c r="C26" t="s">
        <v>325</v>
      </c>
      <c r="D26" s="84" t="s">
        <v>536</v>
      </c>
      <c r="E26" s="84"/>
      <c r="F26" s="84"/>
      <c r="G26" s="84" t="s">
        <v>536</v>
      </c>
      <c r="H26" s="84"/>
      <c r="I26" s="84"/>
      <c r="J26" s="14">
        <f t="shared" si="0"/>
        <v>0</v>
      </c>
    </row>
    <row r="27" spans="1:10" ht="12.75">
      <c r="A27" s="3" t="s">
        <v>26</v>
      </c>
      <c r="B27" t="s">
        <v>27</v>
      </c>
      <c r="C27" t="s">
        <v>326</v>
      </c>
      <c r="D27" s="84" t="s">
        <v>536</v>
      </c>
      <c r="E27" s="84"/>
      <c r="F27" s="84"/>
      <c r="G27" s="84" t="s">
        <v>536</v>
      </c>
      <c r="H27" s="84"/>
      <c r="I27" s="84"/>
      <c r="J27" s="14">
        <f t="shared" si="0"/>
        <v>0</v>
      </c>
    </row>
    <row r="28" spans="1:10" ht="12.75">
      <c r="A28" s="3" t="s">
        <v>28</v>
      </c>
      <c r="B28" t="s">
        <v>27</v>
      </c>
      <c r="C28" t="s">
        <v>327</v>
      </c>
      <c r="D28" s="84">
        <v>0</v>
      </c>
      <c r="E28" s="84"/>
      <c r="F28" s="84"/>
      <c r="G28" s="84">
        <v>259.32</v>
      </c>
      <c r="H28" s="84"/>
      <c r="I28" s="84"/>
      <c r="J28" s="14">
        <f t="shared" si="0"/>
        <v>259.32</v>
      </c>
    </row>
    <row r="29" spans="1:10" ht="12.75">
      <c r="A29" s="3" t="s">
        <v>29</v>
      </c>
      <c r="B29" t="s">
        <v>27</v>
      </c>
      <c r="C29" t="s">
        <v>328</v>
      </c>
      <c r="D29" s="84" t="s">
        <v>536</v>
      </c>
      <c r="E29" s="84"/>
      <c r="F29" s="84"/>
      <c r="G29" s="84" t="s">
        <v>536</v>
      </c>
      <c r="H29" s="84"/>
      <c r="I29" s="84"/>
      <c r="J29" s="14">
        <f t="shared" si="0"/>
        <v>0</v>
      </c>
    </row>
    <row r="30" spans="1:10" ht="12.75">
      <c r="A30" s="3" t="s">
        <v>30</v>
      </c>
      <c r="B30" t="s">
        <v>27</v>
      </c>
      <c r="C30" t="s">
        <v>329</v>
      </c>
      <c r="D30" s="84" t="s">
        <v>536</v>
      </c>
      <c r="E30" s="84"/>
      <c r="F30" s="84"/>
      <c r="G30" s="84" t="s">
        <v>536</v>
      </c>
      <c r="H30" s="84"/>
      <c r="I30" s="84"/>
      <c r="J30" s="14">
        <f t="shared" si="0"/>
        <v>0</v>
      </c>
    </row>
    <row r="31" spans="1:10" ht="12.75">
      <c r="A31" s="3" t="s">
        <v>31</v>
      </c>
      <c r="B31" t="s">
        <v>27</v>
      </c>
      <c r="C31" t="s">
        <v>330</v>
      </c>
      <c r="D31" s="84" t="s">
        <v>536</v>
      </c>
      <c r="E31" s="84"/>
      <c r="F31" s="84"/>
      <c r="G31" s="84" t="s">
        <v>536</v>
      </c>
      <c r="H31" s="84"/>
      <c r="I31" s="84"/>
      <c r="J31" s="14">
        <f t="shared" si="0"/>
        <v>0</v>
      </c>
    </row>
    <row r="32" spans="1:10" ht="12.75">
      <c r="A32" s="3" t="s">
        <v>32</v>
      </c>
      <c r="B32" t="s">
        <v>33</v>
      </c>
      <c r="C32" t="s">
        <v>331</v>
      </c>
      <c r="D32" s="84">
        <v>1252759.2</v>
      </c>
      <c r="E32" s="84"/>
      <c r="F32" s="84"/>
      <c r="G32" s="84">
        <v>471.01</v>
      </c>
      <c r="H32" s="84"/>
      <c r="I32" s="84"/>
      <c r="J32" s="14">
        <f t="shared" si="0"/>
        <v>1253230.21</v>
      </c>
    </row>
    <row r="33" spans="1:10" ht="12.75">
      <c r="A33" s="3" t="s">
        <v>35</v>
      </c>
      <c r="B33" t="s">
        <v>33</v>
      </c>
      <c r="C33" t="s">
        <v>332</v>
      </c>
      <c r="D33" s="84" t="s">
        <v>536</v>
      </c>
      <c r="E33" s="84"/>
      <c r="F33" s="84"/>
      <c r="G33" s="84" t="s">
        <v>536</v>
      </c>
      <c r="H33" s="84"/>
      <c r="I33" s="84"/>
      <c r="J33" s="14">
        <f t="shared" si="0"/>
        <v>0</v>
      </c>
    </row>
    <row r="34" spans="1:10" ht="12.75">
      <c r="A34" s="3" t="s">
        <v>36</v>
      </c>
      <c r="B34" t="s">
        <v>37</v>
      </c>
      <c r="C34" t="s">
        <v>333</v>
      </c>
      <c r="D34" s="84">
        <v>97148.31</v>
      </c>
      <c r="E34" s="84"/>
      <c r="F34" s="84"/>
      <c r="G34" s="84">
        <v>-55024.81</v>
      </c>
      <c r="H34" s="84"/>
      <c r="I34" s="84"/>
      <c r="J34" s="14">
        <f t="shared" si="0"/>
        <v>42123.5</v>
      </c>
    </row>
    <row r="35" spans="1:10" ht="12.75">
      <c r="A35" s="3" t="s">
        <v>38</v>
      </c>
      <c r="B35" t="s">
        <v>37</v>
      </c>
      <c r="C35" t="s">
        <v>334</v>
      </c>
      <c r="D35" s="84">
        <v>64580.35</v>
      </c>
      <c r="E35" s="84"/>
      <c r="F35" s="84"/>
      <c r="G35" s="84">
        <v>19272.21</v>
      </c>
      <c r="H35" s="84"/>
      <c r="I35" s="84"/>
      <c r="J35" s="14">
        <f t="shared" si="0"/>
        <v>83852.56</v>
      </c>
    </row>
    <row r="36" spans="1:10" ht="12.75">
      <c r="A36" s="3" t="s">
        <v>39</v>
      </c>
      <c r="B36" t="s">
        <v>40</v>
      </c>
      <c r="C36" t="s">
        <v>335</v>
      </c>
      <c r="D36" s="84" t="s">
        <v>536</v>
      </c>
      <c r="E36" s="84"/>
      <c r="F36" s="84"/>
      <c r="G36" s="84" t="s">
        <v>536</v>
      </c>
      <c r="H36" s="84"/>
      <c r="I36" s="84"/>
      <c r="J36" s="14">
        <f t="shared" si="0"/>
        <v>0</v>
      </c>
    </row>
    <row r="37" spans="1:10" ht="12.75">
      <c r="A37" s="3" t="s">
        <v>41</v>
      </c>
      <c r="B37" t="s">
        <v>40</v>
      </c>
      <c r="C37" t="s">
        <v>336</v>
      </c>
      <c r="D37" s="84" t="s">
        <v>536</v>
      </c>
      <c r="E37" s="84"/>
      <c r="F37" s="84"/>
      <c r="G37" s="84" t="s">
        <v>536</v>
      </c>
      <c r="H37" s="84"/>
      <c r="I37" s="84"/>
      <c r="J37" s="14">
        <f t="shared" si="0"/>
        <v>0</v>
      </c>
    </row>
    <row r="38" spans="1:10" ht="12.75">
      <c r="A38" s="3" t="s">
        <v>42</v>
      </c>
      <c r="B38" t="s">
        <v>43</v>
      </c>
      <c r="C38" t="s">
        <v>337</v>
      </c>
      <c r="D38" s="84" t="s">
        <v>536</v>
      </c>
      <c r="E38" s="84"/>
      <c r="F38" s="84"/>
      <c r="G38" s="84" t="s">
        <v>536</v>
      </c>
      <c r="H38" s="84"/>
      <c r="I38" s="84"/>
      <c r="J38" s="14">
        <f t="shared" si="0"/>
        <v>0</v>
      </c>
    </row>
    <row r="39" spans="1:10" ht="12.75">
      <c r="A39" s="3" t="s">
        <v>45</v>
      </c>
      <c r="B39" t="s">
        <v>43</v>
      </c>
      <c r="C39" t="s">
        <v>338</v>
      </c>
      <c r="D39" s="84">
        <v>2090.09</v>
      </c>
      <c r="E39" s="84"/>
      <c r="F39" s="84"/>
      <c r="G39" s="84">
        <v>-1420.42</v>
      </c>
      <c r="H39" s="84"/>
      <c r="I39" s="84"/>
      <c r="J39" s="14">
        <f t="shared" si="0"/>
        <v>669.6700000000001</v>
      </c>
    </row>
    <row r="40" spans="1:10" ht="12.75">
      <c r="A40" s="3" t="s">
        <v>46</v>
      </c>
      <c r="B40" t="s">
        <v>47</v>
      </c>
      <c r="C40" t="s">
        <v>339</v>
      </c>
      <c r="D40" s="84" t="s">
        <v>536</v>
      </c>
      <c r="E40" s="84"/>
      <c r="F40" s="84"/>
      <c r="G40" s="84" t="s">
        <v>536</v>
      </c>
      <c r="H40" s="84"/>
      <c r="I40" s="84"/>
      <c r="J40" s="14">
        <f t="shared" si="0"/>
        <v>0</v>
      </c>
    </row>
    <row r="41" spans="1:10" ht="12.75">
      <c r="A41" s="3" t="s">
        <v>48</v>
      </c>
      <c r="B41" t="s">
        <v>49</v>
      </c>
      <c r="C41" t="s">
        <v>340</v>
      </c>
      <c r="D41" s="84">
        <v>41589.4</v>
      </c>
      <c r="E41" s="84"/>
      <c r="F41" s="84"/>
      <c r="G41" s="84">
        <v>21780.83</v>
      </c>
      <c r="H41" s="84"/>
      <c r="I41" s="84"/>
      <c r="J41" s="14">
        <f t="shared" si="0"/>
        <v>63370.23</v>
      </c>
    </row>
    <row r="42" spans="1:10" ht="12.75">
      <c r="A42" s="3" t="s">
        <v>50</v>
      </c>
      <c r="B42" t="s">
        <v>49</v>
      </c>
      <c r="C42" t="s">
        <v>341</v>
      </c>
      <c r="D42" s="84" t="s">
        <v>536</v>
      </c>
      <c r="E42" s="84"/>
      <c r="F42" s="84"/>
      <c r="G42" s="84" t="s">
        <v>536</v>
      </c>
      <c r="H42" s="84"/>
      <c r="I42" s="84"/>
      <c r="J42" s="14">
        <f t="shared" si="0"/>
        <v>0</v>
      </c>
    </row>
    <row r="43" spans="1:10" ht="12.75">
      <c r="A43" s="3" t="s">
        <v>51</v>
      </c>
      <c r="B43" t="s">
        <v>49</v>
      </c>
      <c r="C43" t="s">
        <v>342</v>
      </c>
      <c r="D43" s="84" t="s">
        <v>536</v>
      </c>
      <c r="E43" s="84"/>
      <c r="F43" s="84"/>
      <c r="G43" s="84" t="s">
        <v>536</v>
      </c>
      <c r="H43" s="84"/>
      <c r="I43" s="84"/>
      <c r="J43" s="14">
        <f t="shared" si="0"/>
        <v>0</v>
      </c>
    </row>
    <row r="44" spans="1:10" ht="12.75">
      <c r="A44" s="3" t="s">
        <v>52</v>
      </c>
      <c r="B44" t="s">
        <v>53</v>
      </c>
      <c r="C44" t="s">
        <v>343</v>
      </c>
      <c r="D44" s="84">
        <v>14297.61</v>
      </c>
      <c r="E44" s="84"/>
      <c r="F44" s="84"/>
      <c r="G44" s="84">
        <v>5630.93</v>
      </c>
      <c r="H44" s="84"/>
      <c r="I44" s="84"/>
      <c r="J44" s="14">
        <f t="shared" si="0"/>
        <v>19928.54</v>
      </c>
    </row>
    <row r="45" spans="1:10" ht="12.75">
      <c r="A45" s="3" t="s">
        <v>54</v>
      </c>
      <c r="B45" t="s">
        <v>53</v>
      </c>
      <c r="C45" t="s">
        <v>344</v>
      </c>
      <c r="D45" s="84" t="s">
        <v>536</v>
      </c>
      <c r="E45" s="84"/>
      <c r="F45" s="84"/>
      <c r="G45" s="84" t="s">
        <v>536</v>
      </c>
      <c r="H45" s="84"/>
      <c r="I45" s="84"/>
      <c r="J45" s="14">
        <f t="shared" si="0"/>
        <v>0</v>
      </c>
    </row>
    <row r="46" spans="1:10" ht="12.75">
      <c r="A46" s="3" t="s">
        <v>55</v>
      </c>
      <c r="B46" t="s">
        <v>56</v>
      </c>
      <c r="C46" t="s">
        <v>345</v>
      </c>
      <c r="D46" s="84" t="s">
        <v>536</v>
      </c>
      <c r="E46" s="84"/>
      <c r="F46" s="84"/>
      <c r="G46" s="84" t="s">
        <v>536</v>
      </c>
      <c r="H46" s="84"/>
      <c r="I46" s="84"/>
      <c r="J46" s="14">
        <f t="shared" si="0"/>
        <v>0</v>
      </c>
    </row>
    <row r="47" spans="1:10" ht="12.75">
      <c r="A47" s="3" t="s">
        <v>57</v>
      </c>
      <c r="B47" t="s">
        <v>58</v>
      </c>
      <c r="C47" t="s">
        <v>346</v>
      </c>
      <c r="D47" s="84" t="s">
        <v>536</v>
      </c>
      <c r="E47" s="84"/>
      <c r="F47" s="84"/>
      <c r="G47" s="84" t="s">
        <v>536</v>
      </c>
      <c r="H47" s="84"/>
      <c r="I47" s="84"/>
      <c r="J47" s="14">
        <f t="shared" si="0"/>
        <v>0</v>
      </c>
    </row>
    <row r="48" spans="1:10" ht="12.75">
      <c r="A48" s="3" t="s">
        <v>59</v>
      </c>
      <c r="B48" t="s">
        <v>60</v>
      </c>
      <c r="C48" t="s">
        <v>347</v>
      </c>
      <c r="D48" s="84" t="s">
        <v>536</v>
      </c>
      <c r="E48" s="84"/>
      <c r="F48" s="84"/>
      <c r="G48" s="84" t="s">
        <v>536</v>
      </c>
      <c r="H48" s="84"/>
      <c r="I48" s="84"/>
      <c r="J48" s="14">
        <f t="shared" si="0"/>
        <v>0</v>
      </c>
    </row>
    <row r="49" spans="1:10" ht="12.75">
      <c r="A49" s="3" t="s">
        <v>61</v>
      </c>
      <c r="B49" t="s">
        <v>62</v>
      </c>
      <c r="C49" t="s">
        <v>348</v>
      </c>
      <c r="D49" s="84" t="s">
        <v>536</v>
      </c>
      <c r="E49" s="84"/>
      <c r="F49" s="84"/>
      <c r="G49" s="84" t="s">
        <v>536</v>
      </c>
      <c r="H49" s="84"/>
      <c r="I49" s="84"/>
      <c r="J49" s="14">
        <f t="shared" si="0"/>
        <v>0</v>
      </c>
    </row>
    <row r="50" spans="1:10" ht="12.75">
      <c r="A50" s="3" t="s">
        <v>63</v>
      </c>
      <c r="B50" t="s">
        <v>64</v>
      </c>
      <c r="C50" t="s">
        <v>349</v>
      </c>
      <c r="D50" s="84" t="s">
        <v>536</v>
      </c>
      <c r="E50" s="84"/>
      <c r="F50" s="84"/>
      <c r="G50" s="84" t="s">
        <v>536</v>
      </c>
      <c r="H50" s="84"/>
      <c r="I50" s="84"/>
      <c r="J50" s="14">
        <f t="shared" si="0"/>
        <v>0</v>
      </c>
    </row>
    <row r="51" spans="1:10" ht="12.75">
      <c r="A51" s="3" t="s">
        <v>65</v>
      </c>
      <c r="B51" t="s">
        <v>66</v>
      </c>
      <c r="C51" t="s">
        <v>350</v>
      </c>
      <c r="D51" s="84" t="s">
        <v>536</v>
      </c>
      <c r="E51" s="84"/>
      <c r="F51" s="84"/>
      <c r="G51" s="84" t="s">
        <v>536</v>
      </c>
      <c r="H51" s="84"/>
      <c r="I51" s="84"/>
      <c r="J51" s="14">
        <f t="shared" si="0"/>
        <v>0</v>
      </c>
    </row>
    <row r="52" spans="1:10" ht="12.75">
      <c r="A52" s="3" t="s">
        <v>67</v>
      </c>
      <c r="B52" t="s">
        <v>68</v>
      </c>
      <c r="C52" t="s">
        <v>351</v>
      </c>
      <c r="D52" s="84" t="s">
        <v>536</v>
      </c>
      <c r="E52" s="84"/>
      <c r="F52" s="84"/>
      <c r="G52" s="84" t="s">
        <v>536</v>
      </c>
      <c r="H52" s="84"/>
      <c r="I52" s="84"/>
      <c r="J52" s="14">
        <f t="shared" si="0"/>
        <v>0</v>
      </c>
    </row>
    <row r="53" spans="1:10" ht="12.75">
      <c r="A53" s="3" t="s">
        <v>69</v>
      </c>
      <c r="B53" t="s">
        <v>70</v>
      </c>
      <c r="C53" t="s">
        <v>352</v>
      </c>
      <c r="D53" s="84" t="s">
        <v>536</v>
      </c>
      <c r="E53" s="84"/>
      <c r="F53" s="84"/>
      <c r="G53" s="84" t="s">
        <v>536</v>
      </c>
      <c r="H53" s="84"/>
      <c r="I53" s="84"/>
      <c r="J53" s="14">
        <f t="shared" si="0"/>
        <v>0</v>
      </c>
    </row>
    <row r="54" spans="1:10" ht="12.75">
      <c r="A54" s="3" t="s">
        <v>71</v>
      </c>
      <c r="B54" t="s">
        <v>70</v>
      </c>
      <c r="C54" t="s">
        <v>353</v>
      </c>
      <c r="D54" s="84" t="s">
        <v>536</v>
      </c>
      <c r="E54" s="84"/>
      <c r="F54" s="84"/>
      <c r="G54" s="84" t="s">
        <v>536</v>
      </c>
      <c r="H54" s="84"/>
      <c r="I54" s="84"/>
      <c r="J54" s="14">
        <f t="shared" si="0"/>
        <v>0</v>
      </c>
    </row>
    <row r="55" spans="1:10" ht="12.75">
      <c r="A55" s="3" t="s">
        <v>73</v>
      </c>
      <c r="B55" t="s">
        <v>70</v>
      </c>
      <c r="C55" t="s">
        <v>354</v>
      </c>
      <c r="D55" s="84" t="s">
        <v>536</v>
      </c>
      <c r="E55" s="84"/>
      <c r="F55" s="84"/>
      <c r="G55" s="84" t="s">
        <v>536</v>
      </c>
      <c r="H55" s="84"/>
      <c r="I55" s="84"/>
      <c r="J55" s="14">
        <f t="shared" si="0"/>
        <v>0</v>
      </c>
    </row>
    <row r="56" spans="1:10" ht="12.75">
      <c r="A56" s="3" t="s">
        <v>74</v>
      </c>
      <c r="B56" t="s">
        <v>70</v>
      </c>
      <c r="C56" t="s">
        <v>355</v>
      </c>
      <c r="D56" s="84" t="s">
        <v>536</v>
      </c>
      <c r="E56" s="84"/>
      <c r="F56" s="84"/>
      <c r="G56" s="84" t="s">
        <v>536</v>
      </c>
      <c r="H56" s="84"/>
      <c r="I56" s="84"/>
      <c r="J56" s="14">
        <f t="shared" si="0"/>
        <v>0</v>
      </c>
    </row>
    <row r="57" spans="1:10" ht="12.75">
      <c r="A57" s="3" t="s">
        <v>75</v>
      </c>
      <c r="B57" t="s">
        <v>70</v>
      </c>
      <c r="C57" t="s">
        <v>356</v>
      </c>
      <c r="D57" s="84">
        <v>-3029.11</v>
      </c>
      <c r="E57" s="84"/>
      <c r="F57" s="84"/>
      <c r="G57" s="84">
        <v>-1448.92</v>
      </c>
      <c r="H57" s="84"/>
      <c r="I57" s="84"/>
      <c r="J57" s="14">
        <f t="shared" si="0"/>
        <v>-4478.030000000001</v>
      </c>
    </row>
    <row r="58" spans="1:10" ht="12.75">
      <c r="A58" s="3" t="s">
        <v>76</v>
      </c>
      <c r="B58" t="s">
        <v>77</v>
      </c>
      <c r="C58" t="s">
        <v>357</v>
      </c>
      <c r="D58" s="84" t="s">
        <v>536</v>
      </c>
      <c r="E58" s="84"/>
      <c r="F58" s="84"/>
      <c r="G58" s="84" t="s">
        <v>536</v>
      </c>
      <c r="H58" s="84"/>
      <c r="I58" s="84"/>
      <c r="J58" s="14">
        <f t="shared" si="0"/>
        <v>0</v>
      </c>
    </row>
    <row r="59" spans="1:10" ht="12.75">
      <c r="A59" s="3" t="s">
        <v>78</v>
      </c>
      <c r="B59" t="s">
        <v>77</v>
      </c>
      <c r="C59" t="s">
        <v>358</v>
      </c>
      <c r="D59" s="84" t="s">
        <v>536</v>
      </c>
      <c r="E59" s="84"/>
      <c r="F59" s="84"/>
      <c r="G59" s="84" t="s">
        <v>536</v>
      </c>
      <c r="H59" s="84"/>
      <c r="I59" s="84"/>
      <c r="J59" s="14">
        <f t="shared" si="0"/>
        <v>0</v>
      </c>
    </row>
    <row r="60" spans="1:10" ht="12.75">
      <c r="A60" s="3" t="s">
        <v>79</v>
      </c>
      <c r="B60" t="s">
        <v>77</v>
      </c>
      <c r="C60" t="s">
        <v>359</v>
      </c>
      <c r="D60" s="84" t="s">
        <v>536</v>
      </c>
      <c r="E60" s="84"/>
      <c r="F60" s="84"/>
      <c r="G60" s="84" t="s">
        <v>536</v>
      </c>
      <c r="H60" s="84"/>
      <c r="I60" s="84"/>
      <c r="J60" s="14">
        <f t="shared" si="0"/>
        <v>0</v>
      </c>
    </row>
    <row r="61" spans="1:10" ht="12.75">
      <c r="A61" s="3" t="s">
        <v>80</v>
      </c>
      <c r="B61" t="s">
        <v>77</v>
      </c>
      <c r="C61" t="s">
        <v>360</v>
      </c>
      <c r="D61" s="84">
        <v>2314.96</v>
      </c>
      <c r="E61" s="84"/>
      <c r="F61" s="84"/>
      <c r="G61" s="84">
        <v>-8894.57</v>
      </c>
      <c r="H61" s="84"/>
      <c r="I61" s="84"/>
      <c r="J61" s="14">
        <f t="shared" si="0"/>
        <v>-6579.61</v>
      </c>
    </row>
    <row r="62" spans="1:10" ht="12.75">
      <c r="A62" s="3" t="s">
        <v>81</v>
      </c>
      <c r="B62" t="s">
        <v>77</v>
      </c>
      <c r="C62" t="s">
        <v>361</v>
      </c>
      <c r="D62" s="84">
        <v>0</v>
      </c>
      <c r="E62" s="84"/>
      <c r="F62" s="84"/>
      <c r="G62" s="84">
        <v>94475.54</v>
      </c>
      <c r="H62" s="84"/>
      <c r="I62" s="84"/>
      <c r="J62" s="14">
        <f t="shared" si="0"/>
        <v>94475.54</v>
      </c>
    </row>
    <row r="63" spans="1:10" ht="12.75">
      <c r="A63" s="3" t="s">
        <v>82</v>
      </c>
      <c r="B63" t="s">
        <v>77</v>
      </c>
      <c r="C63" t="s">
        <v>362</v>
      </c>
      <c r="D63" s="84" t="s">
        <v>536</v>
      </c>
      <c r="E63" s="84"/>
      <c r="F63" s="84"/>
      <c r="G63" s="84" t="s">
        <v>536</v>
      </c>
      <c r="H63" s="84"/>
      <c r="I63" s="84"/>
      <c r="J63" s="14">
        <f t="shared" si="0"/>
        <v>0</v>
      </c>
    </row>
    <row r="64" spans="1:10" ht="12.75">
      <c r="A64" s="3" t="s">
        <v>83</v>
      </c>
      <c r="B64" t="s">
        <v>77</v>
      </c>
      <c r="C64" t="s">
        <v>363</v>
      </c>
      <c r="D64" s="84" t="s">
        <v>536</v>
      </c>
      <c r="E64" s="84"/>
      <c r="F64" s="84"/>
      <c r="G64" s="84" t="s">
        <v>536</v>
      </c>
      <c r="H64" s="84"/>
      <c r="I64" s="84"/>
      <c r="J64" s="14">
        <f t="shared" si="0"/>
        <v>0</v>
      </c>
    </row>
    <row r="65" spans="1:10" ht="12.75">
      <c r="A65" s="3" t="s">
        <v>84</v>
      </c>
      <c r="B65" t="s">
        <v>77</v>
      </c>
      <c r="C65" t="s">
        <v>364</v>
      </c>
      <c r="D65" s="84">
        <v>88865.01999999999</v>
      </c>
      <c r="E65" s="84"/>
      <c r="F65" s="84"/>
      <c r="G65" s="84">
        <v>17123.170000000002</v>
      </c>
      <c r="H65" s="84"/>
      <c r="I65" s="84"/>
      <c r="J65" s="14">
        <f t="shared" si="0"/>
        <v>105988.18999999999</v>
      </c>
    </row>
    <row r="66" spans="1:10" ht="12.75">
      <c r="A66" s="3" t="s">
        <v>85</v>
      </c>
      <c r="B66" t="s">
        <v>77</v>
      </c>
      <c r="C66" t="s">
        <v>365</v>
      </c>
      <c r="D66" s="84" t="s">
        <v>536</v>
      </c>
      <c r="E66" s="84"/>
      <c r="F66" s="84"/>
      <c r="G66" s="84" t="s">
        <v>536</v>
      </c>
      <c r="H66" s="84"/>
      <c r="I66" s="84"/>
      <c r="J66" s="14">
        <f t="shared" si="0"/>
        <v>0</v>
      </c>
    </row>
    <row r="67" spans="1:10" ht="12.75">
      <c r="A67" s="3" t="s">
        <v>86</v>
      </c>
      <c r="B67" t="s">
        <v>77</v>
      </c>
      <c r="C67" t="s">
        <v>366</v>
      </c>
      <c r="D67" s="84" t="s">
        <v>536</v>
      </c>
      <c r="E67" s="84"/>
      <c r="F67" s="84"/>
      <c r="G67" s="84" t="s">
        <v>536</v>
      </c>
      <c r="H67" s="84"/>
      <c r="I67" s="84"/>
      <c r="J67" s="14">
        <f t="shared" si="0"/>
        <v>0</v>
      </c>
    </row>
    <row r="68" spans="1:10" ht="12.75">
      <c r="A68" s="3" t="s">
        <v>87</v>
      </c>
      <c r="B68" t="s">
        <v>77</v>
      </c>
      <c r="C68" t="s">
        <v>367</v>
      </c>
      <c r="D68" s="84" t="s">
        <v>536</v>
      </c>
      <c r="E68" s="84"/>
      <c r="F68" s="84"/>
      <c r="G68" s="84" t="s">
        <v>536</v>
      </c>
      <c r="H68" s="84"/>
      <c r="I68" s="84"/>
      <c r="J68" s="14">
        <f t="shared" si="0"/>
        <v>0</v>
      </c>
    </row>
    <row r="69" spans="1:10" ht="12.75">
      <c r="A69" s="3" t="s">
        <v>88</v>
      </c>
      <c r="B69" t="s">
        <v>77</v>
      </c>
      <c r="C69" t="s">
        <v>368</v>
      </c>
      <c r="D69" s="84">
        <v>7278.1</v>
      </c>
      <c r="E69" s="84"/>
      <c r="F69" s="84"/>
      <c r="G69" s="84">
        <v>-1655.38</v>
      </c>
      <c r="H69" s="84"/>
      <c r="I69" s="84"/>
      <c r="J69" s="14">
        <f t="shared" si="0"/>
        <v>5622.72</v>
      </c>
    </row>
    <row r="70" spans="1:10" ht="12.75">
      <c r="A70" s="3" t="s">
        <v>89</v>
      </c>
      <c r="B70" t="s">
        <v>77</v>
      </c>
      <c r="C70" t="s">
        <v>369</v>
      </c>
      <c r="D70" s="84" t="s">
        <v>536</v>
      </c>
      <c r="E70" s="84"/>
      <c r="F70" s="84"/>
      <c r="G70" s="84" t="s">
        <v>536</v>
      </c>
      <c r="H70" s="84"/>
      <c r="I70" s="84"/>
      <c r="J70" s="14">
        <f t="shared" si="0"/>
        <v>0</v>
      </c>
    </row>
    <row r="71" spans="1:10" ht="12.75">
      <c r="A71" s="3" t="s">
        <v>90</v>
      </c>
      <c r="B71" t="s">
        <v>77</v>
      </c>
      <c r="C71" t="s">
        <v>370</v>
      </c>
      <c r="D71" s="84" t="s">
        <v>536</v>
      </c>
      <c r="E71" s="84"/>
      <c r="F71" s="84"/>
      <c r="G71" s="84" t="s">
        <v>536</v>
      </c>
      <c r="H71" s="84"/>
      <c r="I71" s="84"/>
      <c r="J71" s="14">
        <f t="shared" si="0"/>
        <v>0</v>
      </c>
    </row>
    <row r="72" spans="1:10" ht="12.75">
      <c r="A72" s="3" t="s">
        <v>91</v>
      </c>
      <c r="B72" t="s">
        <v>77</v>
      </c>
      <c r="C72" t="s">
        <v>371</v>
      </c>
      <c r="D72" s="84" t="s">
        <v>536</v>
      </c>
      <c r="E72" s="84"/>
      <c r="F72" s="84"/>
      <c r="G72" s="84" t="s">
        <v>536</v>
      </c>
      <c r="H72" s="84"/>
      <c r="I72" s="84"/>
      <c r="J72" s="14">
        <f t="shared" si="0"/>
        <v>0</v>
      </c>
    </row>
    <row r="73" spans="1:10" ht="12.75">
      <c r="A73" s="3" t="s">
        <v>92</v>
      </c>
      <c r="B73" t="s">
        <v>93</v>
      </c>
      <c r="C73" t="s">
        <v>372</v>
      </c>
      <c r="D73" s="84" t="s">
        <v>536</v>
      </c>
      <c r="E73" s="84"/>
      <c r="F73" s="84"/>
      <c r="G73" s="84" t="s">
        <v>536</v>
      </c>
      <c r="H73" s="84"/>
      <c r="I73" s="84"/>
      <c r="J73" s="14">
        <f t="shared" si="0"/>
        <v>0</v>
      </c>
    </row>
    <row r="74" spans="1:10" ht="12.75">
      <c r="A74" s="3" t="s">
        <v>94</v>
      </c>
      <c r="B74" t="s">
        <v>93</v>
      </c>
      <c r="C74" t="s">
        <v>373</v>
      </c>
      <c r="D74" s="84" t="s">
        <v>536</v>
      </c>
      <c r="E74" s="84"/>
      <c r="F74" s="84"/>
      <c r="G74" s="84" t="s">
        <v>536</v>
      </c>
      <c r="H74" s="84"/>
      <c r="I74" s="84"/>
      <c r="J74" s="14">
        <f t="shared" si="0"/>
        <v>0</v>
      </c>
    </row>
    <row r="75" spans="1:10" ht="12.75">
      <c r="A75" s="3" t="s">
        <v>95</v>
      </c>
      <c r="B75" t="s">
        <v>93</v>
      </c>
      <c r="C75" t="s">
        <v>374</v>
      </c>
      <c r="D75" s="84">
        <v>0</v>
      </c>
      <c r="E75" s="84"/>
      <c r="F75" s="84"/>
      <c r="G75" s="84">
        <v>-915.1</v>
      </c>
      <c r="H75" s="84"/>
      <c r="I75" s="84"/>
      <c r="J75" s="14">
        <f aca="true" t="shared" si="1" ref="J75:J138">SUM(D75:I75)</f>
        <v>-915.1</v>
      </c>
    </row>
    <row r="76" spans="1:10" ht="12.75">
      <c r="A76" s="3" t="s">
        <v>96</v>
      </c>
      <c r="B76" t="s">
        <v>97</v>
      </c>
      <c r="C76" t="s">
        <v>375</v>
      </c>
      <c r="D76" s="84" t="s">
        <v>536</v>
      </c>
      <c r="E76" s="84"/>
      <c r="F76" s="84"/>
      <c r="G76" s="84" t="s">
        <v>536</v>
      </c>
      <c r="H76" s="84"/>
      <c r="I76" s="84"/>
      <c r="J76" s="14">
        <f t="shared" si="1"/>
        <v>0</v>
      </c>
    </row>
    <row r="77" spans="1:10" ht="12.75">
      <c r="A77" s="3" t="s">
        <v>98</v>
      </c>
      <c r="B77" t="s">
        <v>97</v>
      </c>
      <c r="C77" t="s">
        <v>376</v>
      </c>
      <c r="D77" s="84">
        <v>67625.82</v>
      </c>
      <c r="E77" s="84"/>
      <c r="F77" s="84"/>
      <c r="G77" s="84">
        <v>3913.4100000000003</v>
      </c>
      <c r="H77" s="84"/>
      <c r="I77" s="84"/>
      <c r="J77" s="14">
        <f t="shared" si="1"/>
        <v>71539.23000000001</v>
      </c>
    </row>
    <row r="78" spans="1:10" ht="12.75">
      <c r="A78" s="3" t="s">
        <v>99</v>
      </c>
      <c r="B78" t="s">
        <v>97</v>
      </c>
      <c r="C78" t="s">
        <v>377</v>
      </c>
      <c r="D78" s="84" t="s">
        <v>536</v>
      </c>
      <c r="E78" s="84"/>
      <c r="F78" s="84"/>
      <c r="G78" s="84" t="s">
        <v>536</v>
      </c>
      <c r="H78" s="84"/>
      <c r="I78" s="84"/>
      <c r="J78" s="14">
        <f t="shared" si="1"/>
        <v>0</v>
      </c>
    </row>
    <row r="79" spans="1:10" ht="12.75">
      <c r="A79" s="3" t="s">
        <v>100</v>
      </c>
      <c r="B79" t="s">
        <v>101</v>
      </c>
      <c r="C79" t="s">
        <v>378</v>
      </c>
      <c r="D79" s="84" t="s">
        <v>536</v>
      </c>
      <c r="E79" s="84"/>
      <c r="F79" s="84"/>
      <c r="G79" s="84" t="s">
        <v>536</v>
      </c>
      <c r="H79" s="84"/>
      <c r="I79" s="84"/>
      <c r="J79" s="14">
        <f t="shared" si="1"/>
        <v>0</v>
      </c>
    </row>
    <row r="80" spans="1:10" ht="12.75">
      <c r="A80" s="3" t="s">
        <v>102</v>
      </c>
      <c r="B80" t="s">
        <v>103</v>
      </c>
      <c r="C80" t="s">
        <v>379</v>
      </c>
      <c r="D80" s="84" t="s">
        <v>536</v>
      </c>
      <c r="E80" s="84"/>
      <c r="F80" s="84"/>
      <c r="G80" s="84" t="s">
        <v>536</v>
      </c>
      <c r="H80" s="84"/>
      <c r="I80" s="84"/>
      <c r="J80" s="14">
        <f t="shared" si="1"/>
        <v>0</v>
      </c>
    </row>
    <row r="81" spans="1:10" ht="12.75">
      <c r="A81" s="3" t="s">
        <v>104</v>
      </c>
      <c r="B81" t="s">
        <v>103</v>
      </c>
      <c r="C81" t="s">
        <v>380</v>
      </c>
      <c r="D81" s="84" t="s">
        <v>536</v>
      </c>
      <c r="E81" s="84"/>
      <c r="F81" s="84"/>
      <c r="G81" s="84" t="s">
        <v>536</v>
      </c>
      <c r="H81" s="84"/>
      <c r="I81" s="84"/>
      <c r="J81" s="14">
        <f t="shared" si="1"/>
        <v>0</v>
      </c>
    </row>
    <row r="82" spans="1:10" ht="12.75">
      <c r="A82" s="3" t="s">
        <v>105</v>
      </c>
      <c r="B82" t="s">
        <v>106</v>
      </c>
      <c r="C82" t="s">
        <v>381</v>
      </c>
      <c r="D82" s="84">
        <v>21233.739999999998</v>
      </c>
      <c r="E82" s="84"/>
      <c r="F82" s="84"/>
      <c r="G82" s="84">
        <v>4888.84</v>
      </c>
      <c r="H82" s="84"/>
      <c r="I82" s="84"/>
      <c r="J82" s="14">
        <f t="shared" si="1"/>
        <v>26122.579999999998</v>
      </c>
    </row>
    <row r="83" spans="1:10" ht="12.75">
      <c r="A83" s="3" t="s">
        <v>107</v>
      </c>
      <c r="B83" t="s">
        <v>108</v>
      </c>
      <c r="C83" t="s">
        <v>382</v>
      </c>
      <c r="D83" s="84" t="s">
        <v>536</v>
      </c>
      <c r="E83" s="84"/>
      <c r="F83" s="84"/>
      <c r="G83" s="84" t="s">
        <v>536</v>
      </c>
      <c r="H83" s="84"/>
      <c r="I83" s="84"/>
      <c r="J83" s="14">
        <f t="shared" si="1"/>
        <v>0</v>
      </c>
    </row>
    <row r="84" spans="1:10" ht="12.75">
      <c r="A84" s="3" t="s">
        <v>109</v>
      </c>
      <c r="B84" t="s">
        <v>110</v>
      </c>
      <c r="C84" t="s">
        <v>383</v>
      </c>
      <c r="D84" s="84" t="s">
        <v>536</v>
      </c>
      <c r="E84" s="84"/>
      <c r="F84" s="84"/>
      <c r="G84" s="84" t="s">
        <v>536</v>
      </c>
      <c r="H84" s="84"/>
      <c r="I84" s="84"/>
      <c r="J84" s="14">
        <f t="shared" si="1"/>
        <v>0</v>
      </c>
    </row>
    <row r="85" spans="1:10" ht="12.75">
      <c r="A85" s="3" t="s">
        <v>111</v>
      </c>
      <c r="B85" t="s">
        <v>110</v>
      </c>
      <c r="C85" t="s">
        <v>384</v>
      </c>
      <c r="D85" s="84" t="s">
        <v>536</v>
      </c>
      <c r="E85" s="84"/>
      <c r="F85" s="84"/>
      <c r="G85" s="84" t="s">
        <v>536</v>
      </c>
      <c r="H85" s="84"/>
      <c r="I85" s="84"/>
      <c r="J85" s="14">
        <f t="shared" si="1"/>
        <v>0</v>
      </c>
    </row>
    <row r="86" spans="1:10" ht="12.75">
      <c r="A86" s="3" t="s">
        <v>112</v>
      </c>
      <c r="B86" t="s">
        <v>113</v>
      </c>
      <c r="C86" t="s">
        <v>385</v>
      </c>
      <c r="D86" s="84">
        <v>0</v>
      </c>
      <c r="E86" s="84"/>
      <c r="F86" s="84"/>
      <c r="G86" s="84">
        <v>32719.98</v>
      </c>
      <c r="H86" s="84"/>
      <c r="I86" s="84"/>
      <c r="J86" s="14">
        <f t="shared" si="1"/>
        <v>32719.98</v>
      </c>
    </row>
    <row r="87" spans="1:10" ht="12.75">
      <c r="A87" s="3" t="s">
        <v>114</v>
      </c>
      <c r="B87" t="s">
        <v>115</v>
      </c>
      <c r="C87" t="s">
        <v>386</v>
      </c>
      <c r="D87" s="84" t="s">
        <v>536</v>
      </c>
      <c r="E87" s="84"/>
      <c r="F87" s="84"/>
      <c r="G87" s="84" t="s">
        <v>536</v>
      </c>
      <c r="H87" s="84"/>
      <c r="I87" s="84"/>
      <c r="J87" s="14">
        <f t="shared" si="1"/>
        <v>0</v>
      </c>
    </row>
    <row r="88" spans="1:10" ht="12.75">
      <c r="A88" s="3" t="s">
        <v>116</v>
      </c>
      <c r="B88" t="s">
        <v>72</v>
      </c>
      <c r="C88" t="s">
        <v>387</v>
      </c>
      <c r="D88" s="84" t="s">
        <v>536</v>
      </c>
      <c r="E88" s="84"/>
      <c r="F88" s="84"/>
      <c r="G88" s="84" t="s">
        <v>536</v>
      </c>
      <c r="H88" s="84"/>
      <c r="I88" s="84"/>
      <c r="J88" s="14">
        <f t="shared" si="1"/>
        <v>0</v>
      </c>
    </row>
    <row r="89" spans="1:10" ht="12.75">
      <c r="A89" s="3" t="s">
        <v>117</v>
      </c>
      <c r="B89" t="s">
        <v>72</v>
      </c>
      <c r="C89" t="s">
        <v>388</v>
      </c>
      <c r="D89" s="84" t="s">
        <v>536</v>
      </c>
      <c r="E89" s="84"/>
      <c r="F89" s="84"/>
      <c r="G89" s="84" t="s">
        <v>536</v>
      </c>
      <c r="H89" s="84"/>
      <c r="I89" s="84"/>
      <c r="J89" s="14">
        <f t="shared" si="1"/>
        <v>0</v>
      </c>
    </row>
    <row r="90" spans="1:10" ht="12.75">
      <c r="A90" s="3" t="s">
        <v>118</v>
      </c>
      <c r="B90" t="s">
        <v>44</v>
      </c>
      <c r="C90" t="s">
        <v>389</v>
      </c>
      <c r="D90" s="84" t="s">
        <v>536</v>
      </c>
      <c r="E90" s="84"/>
      <c r="F90" s="84"/>
      <c r="G90" s="84" t="s">
        <v>536</v>
      </c>
      <c r="H90" s="84"/>
      <c r="I90" s="84"/>
      <c r="J90" s="14">
        <f t="shared" si="1"/>
        <v>0</v>
      </c>
    </row>
    <row r="91" spans="1:10" ht="12.75">
      <c r="A91" s="3" t="s">
        <v>119</v>
      </c>
      <c r="B91" t="s">
        <v>44</v>
      </c>
      <c r="C91" t="s">
        <v>390</v>
      </c>
      <c r="D91" s="84">
        <v>0</v>
      </c>
      <c r="E91" s="84"/>
      <c r="F91" s="84"/>
      <c r="G91" s="84">
        <v>229.61</v>
      </c>
      <c r="H91" s="84"/>
      <c r="I91" s="84"/>
      <c r="J91" s="14">
        <f t="shared" si="1"/>
        <v>229.61</v>
      </c>
    </row>
    <row r="92" spans="1:10" ht="12.75">
      <c r="A92" s="3" t="s">
        <v>120</v>
      </c>
      <c r="B92" t="s">
        <v>44</v>
      </c>
      <c r="C92" t="s">
        <v>391</v>
      </c>
      <c r="D92" s="84">
        <v>0</v>
      </c>
      <c r="E92" s="84"/>
      <c r="F92" s="84"/>
      <c r="G92" s="84">
        <v>1267.88</v>
      </c>
      <c r="H92" s="84"/>
      <c r="I92" s="84"/>
      <c r="J92" s="14">
        <f t="shared" si="1"/>
        <v>1267.88</v>
      </c>
    </row>
    <row r="93" spans="1:10" ht="12.75">
      <c r="A93" s="3" t="s">
        <v>121</v>
      </c>
      <c r="B93" t="s">
        <v>44</v>
      </c>
      <c r="C93" t="s">
        <v>392</v>
      </c>
      <c r="D93" s="84" t="s">
        <v>536</v>
      </c>
      <c r="E93" s="84"/>
      <c r="F93" s="84"/>
      <c r="G93" s="84" t="s">
        <v>536</v>
      </c>
      <c r="H93" s="84"/>
      <c r="I93" s="84"/>
      <c r="J93" s="14">
        <f t="shared" si="1"/>
        <v>0</v>
      </c>
    </row>
    <row r="94" spans="1:10" ht="12.75">
      <c r="A94" s="3" t="s">
        <v>122</v>
      </c>
      <c r="B94" t="s">
        <v>44</v>
      </c>
      <c r="C94" t="s">
        <v>393</v>
      </c>
      <c r="D94" s="84" t="s">
        <v>536</v>
      </c>
      <c r="E94" s="84"/>
      <c r="F94" s="84"/>
      <c r="G94" s="84" t="s">
        <v>536</v>
      </c>
      <c r="H94" s="84"/>
      <c r="I94" s="84"/>
      <c r="J94" s="14">
        <f t="shared" si="1"/>
        <v>0</v>
      </c>
    </row>
    <row r="95" spans="1:10" ht="12.75">
      <c r="A95" s="3" t="s">
        <v>123</v>
      </c>
      <c r="B95" t="s">
        <v>124</v>
      </c>
      <c r="C95" t="s">
        <v>394</v>
      </c>
      <c r="D95" s="84" t="s">
        <v>536</v>
      </c>
      <c r="E95" s="84"/>
      <c r="F95" s="84"/>
      <c r="G95" s="84" t="s">
        <v>536</v>
      </c>
      <c r="H95" s="84"/>
      <c r="I95" s="84"/>
      <c r="J95" s="14">
        <f t="shared" si="1"/>
        <v>0</v>
      </c>
    </row>
    <row r="96" spans="1:10" ht="12.75">
      <c r="A96" s="3" t="s">
        <v>125</v>
      </c>
      <c r="B96" t="s">
        <v>126</v>
      </c>
      <c r="C96" t="s">
        <v>395</v>
      </c>
      <c r="D96" s="84" t="s">
        <v>536</v>
      </c>
      <c r="E96" s="84"/>
      <c r="F96" s="84"/>
      <c r="G96" s="84" t="s">
        <v>536</v>
      </c>
      <c r="H96" s="84"/>
      <c r="I96" s="84"/>
      <c r="J96" s="14">
        <f t="shared" si="1"/>
        <v>0</v>
      </c>
    </row>
    <row r="97" spans="1:10" ht="12.75">
      <c r="A97" s="3" t="s">
        <v>127</v>
      </c>
      <c r="B97" t="s">
        <v>126</v>
      </c>
      <c r="C97" t="s">
        <v>396</v>
      </c>
      <c r="D97" s="84" t="s">
        <v>536</v>
      </c>
      <c r="E97" s="84"/>
      <c r="F97" s="84"/>
      <c r="G97" s="84" t="s">
        <v>536</v>
      </c>
      <c r="H97" s="84"/>
      <c r="I97" s="84"/>
      <c r="J97" s="14">
        <f t="shared" si="1"/>
        <v>0</v>
      </c>
    </row>
    <row r="98" spans="1:10" ht="12.75">
      <c r="A98" s="3" t="s">
        <v>128</v>
      </c>
      <c r="B98" t="s">
        <v>126</v>
      </c>
      <c r="C98" t="s">
        <v>397</v>
      </c>
      <c r="D98" s="84" t="s">
        <v>536</v>
      </c>
      <c r="E98" s="84"/>
      <c r="F98" s="84"/>
      <c r="G98" s="84" t="s">
        <v>536</v>
      </c>
      <c r="H98" s="84"/>
      <c r="I98" s="84"/>
      <c r="J98" s="14">
        <f t="shared" si="1"/>
        <v>0</v>
      </c>
    </row>
    <row r="99" spans="1:10" ht="12.75">
      <c r="A99" s="3" t="s">
        <v>129</v>
      </c>
      <c r="B99" t="s">
        <v>130</v>
      </c>
      <c r="C99" t="s">
        <v>398</v>
      </c>
      <c r="D99" s="84">
        <v>-59936.13</v>
      </c>
      <c r="E99" s="84"/>
      <c r="F99" s="84"/>
      <c r="G99" s="84">
        <v>1516.41</v>
      </c>
      <c r="H99" s="84"/>
      <c r="I99" s="84"/>
      <c r="J99" s="14">
        <f t="shared" si="1"/>
        <v>-58419.719999999994</v>
      </c>
    </row>
    <row r="100" spans="1:10" ht="12.75">
      <c r="A100" s="3" t="s">
        <v>131</v>
      </c>
      <c r="B100" t="s">
        <v>130</v>
      </c>
      <c r="C100" t="s">
        <v>399</v>
      </c>
      <c r="D100" s="84">
        <v>32421.84</v>
      </c>
      <c r="E100" s="84"/>
      <c r="F100" s="84"/>
      <c r="G100" s="84">
        <v>-6652.969999999999</v>
      </c>
      <c r="H100" s="84"/>
      <c r="I100" s="84"/>
      <c r="J100" s="14">
        <f t="shared" si="1"/>
        <v>25768.870000000003</v>
      </c>
    </row>
    <row r="101" spans="1:10" ht="12.75">
      <c r="A101" s="3" t="s">
        <v>132</v>
      </c>
      <c r="B101" t="s">
        <v>130</v>
      </c>
      <c r="C101" t="s">
        <v>400</v>
      </c>
      <c r="D101" s="84" t="s">
        <v>536</v>
      </c>
      <c r="E101" s="84"/>
      <c r="F101" s="84"/>
      <c r="G101" s="84" t="s">
        <v>536</v>
      </c>
      <c r="H101" s="84"/>
      <c r="I101" s="84"/>
      <c r="J101" s="14">
        <f t="shared" si="1"/>
        <v>0</v>
      </c>
    </row>
    <row r="102" spans="1:10" ht="12.75">
      <c r="A102" s="3" t="s">
        <v>133</v>
      </c>
      <c r="B102" t="s">
        <v>34</v>
      </c>
      <c r="C102" t="s">
        <v>401</v>
      </c>
      <c r="D102" s="84">
        <v>-7300.09</v>
      </c>
      <c r="E102" s="84"/>
      <c r="F102" s="84"/>
      <c r="G102" s="84">
        <v>43762.78999999999</v>
      </c>
      <c r="H102" s="84"/>
      <c r="I102" s="84"/>
      <c r="J102" s="14">
        <f t="shared" si="1"/>
        <v>36462.7</v>
      </c>
    </row>
    <row r="103" spans="1:10" ht="12.75">
      <c r="A103" s="3" t="s">
        <v>134</v>
      </c>
      <c r="B103" t="s">
        <v>34</v>
      </c>
      <c r="C103" t="s">
        <v>402</v>
      </c>
      <c r="D103" s="84">
        <v>3741.88</v>
      </c>
      <c r="E103" s="84"/>
      <c r="F103" s="84"/>
      <c r="G103" s="84">
        <v>-3963.49</v>
      </c>
      <c r="H103" s="84"/>
      <c r="I103" s="84"/>
      <c r="J103" s="14">
        <f t="shared" si="1"/>
        <v>-221.60999999999967</v>
      </c>
    </row>
    <row r="104" spans="1:10" ht="12.75">
      <c r="A104" s="3" t="s">
        <v>135</v>
      </c>
      <c r="B104" t="s">
        <v>34</v>
      </c>
      <c r="C104" t="s">
        <v>403</v>
      </c>
      <c r="D104" s="84" t="s">
        <v>536</v>
      </c>
      <c r="E104" s="84"/>
      <c r="F104" s="84"/>
      <c r="G104" s="84" t="s">
        <v>536</v>
      </c>
      <c r="H104" s="84"/>
      <c r="I104" s="84"/>
      <c r="J104" s="14">
        <f t="shared" si="1"/>
        <v>0</v>
      </c>
    </row>
    <row r="105" spans="1:10" ht="12.75">
      <c r="A105" s="3" t="s">
        <v>136</v>
      </c>
      <c r="B105" t="s">
        <v>34</v>
      </c>
      <c r="C105" t="s">
        <v>404</v>
      </c>
      <c r="D105" s="84" t="s">
        <v>536</v>
      </c>
      <c r="E105" s="84"/>
      <c r="F105" s="84"/>
      <c r="G105" s="84" t="s">
        <v>536</v>
      </c>
      <c r="H105" s="84"/>
      <c r="I105" s="84"/>
      <c r="J105" s="14">
        <f t="shared" si="1"/>
        <v>0</v>
      </c>
    </row>
    <row r="106" spans="1:10" ht="12.75">
      <c r="A106" s="3" t="s">
        <v>137</v>
      </c>
      <c r="B106" t="s">
        <v>34</v>
      </c>
      <c r="C106" t="s">
        <v>405</v>
      </c>
      <c r="D106" s="84" t="s">
        <v>536</v>
      </c>
      <c r="E106" s="84"/>
      <c r="F106" s="84"/>
      <c r="G106" s="84" t="s">
        <v>536</v>
      </c>
      <c r="H106" s="84"/>
      <c r="I106" s="84"/>
      <c r="J106" s="14">
        <f t="shared" si="1"/>
        <v>0</v>
      </c>
    </row>
    <row r="107" spans="1:10" ht="12.75">
      <c r="A107" s="3" t="s">
        <v>138</v>
      </c>
      <c r="B107" t="s">
        <v>34</v>
      </c>
      <c r="C107" t="s">
        <v>406</v>
      </c>
      <c r="D107" s="84" t="s">
        <v>536</v>
      </c>
      <c r="E107" s="84"/>
      <c r="F107" s="84"/>
      <c r="G107" s="84" t="s">
        <v>536</v>
      </c>
      <c r="H107" s="84"/>
      <c r="I107" s="84"/>
      <c r="J107" s="14">
        <f t="shared" si="1"/>
        <v>0</v>
      </c>
    </row>
    <row r="108" spans="1:10" ht="12.75">
      <c r="A108" s="3" t="s">
        <v>139</v>
      </c>
      <c r="B108" t="s">
        <v>140</v>
      </c>
      <c r="C108" t="s">
        <v>407</v>
      </c>
      <c r="D108" s="84">
        <v>0</v>
      </c>
      <c r="E108" s="84"/>
      <c r="F108" s="84"/>
      <c r="G108" s="84">
        <v>468.3</v>
      </c>
      <c r="H108" s="84"/>
      <c r="I108" s="84"/>
      <c r="J108" s="14">
        <f t="shared" si="1"/>
        <v>468.3</v>
      </c>
    </row>
    <row r="109" spans="1:10" ht="12.75">
      <c r="A109" s="3" t="s">
        <v>141</v>
      </c>
      <c r="B109" t="s">
        <v>140</v>
      </c>
      <c r="C109" t="s">
        <v>408</v>
      </c>
      <c r="D109" s="84" t="s">
        <v>536</v>
      </c>
      <c r="E109" s="84"/>
      <c r="F109" s="84"/>
      <c r="G109" s="84" t="s">
        <v>536</v>
      </c>
      <c r="H109" s="84"/>
      <c r="I109" s="84"/>
      <c r="J109" s="14">
        <f t="shared" si="1"/>
        <v>0</v>
      </c>
    </row>
    <row r="110" spans="1:10" ht="12.75">
      <c r="A110" s="3" t="s">
        <v>142</v>
      </c>
      <c r="B110" t="s">
        <v>140</v>
      </c>
      <c r="C110" t="s">
        <v>409</v>
      </c>
      <c r="D110" s="84" t="s">
        <v>536</v>
      </c>
      <c r="E110" s="84"/>
      <c r="F110" s="84"/>
      <c r="G110" s="84" t="s">
        <v>536</v>
      </c>
      <c r="H110" s="84"/>
      <c r="I110" s="84"/>
      <c r="J110" s="14">
        <f t="shared" si="1"/>
        <v>0</v>
      </c>
    </row>
    <row r="111" spans="1:10" ht="12.75">
      <c r="A111" s="3" t="s">
        <v>143</v>
      </c>
      <c r="B111" t="s">
        <v>144</v>
      </c>
      <c r="C111" t="s">
        <v>410</v>
      </c>
      <c r="D111" s="84">
        <v>20246.710000000003</v>
      </c>
      <c r="E111" s="84"/>
      <c r="F111" s="84"/>
      <c r="G111" s="84">
        <v>-5826.51</v>
      </c>
      <c r="H111" s="84"/>
      <c r="I111" s="84"/>
      <c r="J111" s="14">
        <f t="shared" si="1"/>
        <v>14420.200000000003</v>
      </c>
    </row>
    <row r="112" spans="1:10" ht="12.75">
      <c r="A112" s="3" t="s">
        <v>145</v>
      </c>
      <c r="B112" t="s">
        <v>144</v>
      </c>
      <c r="C112" t="s">
        <v>411</v>
      </c>
      <c r="D112" s="84" t="s">
        <v>536</v>
      </c>
      <c r="E112" s="84"/>
      <c r="F112" s="84"/>
      <c r="G112" s="84" t="s">
        <v>536</v>
      </c>
      <c r="H112" s="84"/>
      <c r="I112" s="84"/>
      <c r="J112" s="14">
        <f t="shared" si="1"/>
        <v>0</v>
      </c>
    </row>
    <row r="113" spans="1:10" ht="12.75">
      <c r="A113" s="3" t="s">
        <v>146</v>
      </c>
      <c r="B113" t="s">
        <v>144</v>
      </c>
      <c r="C113" t="s">
        <v>412</v>
      </c>
      <c r="D113" s="84" t="s">
        <v>536</v>
      </c>
      <c r="E113" s="84"/>
      <c r="F113" s="84"/>
      <c r="G113" s="84" t="s">
        <v>536</v>
      </c>
      <c r="H113" s="84"/>
      <c r="I113" s="84"/>
      <c r="J113" s="14">
        <f t="shared" si="1"/>
        <v>0</v>
      </c>
    </row>
    <row r="114" spans="1:10" ht="12.75">
      <c r="A114" s="3" t="s">
        <v>147</v>
      </c>
      <c r="B114" t="s">
        <v>144</v>
      </c>
      <c r="C114" t="s">
        <v>413</v>
      </c>
      <c r="D114" s="84" t="s">
        <v>536</v>
      </c>
      <c r="E114" s="84"/>
      <c r="F114" s="84"/>
      <c r="G114" s="84" t="s">
        <v>536</v>
      </c>
      <c r="H114" s="84"/>
      <c r="I114" s="84"/>
      <c r="J114" s="14">
        <f t="shared" si="1"/>
        <v>0</v>
      </c>
    </row>
    <row r="115" spans="1:10" ht="12.75">
      <c r="A115" s="3" t="s">
        <v>148</v>
      </c>
      <c r="B115" t="s">
        <v>149</v>
      </c>
      <c r="C115" t="s">
        <v>414</v>
      </c>
      <c r="D115" s="84">
        <v>0</v>
      </c>
      <c r="E115" s="84"/>
      <c r="F115" s="84"/>
      <c r="G115" s="84">
        <v>7038.72</v>
      </c>
      <c r="H115" s="84"/>
      <c r="I115" s="84"/>
      <c r="J115" s="14">
        <f t="shared" si="1"/>
        <v>7038.72</v>
      </c>
    </row>
    <row r="116" spans="1:10" ht="12.75">
      <c r="A116" s="3" t="s">
        <v>150</v>
      </c>
      <c r="B116" t="s">
        <v>149</v>
      </c>
      <c r="C116" t="s">
        <v>415</v>
      </c>
      <c r="D116" s="84" t="s">
        <v>536</v>
      </c>
      <c r="E116" s="84"/>
      <c r="F116" s="84"/>
      <c r="G116" s="84" t="s">
        <v>536</v>
      </c>
      <c r="H116" s="84"/>
      <c r="I116" s="84"/>
      <c r="J116" s="14">
        <f t="shared" si="1"/>
        <v>0</v>
      </c>
    </row>
    <row r="117" spans="1:10" ht="12.75">
      <c r="A117" s="3" t="s">
        <v>151</v>
      </c>
      <c r="B117" t="s">
        <v>149</v>
      </c>
      <c r="C117" t="s">
        <v>416</v>
      </c>
      <c r="D117" s="84" t="s">
        <v>536</v>
      </c>
      <c r="E117" s="84"/>
      <c r="F117" s="84"/>
      <c r="G117" s="84" t="s">
        <v>536</v>
      </c>
      <c r="H117" s="84"/>
      <c r="I117" s="84"/>
      <c r="J117" s="14">
        <f t="shared" si="1"/>
        <v>0</v>
      </c>
    </row>
    <row r="118" spans="1:10" ht="12.75">
      <c r="A118" s="3" t="s">
        <v>152</v>
      </c>
      <c r="B118" t="s">
        <v>153</v>
      </c>
      <c r="C118" t="s">
        <v>417</v>
      </c>
      <c r="D118" s="84" t="s">
        <v>536</v>
      </c>
      <c r="E118" s="84"/>
      <c r="F118" s="84"/>
      <c r="G118" s="84" t="s">
        <v>536</v>
      </c>
      <c r="H118" s="84"/>
      <c r="I118" s="84"/>
      <c r="J118" s="14">
        <f t="shared" si="1"/>
        <v>0</v>
      </c>
    </row>
    <row r="119" spans="1:10" ht="12.75">
      <c r="A119" s="3" t="s">
        <v>154</v>
      </c>
      <c r="B119" t="s">
        <v>155</v>
      </c>
      <c r="C119" t="s">
        <v>418</v>
      </c>
      <c r="D119" s="84">
        <v>24905.440000000002</v>
      </c>
      <c r="E119" s="84"/>
      <c r="F119" s="84"/>
      <c r="G119" s="84">
        <v>-9453.04</v>
      </c>
      <c r="H119" s="84"/>
      <c r="I119" s="84"/>
      <c r="J119" s="14">
        <f t="shared" si="1"/>
        <v>15452.400000000001</v>
      </c>
    </row>
    <row r="120" spans="1:10" ht="12.75">
      <c r="A120" s="3" t="s">
        <v>156</v>
      </c>
      <c r="B120" t="s">
        <v>157</v>
      </c>
      <c r="C120" t="s">
        <v>419</v>
      </c>
      <c r="D120" s="84" t="s">
        <v>536</v>
      </c>
      <c r="E120" s="84"/>
      <c r="F120" s="84"/>
      <c r="G120" s="84" t="s">
        <v>536</v>
      </c>
      <c r="H120" s="84"/>
      <c r="I120" s="84"/>
      <c r="J120" s="14">
        <f t="shared" si="1"/>
        <v>0</v>
      </c>
    </row>
    <row r="121" spans="1:10" ht="12.75">
      <c r="A121" s="3" t="s">
        <v>158</v>
      </c>
      <c r="B121" t="s">
        <v>157</v>
      </c>
      <c r="C121" t="s">
        <v>420</v>
      </c>
      <c r="D121" s="84" t="s">
        <v>536</v>
      </c>
      <c r="E121" s="84"/>
      <c r="F121" s="84"/>
      <c r="G121" s="84" t="s">
        <v>536</v>
      </c>
      <c r="H121" s="84"/>
      <c r="I121" s="84"/>
      <c r="J121" s="14">
        <f t="shared" si="1"/>
        <v>0</v>
      </c>
    </row>
    <row r="122" spans="1:10" ht="12.75">
      <c r="A122" s="3" t="s">
        <v>159</v>
      </c>
      <c r="B122" t="s">
        <v>157</v>
      </c>
      <c r="C122" t="s">
        <v>421</v>
      </c>
      <c r="D122" s="84" t="s">
        <v>536</v>
      </c>
      <c r="E122" s="84"/>
      <c r="F122" s="84"/>
      <c r="G122" s="84" t="s">
        <v>536</v>
      </c>
      <c r="H122" s="84"/>
      <c r="I122" s="84"/>
      <c r="J122" s="14">
        <f t="shared" si="1"/>
        <v>0</v>
      </c>
    </row>
    <row r="123" spans="1:10" ht="12.75">
      <c r="A123" s="3" t="s">
        <v>160</v>
      </c>
      <c r="B123" t="s">
        <v>161</v>
      </c>
      <c r="C123" t="s">
        <v>422</v>
      </c>
      <c r="D123" s="84" t="s">
        <v>536</v>
      </c>
      <c r="E123" s="84"/>
      <c r="F123" s="84"/>
      <c r="G123" s="84" t="s">
        <v>536</v>
      </c>
      <c r="H123" s="84"/>
      <c r="I123" s="84"/>
      <c r="J123" s="14">
        <f t="shared" si="1"/>
        <v>0</v>
      </c>
    </row>
    <row r="124" spans="1:10" ht="12.75">
      <c r="A124" s="3" t="s">
        <v>162</v>
      </c>
      <c r="B124" t="s">
        <v>161</v>
      </c>
      <c r="C124" t="s">
        <v>423</v>
      </c>
      <c r="D124" s="84" t="s">
        <v>536</v>
      </c>
      <c r="E124" s="84"/>
      <c r="F124" s="84"/>
      <c r="G124" s="84" t="s">
        <v>536</v>
      </c>
      <c r="H124" s="84"/>
      <c r="I124" s="84"/>
      <c r="J124" s="14">
        <f t="shared" si="1"/>
        <v>0</v>
      </c>
    </row>
    <row r="125" spans="1:10" ht="12.75">
      <c r="A125" s="3" t="s">
        <v>163</v>
      </c>
      <c r="B125" t="s">
        <v>164</v>
      </c>
      <c r="C125" t="s">
        <v>424</v>
      </c>
      <c r="D125" s="84" t="s">
        <v>536</v>
      </c>
      <c r="E125" s="84"/>
      <c r="F125" s="84"/>
      <c r="G125" s="84" t="s">
        <v>536</v>
      </c>
      <c r="H125" s="84"/>
      <c r="I125" s="84"/>
      <c r="J125" s="14">
        <f t="shared" si="1"/>
        <v>0</v>
      </c>
    </row>
    <row r="126" spans="1:10" ht="12.75">
      <c r="A126" s="3" t="s">
        <v>165</v>
      </c>
      <c r="B126" t="s">
        <v>164</v>
      </c>
      <c r="C126" t="s">
        <v>425</v>
      </c>
      <c r="D126" s="84" t="s">
        <v>536</v>
      </c>
      <c r="E126" s="84"/>
      <c r="F126" s="84"/>
      <c r="G126" s="84" t="s">
        <v>536</v>
      </c>
      <c r="H126" s="84"/>
      <c r="I126" s="84"/>
      <c r="J126" s="14">
        <f t="shared" si="1"/>
        <v>0</v>
      </c>
    </row>
    <row r="127" spans="1:10" ht="12.75">
      <c r="A127" s="3" t="s">
        <v>166</v>
      </c>
      <c r="B127" t="s">
        <v>164</v>
      </c>
      <c r="C127" t="s">
        <v>426</v>
      </c>
      <c r="D127" s="84">
        <v>0</v>
      </c>
      <c r="E127" s="84"/>
      <c r="F127" s="84"/>
      <c r="G127" s="84">
        <v>-6335.66</v>
      </c>
      <c r="H127" s="84"/>
      <c r="I127" s="84"/>
      <c r="J127" s="14">
        <f t="shared" si="1"/>
        <v>-6335.66</v>
      </c>
    </row>
    <row r="128" spans="1:10" ht="12.75">
      <c r="A128" s="3" t="s">
        <v>167</v>
      </c>
      <c r="B128" t="s">
        <v>164</v>
      </c>
      <c r="C128" t="s">
        <v>427</v>
      </c>
      <c r="D128" s="84" t="s">
        <v>536</v>
      </c>
      <c r="E128" s="84"/>
      <c r="F128" s="84"/>
      <c r="G128" s="84" t="s">
        <v>536</v>
      </c>
      <c r="H128" s="84"/>
      <c r="I128" s="84"/>
      <c r="J128" s="14">
        <f t="shared" si="1"/>
        <v>0</v>
      </c>
    </row>
    <row r="129" spans="1:10" ht="12.75">
      <c r="A129" s="3" t="s">
        <v>168</v>
      </c>
      <c r="B129" t="s">
        <v>169</v>
      </c>
      <c r="C129" t="s">
        <v>428</v>
      </c>
      <c r="D129" s="84" t="s">
        <v>536</v>
      </c>
      <c r="E129" s="84"/>
      <c r="F129" s="84"/>
      <c r="G129" s="84" t="s">
        <v>536</v>
      </c>
      <c r="H129" s="84"/>
      <c r="I129" s="84"/>
      <c r="J129" s="14">
        <f t="shared" si="1"/>
        <v>0</v>
      </c>
    </row>
    <row r="130" spans="1:10" ht="12.75">
      <c r="A130" s="3" t="s">
        <v>170</v>
      </c>
      <c r="B130" t="s">
        <v>169</v>
      </c>
      <c r="C130" t="s">
        <v>429</v>
      </c>
      <c r="D130" s="84" t="s">
        <v>536</v>
      </c>
      <c r="E130" s="84"/>
      <c r="F130" s="84"/>
      <c r="G130" s="84" t="s">
        <v>536</v>
      </c>
      <c r="H130" s="84"/>
      <c r="I130" s="84"/>
      <c r="J130" s="14">
        <f t="shared" si="1"/>
        <v>0</v>
      </c>
    </row>
    <row r="131" spans="1:10" ht="12.75">
      <c r="A131" s="3" t="s">
        <v>171</v>
      </c>
      <c r="B131" t="s">
        <v>169</v>
      </c>
      <c r="C131" t="s">
        <v>430</v>
      </c>
      <c r="D131" s="84" t="s">
        <v>536</v>
      </c>
      <c r="E131" s="84"/>
      <c r="F131" s="84"/>
      <c r="G131" s="84" t="s">
        <v>536</v>
      </c>
      <c r="H131" s="84"/>
      <c r="I131" s="84"/>
      <c r="J131" s="14">
        <f t="shared" si="1"/>
        <v>0</v>
      </c>
    </row>
    <row r="132" spans="1:10" ht="12.75">
      <c r="A132" s="3" t="s">
        <v>172</v>
      </c>
      <c r="B132" t="s">
        <v>169</v>
      </c>
      <c r="C132" t="s">
        <v>431</v>
      </c>
      <c r="D132" s="84" t="s">
        <v>536</v>
      </c>
      <c r="E132" s="84"/>
      <c r="F132" s="84"/>
      <c r="G132" s="84" t="s">
        <v>536</v>
      </c>
      <c r="H132" s="84"/>
      <c r="I132" s="84"/>
      <c r="J132" s="14">
        <f t="shared" si="1"/>
        <v>0</v>
      </c>
    </row>
    <row r="133" spans="1:10" ht="12.75">
      <c r="A133" s="3" t="s">
        <v>173</v>
      </c>
      <c r="B133" t="s">
        <v>169</v>
      </c>
      <c r="C133" t="s">
        <v>432</v>
      </c>
      <c r="D133" s="84" t="s">
        <v>536</v>
      </c>
      <c r="E133" s="84"/>
      <c r="F133" s="84"/>
      <c r="G133" s="84" t="s">
        <v>536</v>
      </c>
      <c r="H133" s="84"/>
      <c r="I133" s="84"/>
      <c r="J133" s="14">
        <f t="shared" si="1"/>
        <v>0</v>
      </c>
    </row>
    <row r="134" spans="1:10" ht="12.75">
      <c r="A134" s="3" t="s">
        <v>174</v>
      </c>
      <c r="B134" t="s">
        <v>169</v>
      </c>
      <c r="C134" t="s">
        <v>433</v>
      </c>
      <c r="D134" s="84" t="s">
        <v>536</v>
      </c>
      <c r="E134" s="84"/>
      <c r="F134" s="84"/>
      <c r="G134" s="84" t="s">
        <v>536</v>
      </c>
      <c r="H134" s="84"/>
      <c r="I134" s="84"/>
      <c r="J134" s="14">
        <f t="shared" si="1"/>
        <v>0</v>
      </c>
    </row>
    <row r="135" spans="1:10" ht="12.75">
      <c r="A135" s="3" t="s">
        <v>175</v>
      </c>
      <c r="B135" t="s">
        <v>176</v>
      </c>
      <c r="C135" t="s">
        <v>434</v>
      </c>
      <c r="D135" s="84" t="s">
        <v>536</v>
      </c>
      <c r="E135" s="84"/>
      <c r="F135" s="84"/>
      <c r="G135" s="84" t="s">
        <v>536</v>
      </c>
      <c r="H135" s="84"/>
      <c r="I135" s="84"/>
      <c r="J135" s="14">
        <f t="shared" si="1"/>
        <v>0</v>
      </c>
    </row>
    <row r="136" spans="1:10" ht="12.75">
      <c r="A136" s="3" t="s">
        <v>177</v>
      </c>
      <c r="B136" t="s">
        <v>176</v>
      </c>
      <c r="C136" t="s">
        <v>435</v>
      </c>
      <c r="D136" s="84">
        <v>0</v>
      </c>
      <c r="E136" s="84"/>
      <c r="F136" s="84"/>
      <c r="G136" s="84">
        <v>-5069.71</v>
      </c>
      <c r="H136" s="84"/>
      <c r="I136" s="84"/>
      <c r="J136" s="14">
        <f t="shared" si="1"/>
        <v>-5069.71</v>
      </c>
    </row>
    <row r="137" spans="1:10" ht="12.75">
      <c r="A137" s="3" t="s">
        <v>178</v>
      </c>
      <c r="B137" t="s">
        <v>179</v>
      </c>
      <c r="C137" t="s">
        <v>436</v>
      </c>
      <c r="D137" s="84" t="s">
        <v>536</v>
      </c>
      <c r="E137" s="84"/>
      <c r="F137" s="84"/>
      <c r="G137" s="84" t="s">
        <v>536</v>
      </c>
      <c r="H137" s="84"/>
      <c r="I137" s="84"/>
      <c r="J137" s="14">
        <f t="shared" si="1"/>
        <v>0</v>
      </c>
    </row>
    <row r="138" spans="1:10" ht="12.75">
      <c r="A138" s="3" t="s">
        <v>180</v>
      </c>
      <c r="B138" t="s">
        <v>179</v>
      </c>
      <c r="C138" t="s">
        <v>437</v>
      </c>
      <c r="D138" s="84" t="s">
        <v>536</v>
      </c>
      <c r="E138" s="84"/>
      <c r="F138" s="84"/>
      <c r="G138" s="84" t="s">
        <v>536</v>
      </c>
      <c r="H138" s="84"/>
      <c r="I138" s="84"/>
      <c r="J138" s="14">
        <f t="shared" si="1"/>
        <v>0</v>
      </c>
    </row>
    <row r="139" spans="1:10" ht="12.75">
      <c r="A139" s="3" t="s">
        <v>181</v>
      </c>
      <c r="B139" t="s">
        <v>182</v>
      </c>
      <c r="C139" t="s">
        <v>438</v>
      </c>
      <c r="D139" s="84" t="s">
        <v>536</v>
      </c>
      <c r="E139" s="84"/>
      <c r="F139" s="84"/>
      <c r="G139" s="84" t="s">
        <v>536</v>
      </c>
      <c r="H139" s="84"/>
      <c r="I139" s="84"/>
      <c r="J139" s="14">
        <f aca="true" t="shared" si="2" ref="J139:J202">SUM(D139:I139)</f>
        <v>0</v>
      </c>
    </row>
    <row r="140" spans="1:10" ht="12.75">
      <c r="A140" s="3" t="s">
        <v>183</v>
      </c>
      <c r="B140" t="s">
        <v>182</v>
      </c>
      <c r="C140" t="s">
        <v>439</v>
      </c>
      <c r="D140" s="84" t="s">
        <v>536</v>
      </c>
      <c r="E140" s="84"/>
      <c r="F140" s="84"/>
      <c r="G140" s="84" t="s">
        <v>536</v>
      </c>
      <c r="H140" s="84"/>
      <c r="I140" s="84"/>
      <c r="J140" s="14">
        <f t="shared" si="2"/>
        <v>0</v>
      </c>
    </row>
    <row r="141" spans="1:10" ht="12.75">
      <c r="A141" s="3" t="s">
        <v>184</v>
      </c>
      <c r="B141" t="s">
        <v>185</v>
      </c>
      <c r="C141" t="s">
        <v>440</v>
      </c>
      <c r="D141" s="84" t="s">
        <v>536</v>
      </c>
      <c r="E141" s="84"/>
      <c r="F141" s="84"/>
      <c r="G141" s="84" t="s">
        <v>536</v>
      </c>
      <c r="H141" s="84"/>
      <c r="I141" s="84"/>
      <c r="J141" s="14">
        <f t="shared" si="2"/>
        <v>0</v>
      </c>
    </row>
    <row r="142" spans="1:10" ht="12.75">
      <c r="A142" s="3" t="s">
        <v>186</v>
      </c>
      <c r="B142" t="s">
        <v>187</v>
      </c>
      <c r="C142" t="s">
        <v>441</v>
      </c>
      <c r="D142" s="84">
        <v>2068.48</v>
      </c>
      <c r="E142" s="84"/>
      <c r="F142" s="84"/>
      <c r="G142" s="84">
        <v>-201.78</v>
      </c>
      <c r="H142" s="84"/>
      <c r="I142" s="84"/>
      <c r="J142" s="14">
        <f t="shared" si="2"/>
        <v>1866.7</v>
      </c>
    </row>
    <row r="143" spans="1:10" ht="12.75">
      <c r="A143" s="3" t="s">
        <v>188</v>
      </c>
      <c r="B143" t="s">
        <v>187</v>
      </c>
      <c r="C143" t="s">
        <v>442</v>
      </c>
      <c r="D143" s="84" t="s">
        <v>536</v>
      </c>
      <c r="E143" s="84"/>
      <c r="F143" s="84"/>
      <c r="G143" s="84" t="s">
        <v>536</v>
      </c>
      <c r="H143" s="84"/>
      <c r="I143" s="84"/>
      <c r="J143" s="14">
        <f t="shared" si="2"/>
        <v>0</v>
      </c>
    </row>
    <row r="144" spans="1:10" ht="12.75">
      <c r="A144" s="3" t="s">
        <v>189</v>
      </c>
      <c r="B144" t="s">
        <v>187</v>
      </c>
      <c r="C144" t="s">
        <v>443</v>
      </c>
      <c r="D144" s="84" t="s">
        <v>536</v>
      </c>
      <c r="E144" s="84"/>
      <c r="F144" s="84"/>
      <c r="G144" s="84" t="s">
        <v>536</v>
      </c>
      <c r="H144" s="84"/>
      <c r="I144" s="84"/>
      <c r="J144" s="14">
        <f t="shared" si="2"/>
        <v>0</v>
      </c>
    </row>
    <row r="145" spans="1:10" ht="12.75">
      <c r="A145" s="3" t="s">
        <v>190</v>
      </c>
      <c r="B145" t="s">
        <v>187</v>
      </c>
      <c r="C145" t="s">
        <v>444</v>
      </c>
      <c r="D145" s="84" t="s">
        <v>536</v>
      </c>
      <c r="E145" s="84"/>
      <c r="F145" s="84"/>
      <c r="G145" s="84" t="s">
        <v>536</v>
      </c>
      <c r="H145" s="84"/>
      <c r="I145" s="84"/>
      <c r="J145" s="14">
        <f t="shared" si="2"/>
        <v>0</v>
      </c>
    </row>
    <row r="146" spans="1:10" ht="12.75">
      <c r="A146" s="3" t="s">
        <v>191</v>
      </c>
      <c r="B146" t="s">
        <v>192</v>
      </c>
      <c r="C146" t="s">
        <v>445</v>
      </c>
      <c r="D146" s="84" t="s">
        <v>536</v>
      </c>
      <c r="E146" s="84"/>
      <c r="F146" s="84"/>
      <c r="G146" s="84" t="s">
        <v>536</v>
      </c>
      <c r="H146" s="84"/>
      <c r="I146" s="84"/>
      <c r="J146" s="14">
        <f t="shared" si="2"/>
        <v>0</v>
      </c>
    </row>
    <row r="147" spans="1:10" ht="12.75">
      <c r="A147" s="3" t="s">
        <v>193</v>
      </c>
      <c r="B147" t="s">
        <v>192</v>
      </c>
      <c r="C147" t="s">
        <v>446</v>
      </c>
      <c r="D147" s="84" t="s">
        <v>536</v>
      </c>
      <c r="E147" s="84"/>
      <c r="F147" s="84"/>
      <c r="G147" s="84" t="s">
        <v>536</v>
      </c>
      <c r="H147" s="84"/>
      <c r="I147" s="84"/>
      <c r="J147" s="14">
        <f t="shared" si="2"/>
        <v>0</v>
      </c>
    </row>
    <row r="148" spans="1:10" ht="12.75">
      <c r="A148" s="3" t="s">
        <v>194</v>
      </c>
      <c r="B148" t="s">
        <v>195</v>
      </c>
      <c r="C148" t="s">
        <v>447</v>
      </c>
      <c r="D148" s="84" t="s">
        <v>536</v>
      </c>
      <c r="E148" s="84"/>
      <c r="F148" s="84"/>
      <c r="G148" s="84" t="s">
        <v>536</v>
      </c>
      <c r="H148" s="84"/>
      <c r="I148" s="84"/>
      <c r="J148" s="14">
        <f t="shared" si="2"/>
        <v>0</v>
      </c>
    </row>
    <row r="149" spans="1:10" ht="12.75">
      <c r="A149" s="3" t="s">
        <v>196</v>
      </c>
      <c r="B149" t="s">
        <v>195</v>
      </c>
      <c r="C149" t="s">
        <v>448</v>
      </c>
      <c r="D149" s="84" t="s">
        <v>536</v>
      </c>
      <c r="E149" s="84"/>
      <c r="F149" s="84"/>
      <c r="G149" s="84" t="s">
        <v>536</v>
      </c>
      <c r="H149" s="84"/>
      <c r="I149" s="84"/>
      <c r="J149" s="14">
        <f t="shared" si="2"/>
        <v>0</v>
      </c>
    </row>
    <row r="150" spans="1:10" ht="12.75">
      <c r="A150" s="3" t="s">
        <v>197</v>
      </c>
      <c r="B150" t="s">
        <v>198</v>
      </c>
      <c r="C150" t="s">
        <v>449</v>
      </c>
      <c r="D150" s="84" t="s">
        <v>536</v>
      </c>
      <c r="E150" s="84"/>
      <c r="F150" s="84"/>
      <c r="G150" s="84" t="s">
        <v>536</v>
      </c>
      <c r="H150" s="84"/>
      <c r="I150" s="84"/>
      <c r="J150" s="14">
        <f t="shared" si="2"/>
        <v>0</v>
      </c>
    </row>
    <row r="151" spans="1:10" ht="12.75">
      <c r="A151" s="3" t="s">
        <v>199</v>
      </c>
      <c r="B151" t="s">
        <v>198</v>
      </c>
      <c r="C151" t="s">
        <v>450</v>
      </c>
      <c r="D151" s="84" t="s">
        <v>536</v>
      </c>
      <c r="E151" s="84"/>
      <c r="F151" s="84"/>
      <c r="G151" s="84" t="s">
        <v>536</v>
      </c>
      <c r="H151" s="84"/>
      <c r="I151" s="84"/>
      <c r="J151" s="14">
        <f t="shared" si="2"/>
        <v>0</v>
      </c>
    </row>
    <row r="152" spans="1:10" ht="12.75">
      <c r="A152" s="3" t="s">
        <v>200</v>
      </c>
      <c r="B152" t="s">
        <v>198</v>
      </c>
      <c r="C152" t="s">
        <v>451</v>
      </c>
      <c r="D152" s="84" t="s">
        <v>536</v>
      </c>
      <c r="E152" s="84"/>
      <c r="F152" s="84"/>
      <c r="G152" s="84" t="s">
        <v>536</v>
      </c>
      <c r="H152" s="84"/>
      <c r="I152" s="84"/>
      <c r="J152" s="14">
        <f t="shared" si="2"/>
        <v>0</v>
      </c>
    </row>
    <row r="153" spans="1:10" ht="12.75">
      <c r="A153" s="3" t="s">
        <v>201</v>
      </c>
      <c r="B153" t="s">
        <v>202</v>
      </c>
      <c r="C153" t="s">
        <v>452</v>
      </c>
      <c r="D153" s="84" t="s">
        <v>536</v>
      </c>
      <c r="E153" s="84"/>
      <c r="F153" s="84"/>
      <c r="G153" s="84" t="s">
        <v>536</v>
      </c>
      <c r="H153" s="84"/>
      <c r="I153" s="84"/>
      <c r="J153" s="14">
        <f t="shared" si="2"/>
        <v>0</v>
      </c>
    </row>
    <row r="154" spans="1:10" ht="12.75">
      <c r="A154" s="3" t="s">
        <v>203</v>
      </c>
      <c r="B154" t="s">
        <v>202</v>
      </c>
      <c r="C154" t="s">
        <v>453</v>
      </c>
      <c r="D154" s="84" t="s">
        <v>536</v>
      </c>
      <c r="E154" s="84"/>
      <c r="F154" s="84"/>
      <c r="G154" s="84" t="s">
        <v>536</v>
      </c>
      <c r="H154" s="84"/>
      <c r="I154" s="84"/>
      <c r="J154" s="14">
        <f t="shared" si="2"/>
        <v>0</v>
      </c>
    </row>
    <row r="155" spans="1:10" ht="12.75">
      <c r="A155" s="3" t="s">
        <v>204</v>
      </c>
      <c r="B155" t="s">
        <v>202</v>
      </c>
      <c r="C155" t="s">
        <v>454</v>
      </c>
      <c r="D155" s="84" t="s">
        <v>536</v>
      </c>
      <c r="E155" s="84"/>
      <c r="F155" s="84"/>
      <c r="G155" s="84" t="s">
        <v>536</v>
      </c>
      <c r="H155" s="84"/>
      <c r="I155" s="84"/>
      <c r="J155" s="14">
        <f t="shared" si="2"/>
        <v>0</v>
      </c>
    </row>
    <row r="156" spans="1:10" ht="12.75">
      <c r="A156" s="3" t="s">
        <v>205</v>
      </c>
      <c r="B156" t="s">
        <v>206</v>
      </c>
      <c r="C156" t="s">
        <v>455</v>
      </c>
      <c r="D156" s="84">
        <v>10107.78</v>
      </c>
      <c r="E156" s="84"/>
      <c r="F156" s="84"/>
      <c r="G156" s="84">
        <v>12103.48</v>
      </c>
      <c r="H156" s="84"/>
      <c r="I156" s="84"/>
      <c r="J156" s="14">
        <f t="shared" si="2"/>
        <v>22211.260000000002</v>
      </c>
    </row>
    <row r="157" spans="1:10" ht="12.75">
      <c r="A157" s="3" t="s">
        <v>207</v>
      </c>
      <c r="B157" t="s">
        <v>206</v>
      </c>
      <c r="C157" t="s">
        <v>456</v>
      </c>
      <c r="D157" s="84">
        <v>1185.71</v>
      </c>
      <c r="E157" s="84"/>
      <c r="F157" s="84"/>
      <c r="G157" s="84">
        <v>-1494.44</v>
      </c>
      <c r="H157" s="84"/>
      <c r="I157" s="84"/>
      <c r="J157" s="14">
        <f t="shared" si="2"/>
        <v>-308.73</v>
      </c>
    </row>
    <row r="158" spans="1:10" ht="12.75">
      <c r="A158" s="3" t="s">
        <v>208</v>
      </c>
      <c r="B158" t="s">
        <v>206</v>
      </c>
      <c r="C158" t="s">
        <v>457</v>
      </c>
      <c r="D158" s="84" t="s">
        <v>536</v>
      </c>
      <c r="E158" s="84"/>
      <c r="F158" s="84"/>
      <c r="G158" s="84" t="s">
        <v>536</v>
      </c>
      <c r="H158" s="84"/>
      <c r="I158" s="84"/>
      <c r="J158" s="14">
        <f t="shared" si="2"/>
        <v>0</v>
      </c>
    </row>
    <row r="159" spans="1:10" ht="12.75">
      <c r="A159" s="3" t="s">
        <v>209</v>
      </c>
      <c r="B159" t="s">
        <v>210</v>
      </c>
      <c r="C159" t="s">
        <v>458</v>
      </c>
      <c r="D159" s="84" t="s">
        <v>536</v>
      </c>
      <c r="E159" s="84"/>
      <c r="F159" s="84"/>
      <c r="G159" s="84" t="s">
        <v>536</v>
      </c>
      <c r="H159" s="84"/>
      <c r="I159" s="84"/>
      <c r="J159" s="14">
        <f t="shared" si="2"/>
        <v>0</v>
      </c>
    </row>
    <row r="160" spans="1:10" ht="12.75">
      <c r="A160" s="3" t="s">
        <v>211</v>
      </c>
      <c r="B160" t="s">
        <v>212</v>
      </c>
      <c r="C160" t="s">
        <v>459</v>
      </c>
      <c r="D160" s="84" t="s">
        <v>536</v>
      </c>
      <c r="E160" s="84"/>
      <c r="F160" s="84"/>
      <c r="G160" s="84" t="s">
        <v>536</v>
      </c>
      <c r="H160" s="84"/>
      <c r="I160" s="84"/>
      <c r="J160" s="14">
        <f t="shared" si="2"/>
        <v>0</v>
      </c>
    </row>
    <row r="161" spans="1:10" ht="12.75">
      <c r="A161" s="3" t="s">
        <v>213</v>
      </c>
      <c r="B161" t="s">
        <v>212</v>
      </c>
      <c r="C161" t="s">
        <v>460</v>
      </c>
      <c r="D161" s="84" t="s">
        <v>536</v>
      </c>
      <c r="E161" s="84"/>
      <c r="F161" s="84"/>
      <c r="G161" s="84" t="s">
        <v>536</v>
      </c>
      <c r="H161" s="84"/>
      <c r="I161" s="84"/>
      <c r="J161" s="14">
        <f t="shared" si="2"/>
        <v>0</v>
      </c>
    </row>
    <row r="162" spans="1:10" ht="12.75">
      <c r="A162" s="3" t="s">
        <v>214</v>
      </c>
      <c r="B162" t="s">
        <v>215</v>
      </c>
      <c r="C162" t="s">
        <v>461</v>
      </c>
      <c r="D162" s="84" t="s">
        <v>536</v>
      </c>
      <c r="E162" s="84"/>
      <c r="F162" s="84"/>
      <c r="G162" s="84" t="s">
        <v>536</v>
      </c>
      <c r="H162" s="84"/>
      <c r="I162" s="84"/>
      <c r="J162" s="14">
        <f t="shared" si="2"/>
        <v>0</v>
      </c>
    </row>
    <row r="163" spans="1:10" ht="12.75">
      <c r="A163" s="3" t="s">
        <v>216</v>
      </c>
      <c r="B163" t="s">
        <v>215</v>
      </c>
      <c r="C163" t="s">
        <v>462</v>
      </c>
      <c r="D163" s="84" t="s">
        <v>536</v>
      </c>
      <c r="E163" s="84"/>
      <c r="F163" s="84"/>
      <c r="G163" s="84" t="s">
        <v>536</v>
      </c>
      <c r="H163" s="84"/>
      <c r="I163" s="84"/>
      <c r="J163" s="14">
        <f t="shared" si="2"/>
        <v>0</v>
      </c>
    </row>
    <row r="164" spans="1:10" ht="12.75">
      <c r="A164" s="3" t="s">
        <v>217</v>
      </c>
      <c r="B164" t="s">
        <v>218</v>
      </c>
      <c r="C164" t="s">
        <v>463</v>
      </c>
      <c r="D164" s="84" t="s">
        <v>536</v>
      </c>
      <c r="E164" s="84"/>
      <c r="F164" s="84"/>
      <c r="G164" s="84" t="s">
        <v>536</v>
      </c>
      <c r="H164" s="84"/>
      <c r="I164" s="84"/>
      <c r="J164" s="14">
        <f t="shared" si="2"/>
        <v>0</v>
      </c>
    </row>
    <row r="165" spans="1:10" ht="12.75">
      <c r="A165" s="3" t="s">
        <v>219</v>
      </c>
      <c r="B165" t="s">
        <v>220</v>
      </c>
      <c r="C165" t="s">
        <v>464</v>
      </c>
      <c r="D165" s="84" t="s">
        <v>536</v>
      </c>
      <c r="E165" s="84"/>
      <c r="F165" s="84"/>
      <c r="G165" s="84" t="s">
        <v>536</v>
      </c>
      <c r="H165" s="84"/>
      <c r="I165" s="84"/>
      <c r="J165" s="14">
        <f t="shared" si="2"/>
        <v>0</v>
      </c>
    </row>
    <row r="166" spans="1:10" ht="12.75">
      <c r="A166" s="3" t="s">
        <v>221</v>
      </c>
      <c r="B166" t="s">
        <v>220</v>
      </c>
      <c r="C166" t="s">
        <v>465</v>
      </c>
      <c r="D166" s="84" t="s">
        <v>536</v>
      </c>
      <c r="E166" s="84"/>
      <c r="F166" s="84"/>
      <c r="G166" s="84" t="s">
        <v>536</v>
      </c>
      <c r="H166" s="84"/>
      <c r="I166" s="84"/>
      <c r="J166" s="14">
        <f t="shared" si="2"/>
        <v>0</v>
      </c>
    </row>
    <row r="167" spans="1:10" ht="12.75">
      <c r="A167" s="3" t="s">
        <v>222</v>
      </c>
      <c r="B167" t="s">
        <v>223</v>
      </c>
      <c r="C167" t="s">
        <v>466</v>
      </c>
      <c r="D167" s="84" t="s">
        <v>536</v>
      </c>
      <c r="E167" s="84"/>
      <c r="F167" s="84"/>
      <c r="G167" s="84" t="s">
        <v>536</v>
      </c>
      <c r="H167" s="84"/>
      <c r="I167" s="84"/>
      <c r="J167" s="14">
        <f t="shared" si="2"/>
        <v>0</v>
      </c>
    </row>
    <row r="168" spans="1:10" ht="12.75">
      <c r="A168" s="3" t="s">
        <v>224</v>
      </c>
      <c r="B168" t="s">
        <v>223</v>
      </c>
      <c r="C168" t="s">
        <v>467</v>
      </c>
      <c r="D168" s="84" t="s">
        <v>536</v>
      </c>
      <c r="E168" s="84"/>
      <c r="F168" s="84"/>
      <c r="G168" s="84" t="s">
        <v>536</v>
      </c>
      <c r="H168" s="84"/>
      <c r="I168" s="84"/>
      <c r="J168" s="14">
        <f t="shared" si="2"/>
        <v>0</v>
      </c>
    </row>
    <row r="169" spans="1:10" ht="12.75">
      <c r="A169" s="3" t="s">
        <v>225</v>
      </c>
      <c r="B169" t="s">
        <v>223</v>
      </c>
      <c r="C169" t="s">
        <v>468</v>
      </c>
      <c r="D169" s="84" t="s">
        <v>536</v>
      </c>
      <c r="E169" s="84"/>
      <c r="F169" s="84"/>
      <c r="G169" s="84" t="s">
        <v>536</v>
      </c>
      <c r="H169" s="84"/>
      <c r="I169" s="84"/>
      <c r="J169" s="14">
        <f t="shared" si="2"/>
        <v>0</v>
      </c>
    </row>
    <row r="170" spans="1:10" ht="12.75">
      <c r="A170" s="3" t="s">
        <v>226</v>
      </c>
      <c r="B170" t="s">
        <v>223</v>
      </c>
      <c r="C170" t="s">
        <v>469</v>
      </c>
      <c r="D170" s="84" t="s">
        <v>536</v>
      </c>
      <c r="E170" s="84"/>
      <c r="F170" s="84"/>
      <c r="G170" s="84" t="s">
        <v>536</v>
      </c>
      <c r="H170" s="84"/>
      <c r="I170" s="84"/>
      <c r="J170" s="14">
        <f t="shared" si="2"/>
        <v>0</v>
      </c>
    </row>
    <row r="171" spans="1:10" ht="12.75">
      <c r="A171" s="3" t="s">
        <v>227</v>
      </c>
      <c r="B171" t="s">
        <v>223</v>
      </c>
      <c r="C171" t="s">
        <v>470</v>
      </c>
      <c r="D171" s="84" t="s">
        <v>536</v>
      </c>
      <c r="E171" s="84"/>
      <c r="F171" s="84"/>
      <c r="G171" s="84" t="s">
        <v>536</v>
      </c>
      <c r="H171" s="84"/>
      <c r="I171" s="84"/>
      <c r="J171" s="14">
        <f t="shared" si="2"/>
        <v>0</v>
      </c>
    </row>
    <row r="172" spans="1:10" ht="12.75">
      <c r="A172" s="3" t="s">
        <v>228</v>
      </c>
      <c r="B172" t="s">
        <v>229</v>
      </c>
      <c r="C172" t="s">
        <v>495</v>
      </c>
      <c r="D172" s="84" t="s">
        <v>536</v>
      </c>
      <c r="E172" s="84"/>
      <c r="F172" s="84"/>
      <c r="G172" s="84" t="s">
        <v>536</v>
      </c>
      <c r="H172" s="84"/>
      <c r="I172" s="84"/>
      <c r="J172" s="14">
        <f t="shared" si="2"/>
        <v>0</v>
      </c>
    </row>
    <row r="173" spans="1:10" ht="12.75">
      <c r="A173" s="3" t="s">
        <v>230</v>
      </c>
      <c r="B173" t="s">
        <v>229</v>
      </c>
      <c r="C173" t="s">
        <v>471</v>
      </c>
      <c r="D173" s="84">
        <v>1371.97</v>
      </c>
      <c r="E173" s="84"/>
      <c r="F173" s="84"/>
      <c r="G173" s="84">
        <v>-3901.3100000000004</v>
      </c>
      <c r="H173" s="84"/>
      <c r="I173" s="84"/>
      <c r="J173" s="14">
        <f t="shared" si="2"/>
        <v>-2529.34</v>
      </c>
    </row>
    <row r="174" spans="1:10" ht="12.75">
      <c r="A174" s="3" t="s">
        <v>231</v>
      </c>
      <c r="B174" t="s">
        <v>229</v>
      </c>
      <c r="C174" t="s">
        <v>472</v>
      </c>
      <c r="D174" s="84">
        <v>5125.950000000001</v>
      </c>
      <c r="E174" s="84"/>
      <c r="F174" s="84"/>
      <c r="G174" s="84">
        <v>-12028.54</v>
      </c>
      <c r="H174" s="84"/>
      <c r="I174" s="84"/>
      <c r="J174" s="14">
        <f t="shared" si="2"/>
        <v>-6902.59</v>
      </c>
    </row>
    <row r="175" spans="1:10" ht="12.75">
      <c r="A175" s="3" t="s">
        <v>232</v>
      </c>
      <c r="B175" t="s">
        <v>229</v>
      </c>
      <c r="C175" t="s">
        <v>473</v>
      </c>
      <c r="D175" s="84">
        <v>0</v>
      </c>
      <c r="E175" s="84"/>
      <c r="F175" s="84"/>
      <c r="G175" s="84">
        <v>-2209.21</v>
      </c>
      <c r="H175" s="84"/>
      <c r="I175" s="84"/>
      <c r="J175" s="14">
        <f t="shared" si="2"/>
        <v>-2209.21</v>
      </c>
    </row>
    <row r="176" spans="1:10" ht="12.75">
      <c r="A176" s="3" t="s">
        <v>233</v>
      </c>
      <c r="B176" t="s">
        <v>229</v>
      </c>
      <c r="C176" t="s">
        <v>474</v>
      </c>
      <c r="D176" s="84" t="s">
        <v>536</v>
      </c>
      <c r="E176" s="84"/>
      <c r="F176" s="84"/>
      <c r="G176" s="84" t="s">
        <v>536</v>
      </c>
      <c r="H176" s="84"/>
      <c r="I176" s="84"/>
      <c r="J176" s="14">
        <f t="shared" si="2"/>
        <v>0</v>
      </c>
    </row>
    <row r="177" spans="1:10" ht="12.75">
      <c r="A177" s="3" t="s">
        <v>234</v>
      </c>
      <c r="B177" t="s">
        <v>229</v>
      </c>
      <c r="C177" t="s">
        <v>475</v>
      </c>
      <c r="D177" s="84" t="s">
        <v>536</v>
      </c>
      <c r="E177" s="84"/>
      <c r="F177" s="84"/>
      <c r="G177" s="84" t="s">
        <v>536</v>
      </c>
      <c r="H177" s="84"/>
      <c r="I177" s="84"/>
      <c r="J177" s="14">
        <f t="shared" si="2"/>
        <v>0</v>
      </c>
    </row>
    <row r="178" spans="1:10" ht="12.75">
      <c r="A178" s="3" t="s">
        <v>235</v>
      </c>
      <c r="B178" t="s">
        <v>229</v>
      </c>
      <c r="C178" t="s">
        <v>476</v>
      </c>
      <c r="D178" s="84" t="s">
        <v>536</v>
      </c>
      <c r="E178" s="84"/>
      <c r="F178" s="84"/>
      <c r="G178" s="84" t="s">
        <v>536</v>
      </c>
      <c r="H178" s="84"/>
      <c r="I178" s="84"/>
      <c r="J178" s="14">
        <f t="shared" si="2"/>
        <v>0</v>
      </c>
    </row>
    <row r="179" spans="1:10" ht="12.75">
      <c r="A179" s="3" t="s">
        <v>236</v>
      </c>
      <c r="B179" t="s">
        <v>229</v>
      </c>
      <c r="C179" t="s">
        <v>477</v>
      </c>
      <c r="D179" s="84" t="s">
        <v>536</v>
      </c>
      <c r="E179" s="84"/>
      <c r="F179" s="84"/>
      <c r="G179" s="84" t="s">
        <v>536</v>
      </c>
      <c r="H179" s="84"/>
      <c r="I179" s="84"/>
      <c r="J179" s="14">
        <f t="shared" si="2"/>
        <v>0</v>
      </c>
    </row>
    <row r="180" spans="1:10" ht="12.75">
      <c r="A180" s="3" t="s">
        <v>237</v>
      </c>
      <c r="B180" t="s">
        <v>229</v>
      </c>
      <c r="C180" t="s">
        <v>478</v>
      </c>
      <c r="D180" s="84" t="s">
        <v>536</v>
      </c>
      <c r="E180" s="84"/>
      <c r="F180" s="84"/>
      <c r="G180" s="84" t="s">
        <v>536</v>
      </c>
      <c r="H180" s="84"/>
      <c r="I180" s="84"/>
      <c r="J180" s="14">
        <f t="shared" si="2"/>
        <v>0</v>
      </c>
    </row>
    <row r="181" spans="1:10" ht="12.75">
      <c r="A181" s="3" t="s">
        <v>238</v>
      </c>
      <c r="B181" t="s">
        <v>229</v>
      </c>
      <c r="C181" t="s">
        <v>479</v>
      </c>
      <c r="D181" s="84" t="s">
        <v>536</v>
      </c>
      <c r="E181" s="84"/>
      <c r="F181" s="84"/>
      <c r="G181" s="84" t="s">
        <v>536</v>
      </c>
      <c r="H181" s="84"/>
      <c r="I181" s="84"/>
      <c r="J181" s="14">
        <f t="shared" si="2"/>
        <v>0</v>
      </c>
    </row>
    <row r="182" spans="1:10" ht="12.75">
      <c r="A182" s="3" t="s">
        <v>239</v>
      </c>
      <c r="B182" t="s">
        <v>229</v>
      </c>
      <c r="C182" t="s">
        <v>480</v>
      </c>
      <c r="D182" s="84">
        <v>2154</v>
      </c>
      <c r="E182" s="84"/>
      <c r="F182" s="84"/>
      <c r="G182" s="84">
        <v>1172.66</v>
      </c>
      <c r="H182" s="84"/>
      <c r="I182" s="84"/>
      <c r="J182" s="14">
        <f t="shared" si="2"/>
        <v>3326.66</v>
      </c>
    </row>
    <row r="183" spans="1:10" ht="12.75">
      <c r="A183" s="3" t="s">
        <v>240</v>
      </c>
      <c r="B183" t="s">
        <v>229</v>
      </c>
      <c r="C183" t="s">
        <v>481</v>
      </c>
      <c r="D183" s="84" t="s">
        <v>536</v>
      </c>
      <c r="E183" s="84"/>
      <c r="F183" s="84"/>
      <c r="G183" s="84" t="s">
        <v>536</v>
      </c>
      <c r="H183" s="84"/>
      <c r="I183" s="84"/>
      <c r="J183" s="14">
        <f t="shared" si="2"/>
        <v>0</v>
      </c>
    </row>
    <row r="184" spans="1:10" ht="12.75">
      <c r="A184" s="3">
        <v>3200</v>
      </c>
      <c r="B184" t="s">
        <v>241</v>
      </c>
      <c r="C184" t="s">
        <v>242</v>
      </c>
      <c r="D184" s="84" t="s">
        <v>536</v>
      </c>
      <c r="E184" s="84"/>
      <c r="F184" s="84"/>
      <c r="G184" s="84" t="s">
        <v>536</v>
      </c>
      <c r="H184" s="84"/>
      <c r="I184" s="84"/>
      <c r="J184" s="14">
        <f t="shared" si="2"/>
        <v>0</v>
      </c>
    </row>
    <row r="185" spans="1:10" ht="12.75">
      <c r="A185" s="3">
        <v>3210</v>
      </c>
      <c r="B185" t="s">
        <v>241</v>
      </c>
      <c r="C185" t="s">
        <v>243</v>
      </c>
      <c r="D185" s="84" t="s">
        <v>536</v>
      </c>
      <c r="E185" s="84"/>
      <c r="F185" s="84"/>
      <c r="G185" s="84" t="s">
        <v>536</v>
      </c>
      <c r="H185" s="84"/>
      <c r="I185" s="84"/>
      <c r="J185" s="14">
        <f t="shared" si="2"/>
        <v>0</v>
      </c>
    </row>
    <row r="186" spans="1:10" ht="12.75">
      <c r="A186" s="3">
        <v>3220</v>
      </c>
      <c r="B186" t="s">
        <v>241</v>
      </c>
      <c r="C186" t="s">
        <v>244</v>
      </c>
      <c r="D186" s="84" t="s">
        <v>536</v>
      </c>
      <c r="E186" s="84"/>
      <c r="F186" s="84"/>
      <c r="G186" s="84" t="s">
        <v>536</v>
      </c>
      <c r="H186" s="84"/>
      <c r="I186" s="84"/>
      <c r="J186" s="14">
        <f t="shared" si="2"/>
        <v>0</v>
      </c>
    </row>
    <row r="187" spans="1:10" ht="12.75">
      <c r="A187" s="3">
        <v>3230</v>
      </c>
      <c r="B187" t="s">
        <v>241</v>
      </c>
      <c r="C187" t="s">
        <v>245</v>
      </c>
      <c r="D187" s="84" t="s">
        <v>536</v>
      </c>
      <c r="E187" s="84"/>
      <c r="F187" s="84"/>
      <c r="G187" s="84" t="s">
        <v>536</v>
      </c>
      <c r="H187" s="84"/>
      <c r="I187" s="84"/>
      <c r="J187" s="14">
        <f t="shared" si="2"/>
        <v>0</v>
      </c>
    </row>
    <row r="188" spans="1:11" ht="12.75">
      <c r="A188" s="3">
        <v>8001</v>
      </c>
      <c r="B188" s="32" t="s">
        <v>303</v>
      </c>
      <c r="C188" s="57" t="s">
        <v>304</v>
      </c>
      <c r="D188" s="84" t="s">
        <v>536</v>
      </c>
      <c r="E188" s="84"/>
      <c r="F188" s="84"/>
      <c r="G188" s="84" t="s">
        <v>536</v>
      </c>
      <c r="H188" s="84"/>
      <c r="I188" s="84"/>
      <c r="J188" s="14">
        <f t="shared" si="2"/>
        <v>0</v>
      </c>
      <c r="K188" s="62"/>
    </row>
    <row r="189" spans="1:10" ht="12.75">
      <c r="A189" s="103">
        <v>8041</v>
      </c>
      <c r="B189" s="103">
        <v>8041</v>
      </c>
      <c r="C189" s="104" t="s">
        <v>523</v>
      </c>
      <c r="D189" s="84" t="s">
        <v>536</v>
      </c>
      <c r="E189" s="84"/>
      <c r="F189" s="84"/>
      <c r="G189" s="84" t="s">
        <v>536</v>
      </c>
      <c r="H189" s="84"/>
      <c r="I189" s="84"/>
      <c r="J189" s="14">
        <f t="shared" si="2"/>
        <v>0</v>
      </c>
    </row>
    <row r="190" spans="1:10" ht="12.75">
      <c r="A190" s="103">
        <v>8042</v>
      </c>
      <c r="B190" s="103">
        <v>8042</v>
      </c>
      <c r="C190" s="104" t="s">
        <v>524</v>
      </c>
      <c r="D190" s="84" t="s">
        <v>536</v>
      </c>
      <c r="E190" s="84"/>
      <c r="F190" s="84"/>
      <c r="G190" s="84" t="s">
        <v>536</v>
      </c>
      <c r="H190" s="84"/>
      <c r="I190" s="84"/>
      <c r="J190" s="14">
        <f t="shared" si="2"/>
        <v>0</v>
      </c>
    </row>
    <row r="191" spans="1:10" ht="12.75">
      <c r="A191" s="103">
        <v>9025</v>
      </c>
      <c r="B191" s="103">
        <v>9025</v>
      </c>
      <c r="C191" s="104" t="s">
        <v>247</v>
      </c>
      <c r="D191" s="84" t="s">
        <v>536</v>
      </c>
      <c r="E191" s="84"/>
      <c r="F191" s="84"/>
      <c r="G191" s="84" t="s">
        <v>536</v>
      </c>
      <c r="H191" s="84"/>
      <c r="I191" s="84"/>
      <c r="J191" s="14">
        <f t="shared" si="2"/>
        <v>0</v>
      </c>
    </row>
    <row r="192" spans="1:10" ht="12.75">
      <c r="A192" s="3">
        <v>9030</v>
      </c>
      <c r="B192" s="3">
        <v>9030</v>
      </c>
      <c r="C192" t="s">
        <v>248</v>
      </c>
      <c r="D192" s="84" t="s">
        <v>536</v>
      </c>
      <c r="E192" s="84"/>
      <c r="F192" s="84"/>
      <c r="G192" s="84" t="s">
        <v>536</v>
      </c>
      <c r="H192" s="84"/>
      <c r="I192" s="84"/>
      <c r="J192" s="14">
        <f t="shared" si="2"/>
        <v>0</v>
      </c>
    </row>
    <row r="193" spans="1:10" ht="12.75">
      <c r="A193" s="3">
        <v>9035</v>
      </c>
      <c r="B193" s="3">
        <v>9035</v>
      </c>
      <c r="C193" t="s">
        <v>249</v>
      </c>
      <c r="D193" s="84" t="s">
        <v>536</v>
      </c>
      <c r="E193" s="84"/>
      <c r="F193" s="84"/>
      <c r="G193" s="84" t="s">
        <v>536</v>
      </c>
      <c r="H193" s="84"/>
      <c r="I193" s="84"/>
      <c r="J193" s="14">
        <f t="shared" si="2"/>
        <v>0</v>
      </c>
    </row>
    <row r="194" spans="1:10" ht="12.75">
      <c r="A194" s="3">
        <v>9040</v>
      </c>
      <c r="B194" s="3">
        <v>9040</v>
      </c>
      <c r="C194" t="s">
        <v>250</v>
      </c>
      <c r="D194" s="84" t="s">
        <v>536</v>
      </c>
      <c r="E194" s="84"/>
      <c r="F194" s="84"/>
      <c r="G194" s="84" t="s">
        <v>536</v>
      </c>
      <c r="H194" s="84"/>
      <c r="I194" s="84"/>
      <c r="J194" s="14">
        <f t="shared" si="2"/>
        <v>0</v>
      </c>
    </row>
    <row r="195" spans="1:10" ht="12.75">
      <c r="A195" s="3">
        <v>9045</v>
      </c>
      <c r="B195" s="3">
        <v>9045</v>
      </c>
      <c r="C195" t="s">
        <v>251</v>
      </c>
      <c r="D195" s="84" t="s">
        <v>536</v>
      </c>
      <c r="E195" s="84"/>
      <c r="F195" s="84"/>
      <c r="G195" s="84" t="s">
        <v>536</v>
      </c>
      <c r="H195" s="84"/>
      <c r="I195" s="84"/>
      <c r="J195" s="14">
        <f t="shared" si="2"/>
        <v>0</v>
      </c>
    </row>
    <row r="196" spans="1:10" ht="12.75">
      <c r="A196" s="3">
        <v>9050</v>
      </c>
      <c r="B196" s="3">
        <v>9050</v>
      </c>
      <c r="C196" t="s">
        <v>252</v>
      </c>
      <c r="D196" s="84" t="s">
        <v>536</v>
      </c>
      <c r="E196" s="84"/>
      <c r="F196" s="84"/>
      <c r="G196" s="84" t="s">
        <v>536</v>
      </c>
      <c r="H196" s="84"/>
      <c r="I196" s="84"/>
      <c r="J196" s="14">
        <f t="shared" si="2"/>
        <v>0</v>
      </c>
    </row>
    <row r="197" spans="1:10" ht="12.75">
      <c r="A197" s="3">
        <v>9055</v>
      </c>
      <c r="B197" s="3">
        <v>9055</v>
      </c>
      <c r="C197" t="s">
        <v>253</v>
      </c>
      <c r="D197" s="84" t="s">
        <v>536</v>
      </c>
      <c r="E197" s="84"/>
      <c r="F197" s="84"/>
      <c r="G197" s="84" t="s">
        <v>536</v>
      </c>
      <c r="H197" s="84"/>
      <c r="I197" s="84"/>
      <c r="J197" s="14">
        <f t="shared" si="2"/>
        <v>0</v>
      </c>
    </row>
    <row r="198" spans="1:10" ht="12.75">
      <c r="A198" s="3">
        <v>9060</v>
      </c>
      <c r="B198" s="3">
        <v>9060</v>
      </c>
      <c r="C198" t="s">
        <v>254</v>
      </c>
      <c r="D198" s="84" t="s">
        <v>536</v>
      </c>
      <c r="E198" s="84"/>
      <c r="F198" s="84"/>
      <c r="G198" s="84" t="s">
        <v>536</v>
      </c>
      <c r="H198" s="84"/>
      <c r="I198" s="84"/>
      <c r="J198" s="14">
        <f t="shared" si="2"/>
        <v>0</v>
      </c>
    </row>
    <row r="199" spans="1:10" ht="12.75">
      <c r="A199" s="3">
        <v>9075</v>
      </c>
      <c r="B199" s="3">
        <v>9075</v>
      </c>
      <c r="C199" t="s">
        <v>255</v>
      </c>
      <c r="D199" s="84" t="s">
        <v>536</v>
      </c>
      <c r="E199" s="84"/>
      <c r="F199" s="84"/>
      <c r="G199" s="84" t="s">
        <v>536</v>
      </c>
      <c r="H199" s="84"/>
      <c r="I199" s="84"/>
      <c r="J199" s="14">
        <f t="shared" si="2"/>
        <v>0</v>
      </c>
    </row>
    <row r="200" spans="1:10" ht="12.75">
      <c r="A200" s="3">
        <v>9095</v>
      </c>
      <c r="B200" s="3">
        <v>9095</v>
      </c>
      <c r="C200" t="s">
        <v>256</v>
      </c>
      <c r="D200" s="84" t="s">
        <v>536</v>
      </c>
      <c r="E200" s="84"/>
      <c r="F200" s="84"/>
      <c r="G200" s="84" t="s">
        <v>536</v>
      </c>
      <c r="H200" s="84"/>
      <c r="I200" s="84"/>
      <c r="J200" s="14">
        <f t="shared" si="2"/>
        <v>0</v>
      </c>
    </row>
    <row r="201" spans="1:10" ht="12.75">
      <c r="A201" s="3">
        <v>9120</v>
      </c>
      <c r="B201" s="3">
        <v>9120</v>
      </c>
      <c r="C201" t="s">
        <v>257</v>
      </c>
      <c r="D201" s="84" t="s">
        <v>536</v>
      </c>
      <c r="E201" s="84"/>
      <c r="F201" s="84"/>
      <c r="G201" s="84" t="s">
        <v>536</v>
      </c>
      <c r="H201" s="84"/>
      <c r="I201" s="84"/>
      <c r="J201" s="14">
        <f t="shared" si="2"/>
        <v>0</v>
      </c>
    </row>
    <row r="202" spans="1:10" ht="12.75">
      <c r="A202" s="3">
        <v>9125</v>
      </c>
      <c r="B202" s="3">
        <v>9125</v>
      </c>
      <c r="C202" t="s">
        <v>258</v>
      </c>
      <c r="D202" s="84" t="s">
        <v>536</v>
      </c>
      <c r="E202" s="84"/>
      <c r="F202" s="84"/>
      <c r="G202" s="84" t="s">
        <v>536</v>
      </c>
      <c r="H202" s="84"/>
      <c r="I202" s="84"/>
      <c r="J202" s="14">
        <f t="shared" si="2"/>
        <v>0</v>
      </c>
    </row>
    <row r="203" spans="1:10" ht="12.75">
      <c r="A203" s="3">
        <v>9130</v>
      </c>
      <c r="B203" s="3">
        <v>9130</v>
      </c>
      <c r="C203" t="s">
        <v>482</v>
      </c>
      <c r="D203" s="84" t="s">
        <v>536</v>
      </c>
      <c r="E203" s="84"/>
      <c r="F203" s="84"/>
      <c r="G203" s="84" t="s">
        <v>536</v>
      </c>
      <c r="H203" s="84"/>
      <c r="I203" s="84"/>
      <c r="J203" s="14">
        <f aca="true" t="shared" si="3" ref="J203:J211">SUM(D203:I203)</f>
        <v>0</v>
      </c>
    </row>
    <row r="204" spans="1:10" ht="12.75">
      <c r="A204" s="3">
        <v>9135</v>
      </c>
      <c r="B204" s="3">
        <v>9135</v>
      </c>
      <c r="C204" t="s">
        <v>483</v>
      </c>
      <c r="D204" s="84" t="s">
        <v>536</v>
      </c>
      <c r="E204" s="84"/>
      <c r="F204" s="84"/>
      <c r="G204" s="84" t="s">
        <v>536</v>
      </c>
      <c r="H204" s="84"/>
      <c r="I204" s="84"/>
      <c r="J204" s="14">
        <f t="shared" si="3"/>
        <v>0</v>
      </c>
    </row>
    <row r="205" spans="1:10" ht="12.75">
      <c r="A205" s="3">
        <v>9140</v>
      </c>
      <c r="B205" s="3">
        <v>9140</v>
      </c>
      <c r="C205" t="s">
        <v>259</v>
      </c>
      <c r="D205" s="84" t="s">
        <v>536</v>
      </c>
      <c r="E205" s="84"/>
      <c r="F205" s="84"/>
      <c r="G205" s="84" t="s">
        <v>536</v>
      </c>
      <c r="H205" s="84"/>
      <c r="I205" s="84"/>
      <c r="J205" s="14">
        <f t="shared" si="3"/>
        <v>0</v>
      </c>
    </row>
    <row r="206" spans="1:10" ht="12.75">
      <c r="A206" s="3">
        <v>9145</v>
      </c>
      <c r="B206" s="3">
        <v>9145</v>
      </c>
      <c r="C206" t="s">
        <v>260</v>
      </c>
      <c r="D206" s="84" t="s">
        <v>536</v>
      </c>
      <c r="E206" s="84"/>
      <c r="F206" s="84"/>
      <c r="G206" s="84" t="s">
        <v>536</v>
      </c>
      <c r="H206" s="84"/>
      <c r="I206" s="84"/>
      <c r="J206" s="14">
        <f t="shared" si="3"/>
        <v>0</v>
      </c>
    </row>
    <row r="207" spans="1:10" ht="12.75">
      <c r="A207" s="3">
        <v>9150</v>
      </c>
      <c r="B207" s="3">
        <v>9150</v>
      </c>
      <c r="C207" t="s">
        <v>261</v>
      </c>
      <c r="D207" s="84" t="s">
        <v>536</v>
      </c>
      <c r="E207" s="84"/>
      <c r="F207" s="84"/>
      <c r="G207" s="84" t="s">
        <v>536</v>
      </c>
      <c r="H207" s="84"/>
      <c r="I207" s="84"/>
      <c r="J207" s="14">
        <f t="shared" si="3"/>
        <v>0</v>
      </c>
    </row>
    <row r="208" spans="1:10" ht="12.75">
      <c r="A208" s="3">
        <v>9160</v>
      </c>
      <c r="B208" s="3">
        <v>9160</v>
      </c>
      <c r="C208" t="s">
        <v>262</v>
      </c>
      <c r="D208" s="84" t="s">
        <v>536</v>
      </c>
      <c r="E208" s="84"/>
      <c r="F208" s="84"/>
      <c r="G208" s="84" t="s">
        <v>536</v>
      </c>
      <c r="H208" s="84"/>
      <c r="I208" s="84"/>
      <c r="J208" s="14">
        <f t="shared" si="3"/>
        <v>0</v>
      </c>
    </row>
    <row r="209" spans="1:10" ht="12.75">
      <c r="A209" s="3">
        <v>9165</v>
      </c>
      <c r="B209" s="3">
        <v>9165</v>
      </c>
      <c r="C209" t="s">
        <v>484</v>
      </c>
      <c r="D209" s="84" t="s">
        <v>536</v>
      </c>
      <c r="E209" s="84"/>
      <c r="F209" s="84"/>
      <c r="G209" s="84" t="s">
        <v>536</v>
      </c>
      <c r="H209" s="84"/>
      <c r="I209" s="84"/>
      <c r="J209" s="14">
        <f t="shared" si="3"/>
        <v>0</v>
      </c>
    </row>
    <row r="210" spans="1:10" ht="12.75">
      <c r="A210" s="3">
        <v>9170</v>
      </c>
      <c r="B210" s="3">
        <v>9170</v>
      </c>
      <c r="C210" t="s">
        <v>533</v>
      </c>
      <c r="D210" s="84" t="s">
        <v>536</v>
      </c>
      <c r="E210" s="84"/>
      <c r="F210" s="84"/>
      <c r="G210" s="84" t="s">
        <v>536</v>
      </c>
      <c r="H210" s="84"/>
      <c r="I210" s="84"/>
      <c r="J210" s="14">
        <f t="shared" si="3"/>
        <v>0</v>
      </c>
    </row>
    <row r="211" spans="1:10" ht="12.75">
      <c r="A211" s="3">
        <v>9175</v>
      </c>
      <c r="B211" s="3">
        <v>9175</v>
      </c>
      <c r="C211" t="s">
        <v>534</v>
      </c>
      <c r="D211" s="84" t="s">
        <v>536</v>
      </c>
      <c r="E211" s="84"/>
      <c r="F211" s="84"/>
      <c r="G211" s="84" t="s">
        <v>536</v>
      </c>
      <c r="H211" s="84"/>
      <c r="I211" s="84"/>
      <c r="J211" s="14">
        <f t="shared" si="3"/>
        <v>0</v>
      </c>
    </row>
    <row r="212" ht="12.75">
      <c r="J212" s="14"/>
    </row>
    <row r="213" spans="3:10" ht="13.5" customHeight="1">
      <c r="C213" t="s">
        <v>289</v>
      </c>
      <c r="D213" s="84">
        <f aca="true" t="shared" si="4" ref="D213:J213">SUM(D10:D212)</f>
        <v>1966870.4</v>
      </c>
      <c r="E213" s="84">
        <f t="shared" si="4"/>
        <v>0</v>
      </c>
      <c r="F213" s="84">
        <f t="shared" si="4"/>
        <v>0</v>
      </c>
      <c r="G213" s="84">
        <f t="shared" si="4"/>
        <v>134583.24</v>
      </c>
      <c r="H213" s="84">
        <f t="shared" si="4"/>
        <v>0</v>
      </c>
      <c r="I213" s="84">
        <f t="shared" si="4"/>
        <v>0</v>
      </c>
      <c r="J213" s="62">
        <f t="shared" si="4"/>
        <v>2101453.64</v>
      </c>
    </row>
    <row r="215" spans="4:10" ht="12.75">
      <c r="D215" s="14"/>
      <c r="E215" s="14"/>
      <c r="J215" s="14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82" r:id="rId1"/>
  <headerFooter alignWithMargins="0">
    <oddHeader>&amp;CFY 2019-20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9"/>
  <sheetViews>
    <sheetView tabSelected="1"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S4" sqref="S4:S181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421875" style="0" customWidth="1"/>
    <col min="5" max="5" width="1.421875" style="0" customWidth="1"/>
    <col min="7" max="7" width="9.140625" style="18" customWidth="1"/>
    <col min="8" max="8" width="9.57421875" style="0" customWidth="1"/>
    <col min="9" max="9" width="1.421875" style="0" customWidth="1"/>
    <col min="10" max="10" width="11.8515625" style="1" customWidth="1"/>
    <col min="11" max="11" width="1.421875" style="1" customWidth="1"/>
    <col min="12" max="12" width="10.140625" style="1" customWidth="1"/>
    <col min="13" max="13" width="1.421875" style="0" customWidth="1"/>
    <col min="14" max="14" width="15.57421875" style="1" customWidth="1"/>
    <col min="15" max="15" width="14.140625" style="1" customWidth="1"/>
    <col min="16" max="16" width="16.57421875" style="1" customWidth="1"/>
    <col min="17" max="17" width="1.421875" style="0" customWidth="1"/>
    <col min="18" max="18" width="8.421875" style="0" customWidth="1"/>
    <col min="19" max="19" width="9.57421875" style="1" bestFit="1" customWidth="1"/>
    <col min="20" max="20" width="14.140625" style="1" customWidth="1"/>
    <col min="22" max="22" width="10.57421875" style="0" bestFit="1" customWidth="1"/>
    <col min="23" max="23" width="12.57421875" style="0" bestFit="1" customWidth="1"/>
  </cols>
  <sheetData>
    <row r="1" spans="1:20" s="16" customFormat="1" ht="73.5" customHeight="1">
      <c r="A1" s="16" t="s">
        <v>0</v>
      </c>
      <c r="B1" s="16" t="s">
        <v>1</v>
      </c>
      <c r="C1" s="16" t="s">
        <v>2</v>
      </c>
      <c r="D1" s="90" t="s">
        <v>276</v>
      </c>
      <c r="F1" s="16" t="s">
        <v>277</v>
      </c>
      <c r="G1" s="118" t="s">
        <v>525</v>
      </c>
      <c r="H1" s="16" t="s">
        <v>504</v>
      </c>
      <c r="J1" s="91" t="s">
        <v>278</v>
      </c>
      <c r="K1" s="17"/>
      <c r="L1" s="17" t="s">
        <v>526</v>
      </c>
      <c r="N1" s="17" t="s">
        <v>279</v>
      </c>
      <c r="O1" s="17" t="s">
        <v>280</v>
      </c>
      <c r="P1" s="19" t="s">
        <v>281</v>
      </c>
      <c r="Q1" s="20"/>
      <c r="R1" s="90" t="s">
        <v>282</v>
      </c>
      <c r="S1" s="91" t="s">
        <v>278</v>
      </c>
      <c r="T1" s="19" t="s">
        <v>515</v>
      </c>
    </row>
    <row r="2" spans="7:20" s="16" customFormat="1" ht="27" customHeight="1">
      <c r="G2" s="68"/>
      <c r="J2" s="17"/>
      <c r="K2" s="17"/>
      <c r="L2" s="17"/>
      <c r="N2" s="17"/>
      <c r="O2" s="17"/>
      <c r="P2" s="19" t="s">
        <v>283</v>
      </c>
      <c r="Q2" s="20"/>
      <c r="S2" s="17"/>
      <c r="T2" s="19" t="s">
        <v>284</v>
      </c>
    </row>
    <row r="3" ht="12.75">
      <c r="Q3" s="21"/>
    </row>
    <row r="4" spans="1:24" ht="12.75">
      <c r="A4" t="s">
        <v>5</v>
      </c>
      <c r="B4" t="s">
        <v>6</v>
      </c>
      <c r="C4" s="58" t="s">
        <v>309</v>
      </c>
      <c r="D4" s="18">
        <v>8867.5</v>
      </c>
      <c r="F4" s="55">
        <v>0</v>
      </c>
      <c r="G4" s="18">
        <v>0</v>
      </c>
      <c r="H4" s="18">
        <f aca="true" t="shared" si="0" ref="H4:H67">F4-G4</f>
        <v>0</v>
      </c>
      <c r="J4" s="60">
        <v>8445.43</v>
      </c>
      <c r="L4" s="1">
        <v>7790.16</v>
      </c>
      <c r="N4" s="1">
        <f>H4*J4</f>
        <v>0</v>
      </c>
      <c r="O4" s="1">
        <f aca="true" t="shared" si="1" ref="O4:O18">G4*L4</f>
        <v>0</v>
      </c>
      <c r="P4" s="4">
        <f aca="true" t="shared" si="2" ref="P4:P67">N4+O4</f>
        <v>0</v>
      </c>
      <c r="Q4" s="22"/>
      <c r="R4" s="47">
        <v>220.5</v>
      </c>
      <c r="S4" s="60">
        <v>8445.43</v>
      </c>
      <c r="T4" s="4">
        <f>R4*S4</f>
        <v>1862217.3150000002</v>
      </c>
      <c r="V4" s="39"/>
      <c r="W4" s="1"/>
      <c r="X4" s="1"/>
    </row>
    <row r="5" spans="1:24" ht="12.75">
      <c r="A5" t="s">
        <v>7</v>
      </c>
      <c r="B5" t="s">
        <v>6</v>
      </c>
      <c r="C5" s="58" t="s">
        <v>310</v>
      </c>
      <c r="D5" s="18">
        <v>37859.16</v>
      </c>
      <c r="F5" s="55">
        <v>3649.5</v>
      </c>
      <c r="G5" s="69">
        <v>0</v>
      </c>
      <c r="H5" s="18">
        <f t="shared" si="0"/>
        <v>3649.5</v>
      </c>
      <c r="I5" s="18"/>
      <c r="J5" s="60">
        <v>8306.51</v>
      </c>
      <c r="L5" s="1">
        <v>7790.16</v>
      </c>
      <c r="N5" s="1">
        <f aca="true" t="shared" si="3" ref="N5:N68">H5*J5</f>
        <v>30314608.245</v>
      </c>
      <c r="O5" s="1">
        <f t="shared" si="1"/>
        <v>0</v>
      </c>
      <c r="P5" s="4">
        <f t="shared" si="2"/>
        <v>30314608.245</v>
      </c>
      <c r="Q5" s="22"/>
      <c r="R5" s="47">
        <v>333</v>
      </c>
      <c r="S5" s="60">
        <v>8306.51</v>
      </c>
      <c r="T5" s="4">
        <f aca="true" t="shared" si="4" ref="T5:T68">R5*S5</f>
        <v>2766067.83</v>
      </c>
      <c r="V5" s="39"/>
      <c r="W5" s="1"/>
      <c r="X5" s="1"/>
    </row>
    <row r="6" spans="1:24" ht="12.75">
      <c r="A6" t="s">
        <v>8</v>
      </c>
      <c r="B6" t="s">
        <v>6</v>
      </c>
      <c r="C6" s="58" t="s">
        <v>311</v>
      </c>
      <c r="D6" s="18">
        <v>6878.4</v>
      </c>
      <c r="F6" s="55">
        <v>0</v>
      </c>
      <c r="G6" s="18">
        <v>0</v>
      </c>
      <c r="H6" s="18">
        <f t="shared" si="0"/>
        <v>0</v>
      </c>
      <c r="J6" s="60">
        <v>8745.28</v>
      </c>
      <c r="L6" s="1">
        <v>7790.16</v>
      </c>
      <c r="N6" s="1">
        <f t="shared" si="3"/>
        <v>0</v>
      </c>
      <c r="O6" s="1">
        <f t="shared" si="1"/>
        <v>0</v>
      </c>
      <c r="P6" s="4">
        <f t="shared" si="2"/>
        <v>0</v>
      </c>
      <c r="Q6" s="22"/>
      <c r="R6" s="47">
        <v>276.5</v>
      </c>
      <c r="S6" s="60">
        <v>8745.28</v>
      </c>
      <c r="T6" s="4">
        <f t="shared" si="4"/>
        <v>2418069.9200000004</v>
      </c>
      <c r="V6" s="39"/>
      <c r="W6" s="1"/>
      <c r="X6" s="1"/>
    </row>
    <row r="7" spans="1:24" ht="12.75">
      <c r="A7" t="s">
        <v>9</v>
      </c>
      <c r="B7" t="s">
        <v>6</v>
      </c>
      <c r="C7" s="58" t="s">
        <v>312</v>
      </c>
      <c r="D7" s="18">
        <v>18828.1</v>
      </c>
      <c r="F7" s="55">
        <v>3892</v>
      </c>
      <c r="G7" s="18">
        <v>0</v>
      </c>
      <c r="H7" s="18">
        <f t="shared" si="0"/>
        <v>3892</v>
      </c>
      <c r="J7" s="60">
        <v>8213.59</v>
      </c>
      <c r="L7" s="1">
        <v>7790.16</v>
      </c>
      <c r="N7" s="1">
        <f t="shared" si="3"/>
        <v>31967292.28</v>
      </c>
      <c r="O7" s="1">
        <f t="shared" si="1"/>
        <v>0</v>
      </c>
      <c r="P7" s="4">
        <f t="shared" si="2"/>
        <v>31967292.28</v>
      </c>
      <c r="Q7" s="22"/>
      <c r="R7" s="47">
        <v>232.5</v>
      </c>
      <c r="S7" s="60">
        <v>8213.59</v>
      </c>
      <c r="T7" s="4">
        <f t="shared" si="4"/>
        <v>1909659.675</v>
      </c>
      <c r="V7" s="39"/>
      <c r="W7" s="1"/>
      <c r="X7" s="1"/>
    </row>
    <row r="8" spans="1:24" ht="12.75">
      <c r="A8" t="s">
        <v>10</v>
      </c>
      <c r="B8" t="s">
        <v>6</v>
      </c>
      <c r="C8" s="58" t="s">
        <v>313</v>
      </c>
      <c r="D8" s="18">
        <v>1082</v>
      </c>
      <c r="F8" s="55">
        <v>0</v>
      </c>
      <c r="G8" s="18">
        <v>0</v>
      </c>
      <c r="H8" s="18">
        <f t="shared" si="0"/>
        <v>0</v>
      </c>
      <c r="J8" s="60">
        <v>8829.49</v>
      </c>
      <c r="L8" s="1">
        <v>7790.16</v>
      </c>
      <c r="N8" s="1">
        <f t="shared" si="3"/>
        <v>0</v>
      </c>
      <c r="O8" s="1">
        <f t="shared" si="1"/>
        <v>0</v>
      </c>
      <c r="P8" s="4">
        <f t="shared" si="2"/>
        <v>0</v>
      </c>
      <c r="Q8" s="22"/>
      <c r="R8" s="47">
        <v>12</v>
      </c>
      <c r="S8" s="60">
        <v>8829.49</v>
      </c>
      <c r="T8" s="4">
        <f t="shared" si="4"/>
        <v>105953.88</v>
      </c>
      <c r="V8" s="39"/>
      <c r="W8" s="1"/>
      <c r="X8" s="1"/>
    </row>
    <row r="9" spans="1:24" ht="12.75">
      <c r="A9" t="s">
        <v>11</v>
      </c>
      <c r="B9" t="s">
        <v>6</v>
      </c>
      <c r="C9" s="58" t="s">
        <v>314</v>
      </c>
      <c r="D9" s="18">
        <v>1031</v>
      </c>
      <c r="F9" s="55">
        <v>0</v>
      </c>
      <c r="G9" s="18">
        <v>0</v>
      </c>
      <c r="H9" s="18">
        <f t="shared" si="0"/>
        <v>0</v>
      </c>
      <c r="J9" s="60">
        <v>8714.15</v>
      </c>
      <c r="L9" s="1">
        <v>7790.16</v>
      </c>
      <c r="N9" s="1">
        <f t="shared" si="3"/>
        <v>0</v>
      </c>
      <c r="O9" s="1">
        <f t="shared" si="1"/>
        <v>0</v>
      </c>
      <c r="P9" s="4">
        <f t="shared" si="2"/>
        <v>0</v>
      </c>
      <c r="Q9" s="22"/>
      <c r="R9" s="47">
        <v>10</v>
      </c>
      <c r="S9" s="60">
        <v>8714.15</v>
      </c>
      <c r="T9" s="4">
        <f t="shared" si="4"/>
        <v>87141.5</v>
      </c>
      <c r="V9" s="39"/>
      <c r="W9" s="1"/>
      <c r="X9" s="1"/>
    </row>
    <row r="10" spans="1:24" ht="12.75">
      <c r="A10" t="s">
        <v>12</v>
      </c>
      <c r="B10" t="s">
        <v>6</v>
      </c>
      <c r="C10" s="58" t="s">
        <v>315</v>
      </c>
      <c r="D10" s="18">
        <v>9201.8</v>
      </c>
      <c r="F10" s="55">
        <v>0</v>
      </c>
      <c r="G10" s="18">
        <v>0</v>
      </c>
      <c r="H10" s="18">
        <f t="shared" si="0"/>
        <v>0</v>
      </c>
      <c r="J10" s="60">
        <v>8704.04</v>
      </c>
      <c r="L10" s="1">
        <v>7790.16</v>
      </c>
      <c r="N10" s="1">
        <f t="shared" si="3"/>
        <v>0</v>
      </c>
      <c r="O10" s="1">
        <f t="shared" si="1"/>
        <v>0</v>
      </c>
      <c r="P10" s="4">
        <f t="shared" si="2"/>
        <v>0</v>
      </c>
      <c r="Q10" s="22"/>
      <c r="R10" s="47">
        <v>405.5</v>
      </c>
      <c r="S10" s="60">
        <v>8704.04</v>
      </c>
      <c r="T10" s="4">
        <f t="shared" si="4"/>
        <v>3529488.22</v>
      </c>
      <c r="V10" s="39"/>
      <c r="W10" s="1"/>
      <c r="X10" s="1"/>
    </row>
    <row r="11" spans="1:24" ht="12.75">
      <c r="A11" t="s">
        <v>13</v>
      </c>
      <c r="B11" t="s">
        <v>14</v>
      </c>
      <c r="C11" s="58" t="s">
        <v>316</v>
      </c>
      <c r="D11" s="18">
        <v>2431.3</v>
      </c>
      <c r="F11" s="55">
        <v>0</v>
      </c>
      <c r="G11" s="18">
        <v>0</v>
      </c>
      <c r="H11" s="18">
        <f t="shared" si="0"/>
        <v>0</v>
      </c>
      <c r="J11" s="60">
        <v>8343.15</v>
      </c>
      <c r="L11" s="1">
        <v>7790.16</v>
      </c>
      <c r="N11" s="1">
        <f t="shared" si="3"/>
        <v>0</v>
      </c>
      <c r="O11" s="1">
        <f t="shared" si="1"/>
        <v>0</v>
      </c>
      <c r="P11" s="4">
        <f t="shared" si="2"/>
        <v>0</v>
      </c>
      <c r="Q11" s="22"/>
      <c r="R11" s="47">
        <v>109</v>
      </c>
      <c r="S11" s="60">
        <v>8343.15</v>
      </c>
      <c r="T11" s="4">
        <f t="shared" si="4"/>
        <v>909403.35</v>
      </c>
      <c r="V11" s="39"/>
      <c r="W11" s="1"/>
      <c r="X11" s="1"/>
    </row>
    <row r="12" spans="1:24" ht="12.75">
      <c r="A12" t="s">
        <v>15</v>
      </c>
      <c r="B12" t="s">
        <v>14</v>
      </c>
      <c r="C12" s="58" t="s">
        <v>317</v>
      </c>
      <c r="D12" s="18">
        <v>290.9</v>
      </c>
      <c r="F12" s="55">
        <v>0</v>
      </c>
      <c r="G12" s="18">
        <v>0</v>
      </c>
      <c r="H12" s="18">
        <f t="shared" si="0"/>
        <v>0</v>
      </c>
      <c r="J12" s="60">
        <v>11292.95</v>
      </c>
      <c r="L12" s="1">
        <v>7790.16</v>
      </c>
      <c r="N12" s="1">
        <f t="shared" si="3"/>
        <v>0</v>
      </c>
      <c r="O12" s="1">
        <f t="shared" si="1"/>
        <v>0</v>
      </c>
      <c r="P12" s="4">
        <f t="shared" si="2"/>
        <v>0</v>
      </c>
      <c r="Q12" s="22"/>
      <c r="R12" s="47">
        <v>5</v>
      </c>
      <c r="S12" s="60">
        <v>11292.95</v>
      </c>
      <c r="T12" s="4">
        <f t="shared" si="4"/>
        <v>56464.75</v>
      </c>
      <c r="V12" s="39"/>
      <c r="W12" s="1"/>
      <c r="X12" s="1"/>
    </row>
    <row r="13" spans="1:24" ht="12.75">
      <c r="A13" t="s">
        <v>16</v>
      </c>
      <c r="B13" t="s">
        <v>17</v>
      </c>
      <c r="C13" s="58" t="s">
        <v>318</v>
      </c>
      <c r="D13" s="18">
        <v>2622.8</v>
      </c>
      <c r="F13" s="55">
        <v>0</v>
      </c>
      <c r="G13" s="18">
        <v>0</v>
      </c>
      <c r="H13" s="18">
        <f t="shared" si="0"/>
        <v>0</v>
      </c>
      <c r="J13" s="60">
        <v>8823.58</v>
      </c>
      <c r="L13" s="1">
        <v>7790.16</v>
      </c>
      <c r="N13" s="1">
        <f t="shared" si="3"/>
        <v>0</v>
      </c>
      <c r="O13" s="1">
        <f t="shared" si="1"/>
        <v>0</v>
      </c>
      <c r="P13" s="4">
        <f t="shared" si="2"/>
        <v>0</v>
      </c>
      <c r="Q13" s="22"/>
      <c r="R13" s="47">
        <v>104.5</v>
      </c>
      <c r="S13" s="60">
        <v>8823.58</v>
      </c>
      <c r="T13" s="4">
        <f t="shared" si="4"/>
        <v>922064.11</v>
      </c>
      <c r="V13" s="39"/>
      <c r="W13" s="1"/>
      <c r="X13" s="1"/>
    </row>
    <row r="14" spans="1:24" ht="12.75">
      <c r="A14" t="s">
        <v>18</v>
      </c>
      <c r="B14" t="s">
        <v>17</v>
      </c>
      <c r="C14" s="58" t="s">
        <v>319</v>
      </c>
      <c r="D14" s="18">
        <v>1354.5</v>
      </c>
      <c r="F14" s="55">
        <v>0</v>
      </c>
      <c r="G14" s="18">
        <v>0</v>
      </c>
      <c r="H14" s="18">
        <f t="shared" si="0"/>
        <v>0</v>
      </c>
      <c r="J14" s="60">
        <v>9920.58</v>
      </c>
      <c r="L14" s="1">
        <v>7790.16</v>
      </c>
      <c r="N14" s="1">
        <f t="shared" si="3"/>
        <v>0</v>
      </c>
      <c r="O14" s="1">
        <f t="shared" si="1"/>
        <v>0</v>
      </c>
      <c r="P14" s="4">
        <f t="shared" si="2"/>
        <v>0</v>
      </c>
      <c r="Q14" s="22"/>
      <c r="R14" s="47">
        <v>62.5</v>
      </c>
      <c r="S14" s="60">
        <v>9920.58</v>
      </c>
      <c r="T14" s="4">
        <f t="shared" si="4"/>
        <v>620036.25</v>
      </c>
      <c r="V14" s="39"/>
      <c r="W14" s="1"/>
      <c r="X14" s="1"/>
    </row>
    <row r="15" spans="1:24" ht="12.75">
      <c r="A15" t="s">
        <v>19</v>
      </c>
      <c r="B15" t="s">
        <v>17</v>
      </c>
      <c r="C15" s="58" t="s">
        <v>320</v>
      </c>
      <c r="D15" s="18">
        <v>54539.6</v>
      </c>
      <c r="F15" s="55">
        <v>1013.5</v>
      </c>
      <c r="G15" s="18">
        <v>0</v>
      </c>
      <c r="H15" s="18">
        <f t="shared" si="0"/>
        <v>1013.5</v>
      </c>
      <c r="J15" s="60">
        <v>8460.49</v>
      </c>
      <c r="L15" s="1">
        <v>7790.16</v>
      </c>
      <c r="N15" s="1">
        <f t="shared" si="3"/>
        <v>8574706.615</v>
      </c>
      <c r="O15" s="1">
        <f t="shared" si="1"/>
        <v>0</v>
      </c>
      <c r="P15" s="4">
        <f t="shared" si="2"/>
        <v>8574706.615</v>
      </c>
      <c r="Q15" s="22"/>
      <c r="R15" s="47">
        <v>284.5</v>
      </c>
      <c r="S15" s="60">
        <v>8460.49</v>
      </c>
      <c r="T15" s="4">
        <f t="shared" si="4"/>
        <v>2407009.405</v>
      </c>
      <c r="V15" s="39"/>
      <c r="W15" s="1"/>
      <c r="X15" s="1"/>
    </row>
    <row r="16" spans="1:24" ht="12.75">
      <c r="A16" t="s">
        <v>20</v>
      </c>
      <c r="B16" t="s">
        <v>17</v>
      </c>
      <c r="C16" s="58" t="s">
        <v>321</v>
      </c>
      <c r="D16" s="18">
        <v>14792.1</v>
      </c>
      <c r="F16" s="55">
        <v>1016</v>
      </c>
      <c r="G16" s="18">
        <v>0</v>
      </c>
      <c r="H16" s="18">
        <f t="shared" si="0"/>
        <v>1016</v>
      </c>
      <c r="J16" s="60">
        <v>8178.93</v>
      </c>
      <c r="L16" s="1">
        <v>7790.16</v>
      </c>
      <c r="N16" s="1">
        <f t="shared" si="3"/>
        <v>8309792.88</v>
      </c>
      <c r="O16" s="1">
        <f t="shared" si="1"/>
        <v>0</v>
      </c>
      <c r="P16" s="4">
        <f t="shared" si="2"/>
        <v>8309792.88</v>
      </c>
      <c r="Q16" s="22"/>
      <c r="R16" s="47">
        <v>119</v>
      </c>
      <c r="S16" s="60">
        <v>8178.93</v>
      </c>
      <c r="T16" s="4">
        <f t="shared" si="4"/>
        <v>973292.67</v>
      </c>
      <c r="V16" s="39"/>
      <c r="W16" s="1"/>
      <c r="X16" s="1"/>
    </row>
    <row r="17" spans="1:24" ht="12.75">
      <c r="A17" t="s">
        <v>21</v>
      </c>
      <c r="B17" t="s">
        <v>17</v>
      </c>
      <c r="C17" s="58" t="s">
        <v>322</v>
      </c>
      <c r="D17" s="18">
        <v>223.5</v>
      </c>
      <c r="F17" s="55">
        <v>0</v>
      </c>
      <c r="G17" s="18">
        <v>0</v>
      </c>
      <c r="H17" s="18">
        <f t="shared" si="0"/>
        <v>0</v>
      </c>
      <c r="J17" s="60">
        <v>13811.93</v>
      </c>
      <c r="L17" s="1">
        <v>7790.16</v>
      </c>
      <c r="N17" s="1">
        <f t="shared" si="3"/>
        <v>0</v>
      </c>
      <c r="O17" s="1">
        <f t="shared" si="1"/>
        <v>0</v>
      </c>
      <c r="P17" s="4">
        <f t="shared" si="2"/>
        <v>0</v>
      </c>
      <c r="Q17" s="22"/>
      <c r="R17" s="47">
        <v>3</v>
      </c>
      <c r="S17" s="60">
        <v>13811.93</v>
      </c>
      <c r="T17" s="4">
        <f t="shared" si="4"/>
        <v>41435.79</v>
      </c>
      <c r="V17" s="39"/>
      <c r="W17" s="1"/>
      <c r="X17" s="1"/>
    </row>
    <row r="18" spans="1:24" ht="12.75">
      <c r="A18" t="s">
        <v>22</v>
      </c>
      <c r="B18" t="s">
        <v>17</v>
      </c>
      <c r="C18" s="58" t="s">
        <v>323</v>
      </c>
      <c r="D18" s="18">
        <v>39585.7</v>
      </c>
      <c r="F18" s="55">
        <v>5860</v>
      </c>
      <c r="G18" s="18">
        <v>0</v>
      </c>
      <c r="H18" s="18">
        <f t="shared" si="0"/>
        <v>5860</v>
      </c>
      <c r="J18" s="60">
        <v>9012.77</v>
      </c>
      <c r="L18" s="1">
        <v>7790.16</v>
      </c>
      <c r="N18" s="1">
        <f t="shared" si="3"/>
        <v>52814832.2</v>
      </c>
      <c r="O18" s="1">
        <f t="shared" si="1"/>
        <v>0</v>
      </c>
      <c r="P18" s="4">
        <f t="shared" si="2"/>
        <v>52814832.2</v>
      </c>
      <c r="Q18" s="22"/>
      <c r="R18" s="47">
        <v>1025.5</v>
      </c>
      <c r="S18" s="60">
        <v>9012.77</v>
      </c>
      <c r="T18" s="4">
        <f t="shared" si="4"/>
        <v>9242595.635</v>
      </c>
      <c r="V18" s="39"/>
      <c r="W18" s="1"/>
      <c r="X18" s="1"/>
    </row>
    <row r="19" spans="1:24" ht="12.75">
      <c r="A19" t="s">
        <v>23</v>
      </c>
      <c r="B19" t="s">
        <v>17</v>
      </c>
      <c r="C19" s="58" t="s">
        <v>324</v>
      </c>
      <c r="D19" s="18">
        <v>2144.1</v>
      </c>
      <c r="F19" s="55">
        <v>1625</v>
      </c>
      <c r="G19" s="55">
        <v>1625</v>
      </c>
      <c r="H19" s="18">
        <f t="shared" si="0"/>
        <v>0</v>
      </c>
      <c r="J19" s="60">
        <v>8183.77</v>
      </c>
      <c r="L19" s="1">
        <v>7790.16</v>
      </c>
      <c r="N19" s="1">
        <f t="shared" si="3"/>
        <v>0</v>
      </c>
      <c r="O19" s="1">
        <f>G19*L19</f>
        <v>12659010</v>
      </c>
      <c r="P19" s="4">
        <f t="shared" si="2"/>
        <v>12659010</v>
      </c>
      <c r="Q19" s="22"/>
      <c r="R19" s="47">
        <v>10</v>
      </c>
      <c r="S19" s="60">
        <v>8183.77</v>
      </c>
      <c r="T19" s="4">
        <f t="shared" si="4"/>
        <v>81837.70000000001</v>
      </c>
      <c r="V19" s="39"/>
      <c r="W19" s="1"/>
      <c r="X19" s="1"/>
    </row>
    <row r="20" spans="1:24" ht="12.75">
      <c r="A20" t="s">
        <v>24</v>
      </c>
      <c r="B20" t="s">
        <v>25</v>
      </c>
      <c r="C20" s="58" t="s">
        <v>325</v>
      </c>
      <c r="D20" s="18">
        <v>1716.3</v>
      </c>
      <c r="F20" s="55">
        <v>102</v>
      </c>
      <c r="G20" s="18">
        <v>0</v>
      </c>
      <c r="H20" s="18">
        <f t="shared" si="0"/>
        <v>102</v>
      </c>
      <c r="J20" s="60">
        <v>8600.44</v>
      </c>
      <c r="L20" s="1">
        <v>7790.16</v>
      </c>
      <c r="N20" s="1">
        <f t="shared" si="3"/>
        <v>877244.88</v>
      </c>
      <c r="O20" s="1">
        <f aca="true" t="shared" si="5" ref="O20:O83">G20*L20</f>
        <v>0</v>
      </c>
      <c r="P20" s="4">
        <f t="shared" si="2"/>
        <v>877244.88</v>
      </c>
      <c r="Q20" s="22"/>
      <c r="R20" s="47">
        <v>32.5</v>
      </c>
      <c r="S20" s="60">
        <v>8600.44</v>
      </c>
      <c r="T20" s="4">
        <f t="shared" si="4"/>
        <v>279514.3</v>
      </c>
      <c r="V20" s="39"/>
      <c r="W20" s="1"/>
      <c r="X20" s="1"/>
    </row>
    <row r="21" spans="1:24" ht="12.75">
      <c r="A21" t="s">
        <v>26</v>
      </c>
      <c r="B21" t="s">
        <v>27</v>
      </c>
      <c r="C21" s="58" t="s">
        <v>326</v>
      </c>
      <c r="D21" s="18">
        <v>148</v>
      </c>
      <c r="F21" s="55">
        <v>0</v>
      </c>
      <c r="G21" s="18">
        <v>0</v>
      </c>
      <c r="H21" s="18">
        <f t="shared" si="0"/>
        <v>0</v>
      </c>
      <c r="J21" s="60">
        <v>14596.99</v>
      </c>
      <c r="L21" s="1">
        <v>7790.16</v>
      </c>
      <c r="N21" s="1">
        <f t="shared" si="3"/>
        <v>0</v>
      </c>
      <c r="O21" s="1">
        <f t="shared" si="5"/>
        <v>0</v>
      </c>
      <c r="P21" s="4">
        <f t="shared" si="2"/>
        <v>0</v>
      </c>
      <c r="Q21" s="22"/>
      <c r="R21" s="47">
        <v>3</v>
      </c>
      <c r="S21" s="60">
        <v>14596.99</v>
      </c>
      <c r="T21" s="4">
        <f t="shared" si="4"/>
        <v>43790.97</v>
      </c>
      <c r="V21" s="39"/>
      <c r="W21" s="1"/>
      <c r="X21" s="1"/>
    </row>
    <row r="22" spans="1:24" ht="12.75">
      <c r="A22" t="s">
        <v>28</v>
      </c>
      <c r="B22" t="s">
        <v>27</v>
      </c>
      <c r="C22" s="58" t="s">
        <v>327</v>
      </c>
      <c r="D22" s="18">
        <v>54.5</v>
      </c>
      <c r="F22" s="55">
        <v>0</v>
      </c>
      <c r="G22" s="18">
        <v>0</v>
      </c>
      <c r="H22" s="18">
        <f t="shared" si="0"/>
        <v>0</v>
      </c>
      <c r="J22" s="60">
        <v>17383.8</v>
      </c>
      <c r="L22" s="1">
        <v>7790.16</v>
      </c>
      <c r="N22" s="1">
        <f t="shared" si="3"/>
        <v>0</v>
      </c>
      <c r="O22" s="1">
        <f t="shared" si="5"/>
        <v>0</v>
      </c>
      <c r="P22" s="4">
        <f t="shared" si="2"/>
        <v>0</v>
      </c>
      <c r="Q22" s="22"/>
      <c r="R22" s="47">
        <v>1.5</v>
      </c>
      <c r="S22" s="60">
        <v>17383.8</v>
      </c>
      <c r="T22" s="4">
        <f t="shared" si="4"/>
        <v>26075.699999999997</v>
      </c>
      <c r="V22" s="39"/>
      <c r="W22" s="1"/>
      <c r="X22" s="1"/>
    </row>
    <row r="23" spans="1:24" ht="12.75">
      <c r="A23" t="s">
        <v>29</v>
      </c>
      <c r="B23" t="s">
        <v>27</v>
      </c>
      <c r="C23" s="58" t="s">
        <v>328</v>
      </c>
      <c r="D23" s="18">
        <v>293</v>
      </c>
      <c r="F23" s="55">
        <v>0</v>
      </c>
      <c r="G23" s="18">
        <v>0</v>
      </c>
      <c r="H23" s="18">
        <f t="shared" si="0"/>
        <v>0</v>
      </c>
      <c r="J23" s="60">
        <v>10970.25</v>
      </c>
      <c r="L23" s="1">
        <v>7790.16</v>
      </c>
      <c r="N23" s="1">
        <f t="shared" si="3"/>
        <v>0</v>
      </c>
      <c r="O23" s="1">
        <f t="shared" si="5"/>
        <v>0</v>
      </c>
      <c r="P23" s="4">
        <f t="shared" si="2"/>
        <v>0</v>
      </c>
      <c r="Q23" s="22"/>
      <c r="R23" s="47">
        <v>7.5</v>
      </c>
      <c r="S23" s="60">
        <v>10970.25</v>
      </c>
      <c r="T23" s="4">
        <f t="shared" si="4"/>
        <v>82276.875</v>
      </c>
      <c r="V23" s="39"/>
      <c r="W23" s="1"/>
      <c r="X23" s="1"/>
    </row>
    <row r="24" spans="1:24" ht="12.75">
      <c r="A24" t="s">
        <v>30</v>
      </c>
      <c r="B24" t="s">
        <v>27</v>
      </c>
      <c r="C24" s="58" t="s">
        <v>329</v>
      </c>
      <c r="D24" s="18">
        <v>81.7</v>
      </c>
      <c r="F24" s="61">
        <v>0</v>
      </c>
      <c r="G24" s="18">
        <v>0</v>
      </c>
      <c r="H24" s="18">
        <f t="shared" si="0"/>
        <v>0</v>
      </c>
      <c r="J24" s="60">
        <v>16437.62</v>
      </c>
      <c r="L24" s="1">
        <v>7790.16</v>
      </c>
      <c r="N24" s="1">
        <f t="shared" si="3"/>
        <v>0</v>
      </c>
      <c r="O24" s="1">
        <f t="shared" si="5"/>
        <v>0</v>
      </c>
      <c r="P24" s="4">
        <f t="shared" si="2"/>
        <v>0</v>
      </c>
      <c r="Q24" s="22"/>
      <c r="R24" s="47">
        <v>1.5</v>
      </c>
      <c r="S24" s="60">
        <v>16437.62</v>
      </c>
      <c r="T24" s="4">
        <f t="shared" si="4"/>
        <v>24656.43</v>
      </c>
      <c r="V24" s="39"/>
      <c r="W24" s="1"/>
      <c r="X24" s="1"/>
    </row>
    <row r="25" spans="1:24" ht="12.75">
      <c r="A25" t="s">
        <v>31</v>
      </c>
      <c r="B25" t="s">
        <v>27</v>
      </c>
      <c r="C25" s="58" t="s">
        <v>330</v>
      </c>
      <c r="D25" s="18">
        <v>50</v>
      </c>
      <c r="F25" s="55">
        <v>0</v>
      </c>
      <c r="G25" s="18">
        <v>0</v>
      </c>
      <c r="H25" s="18">
        <f t="shared" si="0"/>
        <v>0</v>
      </c>
      <c r="J25" s="60">
        <v>17128.57</v>
      </c>
      <c r="L25" s="1">
        <v>7790.16</v>
      </c>
      <c r="N25" s="1">
        <f t="shared" si="3"/>
        <v>0</v>
      </c>
      <c r="O25" s="1">
        <f t="shared" si="5"/>
        <v>0</v>
      </c>
      <c r="P25" s="4">
        <f t="shared" si="2"/>
        <v>0</v>
      </c>
      <c r="Q25" s="22"/>
      <c r="R25" s="47">
        <v>1</v>
      </c>
      <c r="S25" s="60">
        <v>17128.57</v>
      </c>
      <c r="T25" s="4">
        <f t="shared" si="4"/>
        <v>17128.57</v>
      </c>
      <c r="V25" s="39"/>
      <c r="W25" s="1"/>
      <c r="X25" s="1"/>
    </row>
    <row r="26" spans="1:24" ht="12.75">
      <c r="A26" t="s">
        <v>32</v>
      </c>
      <c r="B26" t="s">
        <v>33</v>
      </c>
      <c r="C26" s="70" t="s">
        <v>331</v>
      </c>
      <c r="D26" s="18">
        <v>2355.7</v>
      </c>
      <c r="F26" s="55">
        <v>0</v>
      </c>
      <c r="G26" s="18">
        <v>0</v>
      </c>
      <c r="H26" s="18">
        <f t="shared" si="0"/>
        <v>0</v>
      </c>
      <c r="J26" s="60">
        <v>8464.93</v>
      </c>
      <c r="L26" s="1">
        <v>7790.16</v>
      </c>
      <c r="N26" s="1">
        <f t="shared" si="3"/>
        <v>0</v>
      </c>
      <c r="O26" s="1">
        <f t="shared" si="5"/>
        <v>0</v>
      </c>
      <c r="P26" s="4">
        <f t="shared" si="2"/>
        <v>0</v>
      </c>
      <c r="Q26" s="22"/>
      <c r="R26" s="47">
        <v>26.5</v>
      </c>
      <c r="S26" s="60">
        <v>8464.93</v>
      </c>
      <c r="T26" s="4">
        <f t="shared" si="4"/>
        <v>224320.64500000002</v>
      </c>
      <c r="V26" s="39"/>
      <c r="W26" s="1"/>
      <c r="X26" s="1"/>
    </row>
    <row r="27" spans="1:24" ht="12.75">
      <c r="A27" t="s">
        <v>35</v>
      </c>
      <c r="B27" t="s">
        <v>33</v>
      </c>
      <c r="C27" s="58" t="s">
        <v>332</v>
      </c>
      <c r="D27" s="18">
        <v>243.2</v>
      </c>
      <c r="F27" s="55">
        <v>0</v>
      </c>
      <c r="G27" s="18">
        <v>0</v>
      </c>
      <c r="H27" s="18">
        <f t="shared" si="0"/>
        <v>0</v>
      </c>
      <c r="J27" s="60">
        <v>11679.37</v>
      </c>
      <c r="L27" s="1">
        <v>7790.16</v>
      </c>
      <c r="N27" s="1">
        <f t="shared" si="3"/>
        <v>0</v>
      </c>
      <c r="O27" s="1">
        <f t="shared" si="5"/>
        <v>0</v>
      </c>
      <c r="P27" s="4">
        <f t="shared" si="2"/>
        <v>0</v>
      </c>
      <c r="Q27" s="22"/>
      <c r="R27" s="47">
        <v>6.5</v>
      </c>
      <c r="S27" s="60">
        <v>11679.37</v>
      </c>
      <c r="T27" s="4">
        <f t="shared" si="4"/>
        <v>75915.905</v>
      </c>
      <c r="V27" s="39"/>
      <c r="W27" s="1"/>
      <c r="X27" s="1"/>
    </row>
    <row r="28" spans="1:24" ht="12.75">
      <c r="A28" t="s">
        <v>36</v>
      </c>
      <c r="B28" t="s">
        <v>37</v>
      </c>
      <c r="C28" s="58" t="s">
        <v>333</v>
      </c>
      <c r="D28" s="18">
        <v>31300.8</v>
      </c>
      <c r="F28" s="55">
        <v>3039</v>
      </c>
      <c r="G28" s="18">
        <v>0</v>
      </c>
      <c r="H28" s="18">
        <f t="shared" si="0"/>
        <v>3039</v>
      </c>
      <c r="J28" s="60">
        <v>8289.15</v>
      </c>
      <c r="L28" s="1">
        <v>7790.16</v>
      </c>
      <c r="N28" s="1">
        <f t="shared" si="3"/>
        <v>25190726.849999998</v>
      </c>
      <c r="O28" s="1">
        <f t="shared" si="5"/>
        <v>0</v>
      </c>
      <c r="P28" s="4">
        <f t="shared" si="2"/>
        <v>25190726.849999998</v>
      </c>
      <c r="Q28" s="22"/>
      <c r="R28" s="47">
        <v>260</v>
      </c>
      <c r="S28" s="60">
        <v>8289.15</v>
      </c>
      <c r="T28" s="4">
        <f t="shared" si="4"/>
        <v>2155179</v>
      </c>
      <c r="V28" s="39"/>
      <c r="W28" s="1"/>
      <c r="X28" s="1"/>
    </row>
    <row r="29" spans="1:24" ht="12.75">
      <c r="A29" t="s">
        <v>38</v>
      </c>
      <c r="B29" t="s">
        <v>37</v>
      </c>
      <c r="C29" s="58" t="s">
        <v>334</v>
      </c>
      <c r="D29" s="18">
        <v>30302.4</v>
      </c>
      <c r="F29" s="55">
        <v>2351.5</v>
      </c>
      <c r="G29" s="18">
        <v>0</v>
      </c>
      <c r="H29" s="18">
        <f t="shared" si="0"/>
        <v>2351.5</v>
      </c>
      <c r="J29" s="60">
        <v>8421.1</v>
      </c>
      <c r="L29" s="1">
        <v>7790.16</v>
      </c>
      <c r="N29" s="1">
        <f t="shared" si="3"/>
        <v>19802216.650000002</v>
      </c>
      <c r="O29" s="1">
        <f t="shared" si="5"/>
        <v>0</v>
      </c>
      <c r="P29" s="4">
        <f t="shared" si="2"/>
        <v>19802216.650000002</v>
      </c>
      <c r="Q29" s="22"/>
      <c r="R29" s="47">
        <v>238.5</v>
      </c>
      <c r="S29" s="60">
        <v>8421.1</v>
      </c>
      <c r="T29" s="4">
        <f t="shared" si="4"/>
        <v>2008432.35</v>
      </c>
      <c r="V29" s="39"/>
      <c r="W29" s="1"/>
      <c r="X29" s="1"/>
    </row>
    <row r="30" spans="1:24" ht="12.75">
      <c r="A30" t="s">
        <v>39</v>
      </c>
      <c r="B30" t="s">
        <v>40</v>
      </c>
      <c r="C30" s="58" t="s">
        <v>335</v>
      </c>
      <c r="D30" s="18">
        <v>1035.5</v>
      </c>
      <c r="F30" s="55">
        <v>0</v>
      </c>
      <c r="G30" s="18">
        <v>0</v>
      </c>
      <c r="H30" s="18">
        <f t="shared" si="0"/>
        <v>0</v>
      </c>
      <c r="J30" s="60">
        <v>8527.96</v>
      </c>
      <c r="L30" s="1">
        <v>7790.16</v>
      </c>
      <c r="N30" s="1">
        <f t="shared" si="3"/>
        <v>0</v>
      </c>
      <c r="O30" s="1">
        <f t="shared" si="5"/>
        <v>0</v>
      </c>
      <c r="P30" s="4">
        <f t="shared" si="2"/>
        <v>0</v>
      </c>
      <c r="Q30" s="22"/>
      <c r="R30" s="47">
        <v>51.5</v>
      </c>
      <c r="S30" s="60">
        <v>8527.96</v>
      </c>
      <c r="T30" s="4">
        <f t="shared" si="4"/>
        <v>439189.93999999994</v>
      </c>
      <c r="V30" s="39"/>
      <c r="W30" s="1"/>
      <c r="X30" s="1"/>
    </row>
    <row r="31" spans="1:24" ht="12.75">
      <c r="A31" t="s">
        <v>41</v>
      </c>
      <c r="B31" t="s">
        <v>40</v>
      </c>
      <c r="C31" s="58" t="s">
        <v>336</v>
      </c>
      <c r="D31" s="18">
        <v>1293</v>
      </c>
      <c r="F31" s="55">
        <v>0</v>
      </c>
      <c r="G31" s="18">
        <v>0</v>
      </c>
      <c r="H31" s="18">
        <f t="shared" si="0"/>
        <v>0</v>
      </c>
      <c r="J31" s="60">
        <v>8360.97</v>
      </c>
      <c r="L31" s="1">
        <v>7790.16</v>
      </c>
      <c r="N31" s="1">
        <f t="shared" si="3"/>
        <v>0</v>
      </c>
      <c r="O31" s="1">
        <f t="shared" si="5"/>
        <v>0</v>
      </c>
      <c r="P31" s="4">
        <f t="shared" si="2"/>
        <v>0</v>
      </c>
      <c r="Q31" s="22"/>
      <c r="R31" s="47">
        <v>42.5</v>
      </c>
      <c r="S31" s="60">
        <v>8360.97</v>
      </c>
      <c r="T31" s="4">
        <f t="shared" si="4"/>
        <v>355341.225</v>
      </c>
      <c r="V31" s="39"/>
      <c r="W31" s="1"/>
      <c r="X31" s="1"/>
    </row>
    <row r="32" spans="1:24" ht="12.75">
      <c r="A32" t="s">
        <v>42</v>
      </c>
      <c r="B32" t="s">
        <v>43</v>
      </c>
      <c r="C32" s="58" t="s">
        <v>337</v>
      </c>
      <c r="D32" s="18">
        <v>108.7</v>
      </c>
      <c r="F32" s="55">
        <v>0</v>
      </c>
      <c r="G32" s="18">
        <v>0</v>
      </c>
      <c r="H32" s="18">
        <f t="shared" si="0"/>
        <v>0</v>
      </c>
      <c r="J32" s="60">
        <v>15305.63</v>
      </c>
      <c r="L32" s="1">
        <v>7790.16</v>
      </c>
      <c r="N32" s="1">
        <f t="shared" si="3"/>
        <v>0</v>
      </c>
      <c r="O32" s="1">
        <f t="shared" si="5"/>
        <v>0</v>
      </c>
      <c r="P32" s="4">
        <f t="shared" si="2"/>
        <v>0</v>
      </c>
      <c r="Q32" s="22"/>
      <c r="R32" s="47">
        <v>2</v>
      </c>
      <c r="S32" s="60">
        <v>15305.63</v>
      </c>
      <c r="T32" s="4">
        <f t="shared" si="4"/>
        <v>30611.26</v>
      </c>
      <c r="V32" s="39"/>
      <c r="W32" s="1"/>
      <c r="X32" s="1"/>
    </row>
    <row r="33" spans="1:24" ht="12.75">
      <c r="A33" t="s">
        <v>45</v>
      </c>
      <c r="B33" t="s">
        <v>43</v>
      </c>
      <c r="C33" s="58" t="s">
        <v>338</v>
      </c>
      <c r="D33" s="18">
        <v>185.5</v>
      </c>
      <c r="F33" s="55">
        <v>0</v>
      </c>
      <c r="G33" s="18">
        <v>0</v>
      </c>
      <c r="H33" s="18">
        <f t="shared" si="0"/>
        <v>0</v>
      </c>
      <c r="J33" s="60">
        <v>13704.11</v>
      </c>
      <c r="L33" s="1">
        <v>7790.16</v>
      </c>
      <c r="N33" s="1">
        <f t="shared" si="3"/>
        <v>0</v>
      </c>
      <c r="O33" s="1">
        <f t="shared" si="5"/>
        <v>0</v>
      </c>
      <c r="P33" s="4">
        <f t="shared" si="2"/>
        <v>0</v>
      </c>
      <c r="Q33" s="22"/>
      <c r="R33" s="47">
        <v>4</v>
      </c>
      <c r="S33" s="60">
        <v>13704.11</v>
      </c>
      <c r="T33" s="4">
        <f t="shared" si="4"/>
        <v>54816.44</v>
      </c>
      <c r="V33" s="39"/>
      <c r="W33" s="1"/>
      <c r="X33" s="1"/>
    </row>
    <row r="34" spans="1:24" ht="12.75">
      <c r="A34" t="s">
        <v>46</v>
      </c>
      <c r="B34" t="s">
        <v>47</v>
      </c>
      <c r="C34" s="58" t="s">
        <v>339</v>
      </c>
      <c r="D34" s="18">
        <v>752.5</v>
      </c>
      <c r="F34" s="55">
        <v>89</v>
      </c>
      <c r="G34" s="18">
        <v>0</v>
      </c>
      <c r="H34" s="18">
        <f t="shared" si="0"/>
        <v>89</v>
      </c>
      <c r="J34" s="60">
        <v>9117.39</v>
      </c>
      <c r="L34" s="1">
        <v>7790.16</v>
      </c>
      <c r="N34" s="1">
        <f t="shared" si="3"/>
        <v>811447.71</v>
      </c>
      <c r="O34" s="1">
        <f t="shared" si="5"/>
        <v>0</v>
      </c>
      <c r="P34" s="4">
        <f t="shared" si="2"/>
        <v>811447.71</v>
      </c>
      <c r="Q34" s="22"/>
      <c r="R34" s="47">
        <v>14.5</v>
      </c>
      <c r="S34" s="60">
        <v>9117.39</v>
      </c>
      <c r="T34" s="4">
        <f t="shared" si="4"/>
        <v>132202.155</v>
      </c>
      <c r="V34" s="39"/>
      <c r="W34" s="1"/>
      <c r="X34" s="1"/>
    </row>
    <row r="35" spans="1:24" ht="12.75">
      <c r="A35" t="s">
        <v>48</v>
      </c>
      <c r="B35" t="s">
        <v>49</v>
      </c>
      <c r="C35" s="58" t="s">
        <v>340</v>
      </c>
      <c r="D35" s="18">
        <v>1105.5</v>
      </c>
      <c r="F35" s="55">
        <v>0</v>
      </c>
      <c r="G35" s="18">
        <v>0</v>
      </c>
      <c r="H35" s="18">
        <f t="shared" si="0"/>
        <v>0</v>
      </c>
      <c r="J35" s="60">
        <v>8384.62</v>
      </c>
      <c r="L35" s="1">
        <v>7790.16</v>
      </c>
      <c r="N35" s="1">
        <f t="shared" si="3"/>
        <v>0</v>
      </c>
      <c r="O35" s="1">
        <f t="shared" si="5"/>
        <v>0</v>
      </c>
      <c r="P35" s="4">
        <f t="shared" si="2"/>
        <v>0</v>
      </c>
      <c r="Q35" s="22"/>
      <c r="R35" s="47">
        <v>32.5</v>
      </c>
      <c r="S35" s="60">
        <v>8384.62</v>
      </c>
      <c r="T35" s="4">
        <f t="shared" si="4"/>
        <v>272500.15</v>
      </c>
      <c r="V35" s="39"/>
      <c r="W35" s="1"/>
      <c r="X35" s="1"/>
    </row>
    <row r="36" spans="1:24" ht="12.75">
      <c r="A36" t="s">
        <v>50</v>
      </c>
      <c r="B36" t="s">
        <v>49</v>
      </c>
      <c r="C36" s="58" t="s">
        <v>341</v>
      </c>
      <c r="D36" s="18">
        <v>361.1</v>
      </c>
      <c r="F36" s="55">
        <v>0</v>
      </c>
      <c r="G36" s="18">
        <v>0</v>
      </c>
      <c r="H36" s="18">
        <f t="shared" si="0"/>
        <v>0</v>
      </c>
      <c r="J36" s="60">
        <v>10242.64</v>
      </c>
      <c r="L36" s="1">
        <v>7790.16</v>
      </c>
      <c r="N36" s="1">
        <f t="shared" si="3"/>
        <v>0</v>
      </c>
      <c r="O36" s="1">
        <f t="shared" si="5"/>
        <v>0</v>
      </c>
      <c r="P36" s="4">
        <f t="shared" si="2"/>
        <v>0</v>
      </c>
      <c r="Q36" s="22"/>
      <c r="R36" s="47">
        <v>12.5</v>
      </c>
      <c r="S36" s="60">
        <v>10242.64</v>
      </c>
      <c r="T36" s="4">
        <f t="shared" si="4"/>
        <v>128033</v>
      </c>
      <c r="V36" s="39"/>
      <c r="W36" s="1"/>
      <c r="X36" s="1"/>
    </row>
    <row r="37" spans="1:24" ht="12.75">
      <c r="A37" t="s">
        <v>51</v>
      </c>
      <c r="B37" t="s">
        <v>49</v>
      </c>
      <c r="C37" s="58" t="s">
        <v>342</v>
      </c>
      <c r="D37" s="18">
        <v>182.6</v>
      </c>
      <c r="F37" s="55">
        <v>0</v>
      </c>
      <c r="G37" s="18">
        <v>0</v>
      </c>
      <c r="H37" s="18">
        <f t="shared" si="0"/>
        <v>0</v>
      </c>
      <c r="J37" s="60">
        <v>14250.83</v>
      </c>
      <c r="L37" s="1">
        <v>7790.16</v>
      </c>
      <c r="N37" s="1">
        <f t="shared" si="3"/>
        <v>0</v>
      </c>
      <c r="O37" s="1">
        <f t="shared" si="5"/>
        <v>0</v>
      </c>
      <c r="P37" s="4">
        <f t="shared" si="2"/>
        <v>0</v>
      </c>
      <c r="Q37" s="22"/>
      <c r="R37" s="47">
        <v>3</v>
      </c>
      <c r="S37" s="60">
        <v>14250.83</v>
      </c>
      <c r="T37" s="4">
        <f t="shared" si="4"/>
        <v>42752.49</v>
      </c>
      <c r="V37" s="39"/>
      <c r="W37" s="1"/>
      <c r="X37" s="1"/>
    </row>
    <row r="38" spans="1:24" ht="12.75">
      <c r="A38" t="s">
        <v>52</v>
      </c>
      <c r="B38" t="s">
        <v>53</v>
      </c>
      <c r="C38" s="58" t="s">
        <v>343</v>
      </c>
      <c r="D38" s="18">
        <v>224.7</v>
      </c>
      <c r="F38" s="55">
        <v>0</v>
      </c>
      <c r="G38" s="18">
        <v>0</v>
      </c>
      <c r="H38" s="18">
        <f t="shared" si="0"/>
        <v>0</v>
      </c>
      <c r="J38" s="60">
        <v>12967.15</v>
      </c>
      <c r="L38" s="1">
        <v>7790.16</v>
      </c>
      <c r="N38" s="1">
        <f t="shared" si="3"/>
        <v>0</v>
      </c>
      <c r="O38" s="1">
        <f t="shared" si="5"/>
        <v>0</v>
      </c>
      <c r="P38" s="4">
        <f t="shared" si="2"/>
        <v>0</v>
      </c>
      <c r="Q38" s="22"/>
      <c r="R38" s="47">
        <v>25</v>
      </c>
      <c r="S38" s="60">
        <v>12967.15</v>
      </c>
      <c r="T38" s="4">
        <f t="shared" si="4"/>
        <v>324178.75</v>
      </c>
      <c r="V38" s="39"/>
      <c r="W38" s="1"/>
      <c r="X38" s="1"/>
    </row>
    <row r="39" spans="1:24" ht="12.75">
      <c r="A39" t="s">
        <v>54</v>
      </c>
      <c r="B39" t="s">
        <v>53</v>
      </c>
      <c r="C39" s="58" t="s">
        <v>344</v>
      </c>
      <c r="D39" s="18">
        <v>278.9</v>
      </c>
      <c r="F39" s="55">
        <v>0</v>
      </c>
      <c r="G39" s="18">
        <v>0</v>
      </c>
      <c r="H39" s="18">
        <f t="shared" si="0"/>
        <v>0</v>
      </c>
      <c r="J39" s="60">
        <v>11662.28</v>
      </c>
      <c r="L39" s="1">
        <v>7790.16</v>
      </c>
      <c r="N39" s="1">
        <f t="shared" si="3"/>
        <v>0</v>
      </c>
      <c r="O39" s="1">
        <f t="shared" si="5"/>
        <v>0</v>
      </c>
      <c r="P39" s="4">
        <f t="shared" si="2"/>
        <v>0</v>
      </c>
      <c r="Q39" s="22"/>
      <c r="R39" s="47">
        <v>11</v>
      </c>
      <c r="S39" s="60">
        <v>11662.28</v>
      </c>
      <c r="T39" s="4">
        <f t="shared" si="4"/>
        <v>128285.08</v>
      </c>
      <c r="V39" s="39"/>
      <c r="W39" s="1"/>
      <c r="X39" s="1"/>
    </row>
    <row r="40" spans="1:24" ht="12.75">
      <c r="A40" t="s">
        <v>55</v>
      </c>
      <c r="B40" t="s">
        <v>56</v>
      </c>
      <c r="C40" s="58" t="s">
        <v>345</v>
      </c>
      <c r="D40" s="18">
        <v>458.7</v>
      </c>
      <c r="F40" s="55">
        <v>0</v>
      </c>
      <c r="G40" s="18">
        <v>0</v>
      </c>
      <c r="H40" s="18">
        <f t="shared" si="0"/>
        <v>0</v>
      </c>
      <c r="J40" s="60">
        <v>9420.5</v>
      </c>
      <c r="L40" s="1">
        <v>7790.16</v>
      </c>
      <c r="N40" s="1">
        <f t="shared" si="3"/>
        <v>0</v>
      </c>
      <c r="O40" s="1">
        <f t="shared" si="5"/>
        <v>0</v>
      </c>
      <c r="P40" s="4">
        <f t="shared" si="2"/>
        <v>0</v>
      </c>
      <c r="Q40" s="22"/>
      <c r="R40" s="47">
        <v>24</v>
      </c>
      <c r="S40" s="60">
        <v>9420.5</v>
      </c>
      <c r="T40" s="4">
        <f t="shared" si="4"/>
        <v>226092</v>
      </c>
      <c r="V40" s="39"/>
      <c r="W40" s="1"/>
      <c r="X40" s="1"/>
    </row>
    <row r="41" spans="1:24" ht="12.75">
      <c r="A41" t="s">
        <v>57</v>
      </c>
      <c r="B41" t="s">
        <v>58</v>
      </c>
      <c r="C41" s="58" t="s">
        <v>346</v>
      </c>
      <c r="D41" s="18">
        <v>373.5</v>
      </c>
      <c r="F41" s="55">
        <v>0</v>
      </c>
      <c r="G41" s="18">
        <v>0</v>
      </c>
      <c r="H41" s="18">
        <f t="shared" si="0"/>
        <v>0</v>
      </c>
      <c r="J41" s="60">
        <v>10545.77</v>
      </c>
      <c r="L41" s="1">
        <v>7790.16</v>
      </c>
      <c r="N41" s="1">
        <f t="shared" si="3"/>
        <v>0</v>
      </c>
      <c r="O41" s="1">
        <f t="shared" si="5"/>
        <v>0</v>
      </c>
      <c r="P41" s="4">
        <f t="shared" si="2"/>
        <v>0</v>
      </c>
      <c r="Q41" s="22"/>
      <c r="R41" s="47">
        <v>7.5</v>
      </c>
      <c r="S41" s="60">
        <v>10545.77</v>
      </c>
      <c r="T41" s="4">
        <f t="shared" si="4"/>
        <v>79093.27500000001</v>
      </c>
      <c r="V41" s="39"/>
      <c r="W41" s="1"/>
      <c r="X41" s="1"/>
    </row>
    <row r="42" spans="1:24" ht="12.75">
      <c r="A42" t="s">
        <v>59</v>
      </c>
      <c r="B42" t="s">
        <v>60</v>
      </c>
      <c r="C42" s="58" t="s">
        <v>347</v>
      </c>
      <c r="D42" s="18">
        <v>4808.8</v>
      </c>
      <c r="F42" s="55">
        <v>431</v>
      </c>
      <c r="G42" s="18">
        <v>0</v>
      </c>
      <c r="H42" s="18">
        <f t="shared" si="0"/>
        <v>431</v>
      </c>
      <c r="J42" s="60">
        <v>8258.64</v>
      </c>
      <c r="L42" s="1">
        <v>7790.16</v>
      </c>
      <c r="N42" s="1">
        <f t="shared" si="3"/>
        <v>3559473.84</v>
      </c>
      <c r="O42" s="1">
        <f t="shared" si="5"/>
        <v>0</v>
      </c>
      <c r="P42" s="4">
        <f t="shared" si="2"/>
        <v>3559473.84</v>
      </c>
      <c r="Q42" s="22"/>
      <c r="R42" s="47">
        <v>130.5</v>
      </c>
      <c r="S42" s="60">
        <v>8258.64</v>
      </c>
      <c r="T42" s="4">
        <f t="shared" si="4"/>
        <v>1077752.52</v>
      </c>
      <c r="V42" s="39"/>
      <c r="W42" s="1"/>
      <c r="X42" s="1"/>
    </row>
    <row r="43" spans="1:24" ht="12.75">
      <c r="A43" t="s">
        <v>61</v>
      </c>
      <c r="B43" t="s">
        <v>62</v>
      </c>
      <c r="C43" s="58" t="s">
        <v>348</v>
      </c>
      <c r="D43" s="18">
        <v>91185.2</v>
      </c>
      <c r="F43" s="55">
        <v>20873</v>
      </c>
      <c r="G43" s="18">
        <v>0</v>
      </c>
      <c r="H43" s="18">
        <f t="shared" si="0"/>
        <v>20873</v>
      </c>
      <c r="J43" s="60">
        <v>8736.3</v>
      </c>
      <c r="L43" s="1">
        <v>7790.16</v>
      </c>
      <c r="N43" s="1">
        <f t="shared" si="3"/>
        <v>182352789.89999998</v>
      </c>
      <c r="O43" s="1">
        <f t="shared" si="5"/>
        <v>0</v>
      </c>
      <c r="P43" s="4">
        <f t="shared" si="2"/>
        <v>182352789.89999998</v>
      </c>
      <c r="Q43" s="22"/>
      <c r="R43" s="47">
        <v>4013</v>
      </c>
      <c r="S43" s="60">
        <v>8736.3</v>
      </c>
      <c r="T43" s="4">
        <f t="shared" si="4"/>
        <v>35058771.9</v>
      </c>
      <c r="V43" s="39"/>
      <c r="W43" s="1"/>
      <c r="X43" s="1"/>
    </row>
    <row r="44" spans="1:24" ht="12.75">
      <c r="A44" t="s">
        <v>63</v>
      </c>
      <c r="B44" t="s">
        <v>64</v>
      </c>
      <c r="C44" s="58" t="s">
        <v>349</v>
      </c>
      <c r="D44" s="18">
        <v>239.3</v>
      </c>
      <c r="F44" s="55">
        <v>1</v>
      </c>
      <c r="G44" s="18">
        <v>0</v>
      </c>
      <c r="H44" s="18">
        <f t="shared" si="0"/>
        <v>1</v>
      </c>
      <c r="J44" s="60">
        <v>12860.34</v>
      </c>
      <c r="L44" s="1">
        <v>7790.16</v>
      </c>
      <c r="N44" s="1">
        <f t="shared" si="3"/>
        <v>12860.34</v>
      </c>
      <c r="O44" s="1">
        <f t="shared" si="5"/>
        <v>0</v>
      </c>
      <c r="P44" s="4">
        <f t="shared" si="2"/>
        <v>12860.34</v>
      </c>
      <c r="Q44" s="22"/>
      <c r="R44" s="47">
        <v>5.5</v>
      </c>
      <c r="S44" s="60">
        <v>12860.34</v>
      </c>
      <c r="T44" s="4">
        <f t="shared" si="4"/>
        <v>70731.87</v>
      </c>
      <c r="V44" s="39"/>
      <c r="W44" s="1"/>
      <c r="X44" s="1"/>
    </row>
    <row r="45" spans="1:24" ht="12.75">
      <c r="A45" t="s">
        <v>65</v>
      </c>
      <c r="B45" t="s">
        <v>66</v>
      </c>
      <c r="C45" s="58" t="s">
        <v>350</v>
      </c>
      <c r="D45" s="18">
        <v>65405.2</v>
      </c>
      <c r="F45" s="55">
        <v>16070</v>
      </c>
      <c r="G45" s="18">
        <v>1924</v>
      </c>
      <c r="H45" s="18">
        <f t="shared" si="0"/>
        <v>14146</v>
      </c>
      <c r="J45" s="60">
        <v>8204.77</v>
      </c>
      <c r="L45" s="1">
        <v>7790.16</v>
      </c>
      <c r="N45" s="1">
        <f>H45*J45</f>
        <v>116064676.42</v>
      </c>
      <c r="O45" s="1">
        <f t="shared" si="5"/>
        <v>14988267.84</v>
      </c>
      <c r="P45" s="4">
        <f t="shared" si="2"/>
        <v>131052944.26</v>
      </c>
      <c r="Q45" s="22"/>
      <c r="R45" s="47">
        <v>106</v>
      </c>
      <c r="S45" s="60">
        <v>8204.77</v>
      </c>
      <c r="T45" s="4">
        <f t="shared" si="4"/>
        <v>869705.62</v>
      </c>
      <c r="V45" s="39"/>
      <c r="W45" s="1"/>
      <c r="X45" s="1"/>
    </row>
    <row r="46" spans="1:24" ht="12.75">
      <c r="A46" t="s">
        <v>67</v>
      </c>
      <c r="B46" t="s">
        <v>68</v>
      </c>
      <c r="C46" s="58" t="s">
        <v>351</v>
      </c>
      <c r="D46" s="18">
        <v>6731</v>
      </c>
      <c r="F46" s="55">
        <v>346</v>
      </c>
      <c r="G46" s="18">
        <v>0</v>
      </c>
      <c r="H46" s="18">
        <f t="shared" si="0"/>
        <v>346</v>
      </c>
      <c r="J46" s="60">
        <v>8767.11</v>
      </c>
      <c r="L46" s="1">
        <v>7790.16</v>
      </c>
      <c r="N46" s="1">
        <f t="shared" si="3"/>
        <v>3033420.06</v>
      </c>
      <c r="O46" s="1">
        <f t="shared" si="5"/>
        <v>0</v>
      </c>
      <c r="P46" s="4">
        <f t="shared" si="2"/>
        <v>3033420.06</v>
      </c>
      <c r="Q46" s="22"/>
      <c r="R46" s="47">
        <v>104.5</v>
      </c>
      <c r="S46" s="60">
        <v>8767.11</v>
      </c>
      <c r="T46" s="4">
        <f t="shared" si="4"/>
        <v>916162.9950000001</v>
      </c>
      <c r="V46" s="39"/>
      <c r="W46" s="1"/>
      <c r="X46" s="1"/>
    </row>
    <row r="47" spans="1:24" ht="12.75">
      <c r="A47" t="s">
        <v>69</v>
      </c>
      <c r="B47" t="s">
        <v>70</v>
      </c>
      <c r="C47" s="58" t="s">
        <v>352</v>
      </c>
      <c r="D47" s="18">
        <v>2310.1</v>
      </c>
      <c r="F47" s="55">
        <v>430.5</v>
      </c>
      <c r="G47" s="18">
        <v>0</v>
      </c>
      <c r="H47" s="18">
        <f t="shared" si="0"/>
        <v>430.5</v>
      </c>
      <c r="J47" s="60">
        <v>8394.49</v>
      </c>
      <c r="L47" s="1">
        <v>7790.16</v>
      </c>
      <c r="N47" s="1">
        <f t="shared" si="3"/>
        <v>3613827.945</v>
      </c>
      <c r="O47" s="1">
        <f t="shared" si="5"/>
        <v>0</v>
      </c>
      <c r="P47" s="4">
        <f t="shared" si="2"/>
        <v>3613827.945</v>
      </c>
      <c r="Q47" s="22"/>
      <c r="R47" s="47">
        <v>22</v>
      </c>
      <c r="S47" s="60">
        <v>8394.49</v>
      </c>
      <c r="T47" s="4">
        <f t="shared" si="4"/>
        <v>184678.78</v>
      </c>
      <c r="V47" s="39"/>
      <c r="W47" s="1"/>
      <c r="X47" s="1"/>
    </row>
    <row r="48" spans="1:24" ht="12.75">
      <c r="A48" t="s">
        <v>71</v>
      </c>
      <c r="B48" t="s">
        <v>70</v>
      </c>
      <c r="C48" s="58" t="s">
        <v>353</v>
      </c>
      <c r="D48" s="18">
        <v>254.3</v>
      </c>
      <c r="F48" s="55">
        <v>0</v>
      </c>
      <c r="G48" s="18">
        <v>0</v>
      </c>
      <c r="H48" s="18">
        <f t="shared" si="0"/>
        <v>0</v>
      </c>
      <c r="J48" s="60">
        <v>12690.48</v>
      </c>
      <c r="L48" s="1">
        <v>7790.16</v>
      </c>
      <c r="N48" s="1">
        <f t="shared" si="3"/>
        <v>0</v>
      </c>
      <c r="O48" s="1">
        <f t="shared" si="5"/>
        <v>0</v>
      </c>
      <c r="P48" s="4">
        <f t="shared" si="2"/>
        <v>0</v>
      </c>
      <c r="Q48" s="22"/>
      <c r="R48" s="47">
        <v>9.5</v>
      </c>
      <c r="S48" s="60">
        <v>12690.48</v>
      </c>
      <c r="T48" s="4">
        <f t="shared" si="4"/>
        <v>120559.56</v>
      </c>
      <c r="V48" s="39"/>
      <c r="W48" s="1"/>
      <c r="X48" s="1"/>
    </row>
    <row r="49" spans="1:24" ht="12.75">
      <c r="A49" t="s">
        <v>73</v>
      </c>
      <c r="B49" t="s">
        <v>70</v>
      </c>
      <c r="C49" s="58" t="s">
        <v>354</v>
      </c>
      <c r="D49" s="18">
        <v>320</v>
      </c>
      <c r="F49" s="55">
        <v>0</v>
      </c>
      <c r="G49" s="18">
        <v>0</v>
      </c>
      <c r="H49" s="18">
        <f t="shared" si="0"/>
        <v>0</v>
      </c>
      <c r="J49" s="60">
        <v>11553.61</v>
      </c>
      <c r="L49" s="1">
        <v>7790.16</v>
      </c>
      <c r="N49" s="1">
        <f t="shared" si="3"/>
        <v>0</v>
      </c>
      <c r="O49" s="1">
        <f t="shared" si="5"/>
        <v>0</v>
      </c>
      <c r="P49" s="4">
        <f t="shared" si="2"/>
        <v>0</v>
      </c>
      <c r="Q49" s="22"/>
      <c r="R49" s="47">
        <v>10.5</v>
      </c>
      <c r="S49" s="60">
        <v>11553.61</v>
      </c>
      <c r="T49" s="4">
        <f t="shared" si="4"/>
        <v>121312.905</v>
      </c>
      <c r="V49" s="39"/>
      <c r="W49" s="1"/>
      <c r="X49" s="1"/>
    </row>
    <row r="50" spans="1:24" ht="12.75">
      <c r="A50" t="s">
        <v>74</v>
      </c>
      <c r="B50" t="s">
        <v>70</v>
      </c>
      <c r="C50" s="58" t="s">
        <v>355</v>
      </c>
      <c r="D50" s="18">
        <v>232.5</v>
      </c>
      <c r="F50" s="55">
        <v>0</v>
      </c>
      <c r="G50" s="18">
        <v>0</v>
      </c>
      <c r="H50" s="18">
        <f t="shared" si="0"/>
        <v>0</v>
      </c>
      <c r="J50" s="60">
        <v>13282.64</v>
      </c>
      <c r="L50" s="1">
        <v>7790.16</v>
      </c>
      <c r="N50" s="1">
        <f t="shared" si="3"/>
        <v>0</v>
      </c>
      <c r="O50" s="1">
        <f t="shared" si="5"/>
        <v>0</v>
      </c>
      <c r="P50" s="4">
        <f t="shared" si="2"/>
        <v>0</v>
      </c>
      <c r="Q50" s="22"/>
      <c r="R50" s="47">
        <v>5</v>
      </c>
      <c r="S50" s="60">
        <v>13282.64</v>
      </c>
      <c r="T50" s="4">
        <f t="shared" si="4"/>
        <v>66413.2</v>
      </c>
      <c r="V50" s="39"/>
      <c r="W50" s="1"/>
      <c r="X50" s="1"/>
    </row>
    <row r="51" spans="1:24" ht="12.75">
      <c r="A51" t="s">
        <v>75</v>
      </c>
      <c r="B51" t="s">
        <v>70</v>
      </c>
      <c r="C51" s="58" t="s">
        <v>356</v>
      </c>
      <c r="D51" s="18">
        <v>50</v>
      </c>
      <c r="F51" s="55">
        <v>0</v>
      </c>
      <c r="G51" s="18">
        <v>0</v>
      </c>
      <c r="H51" s="18">
        <f t="shared" si="0"/>
        <v>0</v>
      </c>
      <c r="J51" s="60">
        <v>18438.38</v>
      </c>
      <c r="L51" s="1">
        <v>7790.16</v>
      </c>
      <c r="N51" s="1">
        <f t="shared" si="3"/>
        <v>0</v>
      </c>
      <c r="O51" s="1">
        <f t="shared" si="5"/>
        <v>0</v>
      </c>
      <c r="P51" s="4">
        <f t="shared" si="2"/>
        <v>0</v>
      </c>
      <c r="Q51" s="22"/>
      <c r="R51" s="47">
        <v>3</v>
      </c>
      <c r="S51" s="60">
        <v>18438.38</v>
      </c>
      <c r="T51" s="4">
        <f t="shared" si="4"/>
        <v>55315.14</v>
      </c>
      <c r="V51" s="39"/>
      <c r="W51" s="1"/>
      <c r="X51" s="1"/>
    </row>
    <row r="52" spans="1:24" ht="12.75">
      <c r="A52" t="s">
        <v>76</v>
      </c>
      <c r="B52" t="s">
        <v>77</v>
      </c>
      <c r="C52" s="58" t="s">
        <v>357</v>
      </c>
      <c r="D52" s="18">
        <v>455.5</v>
      </c>
      <c r="F52" s="55">
        <v>0</v>
      </c>
      <c r="G52" s="18">
        <v>0</v>
      </c>
      <c r="H52" s="18">
        <f t="shared" si="0"/>
        <v>0</v>
      </c>
      <c r="J52" s="60">
        <v>9772.39</v>
      </c>
      <c r="L52" s="1">
        <v>7790.16</v>
      </c>
      <c r="N52" s="1">
        <f t="shared" si="3"/>
        <v>0</v>
      </c>
      <c r="O52" s="1">
        <f t="shared" si="5"/>
        <v>0</v>
      </c>
      <c r="P52" s="4">
        <f t="shared" si="2"/>
        <v>0</v>
      </c>
      <c r="Q52" s="22"/>
      <c r="R52" s="47">
        <v>11</v>
      </c>
      <c r="S52" s="60">
        <v>9772.39</v>
      </c>
      <c r="T52" s="4">
        <f t="shared" si="4"/>
        <v>107496.29</v>
      </c>
      <c r="V52" s="39"/>
      <c r="W52" s="1"/>
      <c r="X52" s="1"/>
    </row>
    <row r="53" spans="1:24" ht="12.75">
      <c r="A53" t="s">
        <v>78</v>
      </c>
      <c r="B53" t="s">
        <v>77</v>
      </c>
      <c r="C53" s="58" t="s">
        <v>358</v>
      </c>
      <c r="D53" s="18">
        <v>11801.5</v>
      </c>
      <c r="F53" s="55">
        <v>2415.5</v>
      </c>
      <c r="G53" s="18">
        <v>0</v>
      </c>
      <c r="H53" s="18">
        <f t="shared" si="0"/>
        <v>2415.5</v>
      </c>
      <c r="J53" s="60">
        <v>8754.53</v>
      </c>
      <c r="L53" s="1">
        <v>7790.16</v>
      </c>
      <c r="N53" s="1">
        <f t="shared" si="3"/>
        <v>21146567.215</v>
      </c>
      <c r="O53" s="1">
        <f t="shared" si="5"/>
        <v>0</v>
      </c>
      <c r="P53" s="4">
        <f t="shared" si="2"/>
        <v>21146567.215</v>
      </c>
      <c r="Q53" s="22"/>
      <c r="R53" s="47">
        <v>228</v>
      </c>
      <c r="S53" s="60">
        <v>8754.53</v>
      </c>
      <c r="T53" s="4">
        <f t="shared" si="4"/>
        <v>1996032.84</v>
      </c>
      <c r="V53" s="39"/>
      <c r="W53" s="1"/>
      <c r="X53" s="1"/>
    </row>
    <row r="54" spans="1:24" ht="12.75">
      <c r="A54" t="s">
        <v>79</v>
      </c>
      <c r="B54" t="s">
        <v>77</v>
      </c>
      <c r="C54" s="58" t="s">
        <v>359</v>
      </c>
      <c r="D54" s="18">
        <v>9388.7</v>
      </c>
      <c r="F54" s="55">
        <v>107.5</v>
      </c>
      <c r="G54" s="18">
        <v>0</v>
      </c>
      <c r="H54" s="18">
        <f t="shared" si="0"/>
        <v>107.5</v>
      </c>
      <c r="J54" s="60">
        <v>8061.12</v>
      </c>
      <c r="L54" s="1">
        <v>7790.16</v>
      </c>
      <c r="N54" s="1">
        <f t="shared" si="3"/>
        <v>866570.4</v>
      </c>
      <c r="O54" s="1">
        <f t="shared" si="5"/>
        <v>0</v>
      </c>
      <c r="P54" s="4">
        <f t="shared" si="2"/>
        <v>866570.4</v>
      </c>
      <c r="Q54" s="22"/>
      <c r="R54" s="47">
        <v>88</v>
      </c>
      <c r="S54" s="60">
        <v>8061.12</v>
      </c>
      <c r="T54" s="4">
        <f t="shared" si="4"/>
        <v>709378.5599999999</v>
      </c>
      <c r="V54" s="39"/>
      <c r="W54" s="1"/>
      <c r="X54" s="1"/>
    </row>
    <row r="55" spans="1:24" ht="12.75">
      <c r="A55" t="s">
        <v>80</v>
      </c>
      <c r="B55" t="s">
        <v>77</v>
      </c>
      <c r="C55" s="58" t="s">
        <v>360</v>
      </c>
      <c r="D55" s="18">
        <v>8313</v>
      </c>
      <c r="F55" s="55">
        <v>0</v>
      </c>
      <c r="G55" s="18">
        <v>0</v>
      </c>
      <c r="H55" s="18">
        <f t="shared" si="0"/>
        <v>0</v>
      </c>
      <c r="J55" s="60">
        <v>8061.31</v>
      </c>
      <c r="L55" s="1">
        <v>7790.16</v>
      </c>
      <c r="N55" s="1">
        <f t="shared" si="3"/>
        <v>0</v>
      </c>
      <c r="O55" s="1">
        <f t="shared" si="5"/>
        <v>0</v>
      </c>
      <c r="P55" s="4">
        <f t="shared" si="2"/>
        <v>0</v>
      </c>
      <c r="Q55" s="22"/>
      <c r="R55" s="47">
        <v>228</v>
      </c>
      <c r="S55" s="60">
        <v>8061.31</v>
      </c>
      <c r="T55" s="4">
        <f t="shared" si="4"/>
        <v>1837978.6800000002</v>
      </c>
      <c r="V55" s="39"/>
      <c r="W55" s="1"/>
      <c r="X55" s="1"/>
    </row>
    <row r="56" spans="1:24" ht="12.75">
      <c r="A56" t="s">
        <v>81</v>
      </c>
      <c r="B56" t="s">
        <v>77</v>
      </c>
      <c r="C56" s="58" t="s">
        <v>361</v>
      </c>
      <c r="D56" s="18">
        <v>26717.36</v>
      </c>
      <c r="F56" s="55">
        <v>1552.5</v>
      </c>
      <c r="G56" s="18">
        <v>1</v>
      </c>
      <c r="H56" s="18">
        <f t="shared" si="0"/>
        <v>1551.5</v>
      </c>
      <c r="J56" s="60">
        <v>8367.82</v>
      </c>
      <c r="L56" s="1">
        <v>7790.16</v>
      </c>
      <c r="N56" s="1">
        <f t="shared" si="3"/>
        <v>12982672.73</v>
      </c>
      <c r="O56" s="1">
        <f t="shared" si="5"/>
        <v>7790.16</v>
      </c>
      <c r="P56" s="4">
        <f t="shared" si="2"/>
        <v>12990462.89</v>
      </c>
      <c r="Q56" s="22"/>
      <c r="R56" s="47">
        <v>485</v>
      </c>
      <c r="S56" s="60">
        <v>8367.82</v>
      </c>
      <c r="T56" s="4">
        <f t="shared" si="4"/>
        <v>4058392.6999999997</v>
      </c>
      <c r="V56" s="39"/>
      <c r="W56" s="1"/>
      <c r="X56" s="1"/>
    </row>
    <row r="57" spans="1:24" ht="12.75">
      <c r="A57" t="s">
        <v>82</v>
      </c>
      <c r="B57" t="s">
        <v>77</v>
      </c>
      <c r="C57" s="58" t="s">
        <v>362</v>
      </c>
      <c r="D57" s="18">
        <v>5175.3</v>
      </c>
      <c r="F57" s="55">
        <v>1495</v>
      </c>
      <c r="G57" s="18">
        <v>0</v>
      </c>
      <c r="H57" s="18">
        <f t="shared" si="0"/>
        <v>1495</v>
      </c>
      <c r="J57" s="60">
        <v>8061.36</v>
      </c>
      <c r="L57" s="1">
        <v>7790.16</v>
      </c>
      <c r="N57" s="1">
        <f t="shared" si="3"/>
        <v>12051733.2</v>
      </c>
      <c r="O57" s="1">
        <f t="shared" si="5"/>
        <v>0</v>
      </c>
      <c r="P57" s="4">
        <f t="shared" si="2"/>
        <v>12051733.2</v>
      </c>
      <c r="Q57" s="22"/>
      <c r="R57" s="47">
        <v>6</v>
      </c>
      <c r="S57" s="60">
        <v>8061.36</v>
      </c>
      <c r="T57" s="4">
        <f t="shared" si="4"/>
        <v>48368.159999999996</v>
      </c>
      <c r="V57" s="39"/>
      <c r="W57" s="1"/>
      <c r="X57" s="1"/>
    </row>
    <row r="58" spans="1:24" ht="12.75">
      <c r="A58" t="s">
        <v>83</v>
      </c>
      <c r="B58" t="s">
        <v>77</v>
      </c>
      <c r="C58" s="58" t="s">
        <v>363</v>
      </c>
      <c r="D58" s="18">
        <v>1432.5</v>
      </c>
      <c r="F58" s="55">
        <v>0</v>
      </c>
      <c r="G58" s="18">
        <v>0</v>
      </c>
      <c r="H58" s="18">
        <f t="shared" si="0"/>
        <v>0</v>
      </c>
      <c r="J58" s="60">
        <v>8631.93</v>
      </c>
      <c r="L58" s="1">
        <v>7790.16</v>
      </c>
      <c r="N58" s="1">
        <f t="shared" si="3"/>
        <v>0</v>
      </c>
      <c r="O58" s="1">
        <f t="shared" si="5"/>
        <v>0</v>
      </c>
      <c r="P58" s="4">
        <f t="shared" si="2"/>
        <v>0</v>
      </c>
      <c r="Q58" s="22"/>
      <c r="R58" s="47">
        <v>9</v>
      </c>
      <c r="S58" s="60">
        <v>8631.93</v>
      </c>
      <c r="T58" s="4">
        <f t="shared" si="4"/>
        <v>77687.37</v>
      </c>
      <c r="V58" s="39"/>
      <c r="W58" s="1"/>
      <c r="X58" s="1"/>
    </row>
    <row r="59" spans="1:24" ht="12.75">
      <c r="A59" t="s">
        <v>84</v>
      </c>
      <c r="B59" t="s">
        <v>77</v>
      </c>
      <c r="C59" s="78" t="s">
        <v>364</v>
      </c>
      <c r="D59" s="18">
        <v>25613.4</v>
      </c>
      <c r="F59" s="55">
        <v>3926.5</v>
      </c>
      <c r="G59" s="18">
        <v>468.5</v>
      </c>
      <c r="H59" s="18">
        <f t="shared" si="0"/>
        <v>3458</v>
      </c>
      <c r="J59" s="60">
        <v>8052.55</v>
      </c>
      <c r="L59" s="1">
        <v>7790.16</v>
      </c>
      <c r="N59" s="1">
        <f t="shared" si="3"/>
        <v>27845717.900000002</v>
      </c>
      <c r="O59" s="1">
        <f t="shared" si="5"/>
        <v>3649689.96</v>
      </c>
      <c r="P59" s="4">
        <f t="shared" si="2"/>
        <v>31495407.860000003</v>
      </c>
      <c r="Q59" s="22"/>
      <c r="R59" s="47">
        <v>30.5</v>
      </c>
      <c r="S59" s="60">
        <v>8052.55</v>
      </c>
      <c r="T59" s="4">
        <f t="shared" si="4"/>
        <v>245602.775</v>
      </c>
      <c r="V59" s="39"/>
      <c r="W59" s="1"/>
      <c r="X59" s="1"/>
    </row>
    <row r="60" spans="1:24" ht="12.75">
      <c r="A60" t="s">
        <v>85</v>
      </c>
      <c r="B60" t="s">
        <v>77</v>
      </c>
      <c r="C60" s="58" t="s">
        <v>365</v>
      </c>
      <c r="D60" s="18">
        <v>1087.5</v>
      </c>
      <c r="F60" s="55">
        <v>0</v>
      </c>
      <c r="G60" s="18">
        <v>0</v>
      </c>
      <c r="H60" s="18">
        <f t="shared" si="0"/>
        <v>0</v>
      </c>
      <c r="J60" s="60">
        <v>8918.64</v>
      </c>
      <c r="L60" s="1">
        <v>7790.16</v>
      </c>
      <c r="N60" s="1">
        <f t="shared" si="3"/>
        <v>0</v>
      </c>
      <c r="O60" s="1">
        <f t="shared" si="5"/>
        <v>0</v>
      </c>
      <c r="P60" s="4">
        <f t="shared" si="2"/>
        <v>0</v>
      </c>
      <c r="Q60" s="22"/>
      <c r="R60" s="47">
        <v>49</v>
      </c>
      <c r="S60" s="60">
        <v>8918.64</v>
      </c>
      <c r="T60" s="4">
        <f t="shared" si="4"/>
        <v>437013.36</v>
      </c>
      <c r="V60" s="39"/>
      <c r="W60" s="1"/>
      <c r="X60" s="1"/>
    </row>
    <row r="61" spans="1:24" ht="12.75">
      <c r="A61" t="s">
        <v>86</v>
      </c>
      <c r="B61" t="s">
        <v>77</v>
      </c>
      <c r="C61" s="58" t="s">
        <v>366</v>
      </c>
      <c r="D61" s="18">
        <v>626.9</v>
      </c>
      <c r="F61" s="55">
        <v>0</v>
      </c>
      <c r="G61" s="18">
        <v>0</v>
      </c>
      <c r="H61" s="18">
        <f t="shared" si="0"/>
        <v>0</v>
      </c>
      <c r="J61" s="60">
        <v>9262.14</v>
      </c>
      <c r="L61" s="1">
        <v>7790.16</v>
      </c>
      <c r="N61" s="1">
        <f t="shared" si="3"/>
        <v>0</v>
      </c>
      <c r="O61" s="1">
        <f t="shared" si="5"/>
        <v>0</v>
      </c>
      <c r="P61" s="4">
        <f t="shared" si="2"/>
        <v>0</v>
      </c>
      <c r="Q61" s="22"/>
      <c r="R61" s="47">
        <v>7</v>
      </c>
      <c r="S61" s="60">
        <v>9262.14</v>
      </c>
      <c r="T61" s="4">
        <f t="shared" si="4"/>
        <v>64834.979999999996</v>
      </c>
      <c r="V61" s="39"/>
      <c r="W61" s="1"/>
      <c r="X61" s="1"/>
    </row>
    <row r="62" spans="1:24" ht="12.75">
      <c r="A62" t="s">
        <v>87</v>
      </c>
      <c r="B62" t="s">
        <v>77</v>
      </c>
      <c r="C62" s="58" t="s">
        <v>367</v>
      </c>
      <c r="D62" s="18">
        <v>252.7</v>
      </c>
      <c r="F62" s="55">
        <v>0</v>
      </c>
      <c r="G62" s="18">
        <v>0</v>
      </c>
      <c r="H62" s="18">
        <f t="shared" si="0"/>
        <v>0</v>
      </c>
      <c r="J62" s="60">
        <v>12521.28</v>
      </c>
      <c r="L62" s="1">
        <v>7790.16</v>
      </c>
      <c r="N62" s="1">
        <f t="shared" si="3"/>
        <v>0</v>
      </c>
      <c r="O62" s="1">
        <f t="shared" si="5"/>
        <v>0</v>
      </c>
      <c r="P62" s="4">
        <f t="shared" si="2"/>
        <v>0</v>
      </c>
      <c r="Q62" s="22"/>
      <c r="R62" s="47">
        <v>7.5</v>
      </c>
      <c r="S62" s="60">
        <v>12521.28</v>
      </c>
      <c r="T62" s="4">
        <f t="shared" si="4"/>
        <v>93909.6</v>
      </c>
      <c r="V62" s="39"/>
      <c r="W62" s="1"/>
      <c r="X62" s="1"/>
    </row>
    <row r="63" spans="1:24" ht="12.75">
      <c r="A63" t="s">
        <v>88</v>
      </c>
      <c r="B63" t="s">
        <v>77</v>
      </c>
      <c r="C63" s="58" t="s">
        <v>368</v>
      </c>
      <c r="D63" s="18">
        <v>6517.2</v>
      </c>
      <c r="F63" s="55">
        <v>888.5</v>
      </c>
      <c r="G63" s="18">
        <v>0</v>
      </c>
      <c r="H63" s="18">
        <f t="shared" si="0"/>
        <v>888.5</v>
      </c>
      <c r="J63" s="60">
        <v>8075.74</v>
      </c>
      <c r="L63" s="1">
        <v>7790.16</v>
      </c>
      <c r="N63" s="1">
        <f t="shared" si="3"/>
        <v>7175294.99</v>
      </c>
      <c r="O63" s="1">
        <f t="shared" si="5"/>
        <v>0</v>
      </c>
      <c r="P63" s="4">
        <f t="shared" si="2"/>
        <v>7175294.99</v>
      </c>
      <c r="Q63" s="22"/>
      <c r="R63" s="47">
        <v>30.5</v>
      </c>
      <c r="S63" s="60">
        <v>8075.74</v>
      </c>
      <c r="T63" s="4">
        <f t="shared" si="4"/>
        <v>246310.07</v>
      </c>
      <c r="V63" s="39"/>
      <c r="W63" s="1"/>
      <c r="X63" s="1"/>
    </row>
    <row r="64" spans="1:24" ht="12.75">
      <c r="A64" t="s">
        <v>89</v>
      </c>
      <c r="B64" t="s">
        <v>77</v>
      </c>
      <c r="C64" s="58" t="s">
        <v>369</v>
      </c>
      <c r="D64" s="18">
        <v>25811.4</v>
      </c>
      <c r="F64" s="55">
        <v>9450</v>
      </c>
      <c r="G64" s="18">
        <v>4950.5</v>
      </c>
      <c r="H64" s="18">
        <f t="shared" si="0"/>
        <v>4499.5</v>
      </c>
      <c r="J64" s="60">
        <v>8112.22</v>
      </c>
      <c r="L64" s="1">
        <v>7790.16</v>
      </c>
      <c r="N64" s="1">
        <f t="shared" si="3"/>
        <v>36500933.89</v>
      </c>
      <c r="O64" s="1">
        <f t="shared" si="5"/>
        <v>38565187.08</v>
      </c>
      <c r="P64" s="4">
        <f t="shared" si="2"/>
        <v>75066120.97</v>
      </c>
      <c r="Q64" s="22"/>
      <c r="R64" s="47">
        <v>65.5</v>
      </c>
      <c r="S64" s="60">
        <v>8112.22</v>
      </c>
      <c r="T64" s="4">
        <f t="shared" si="4"/>
        <v>531350.41</v>
      </c>
      <c r="V64" s="39"/>
      <c r="W64" s="1"/>
      <c r="X64" s="1"/>
    </row>
    <row r="65" spans="1:24" ht="12.75">
      <c r="A65" t="s">
        <v>90</v>
      </c>
      <c r="B65" t="s">
        <v>77</v>
      </c>
      <c r="C65" s="58" t="s">
        <v>370</v>
      </c>
      <c r="D65" s="18">
        <v>207</v>
      </c>
      <c r="F65" s="55">
        <v>0</v>
      </c>
      <c r="G65" s="18">
        <v>0</v>
      </c>
      <c r="H65" s="18">
        <f t="shared" si="0"/>
        <v>0</v>
      </c>
      <c r="J65" s="60">
        <v>13790.54</v>
      </c>
      <c r="L65" s="1">
        <v>7790.16</v>
      </c>
      <c r="N65" s="1">
        <f t="shared" si="3"/>
        <v>0</v>
      </c>
      <c r="O65" s="1">
        <f t="shared" si="5"/>
        <v>0</v>
      </c>
      <c r="P65" s="4">
        <f t="shared" si="2"/>
        <v>0</v>
      </c>
      <c r="Q65" s="22"/>
      <c r="R65" s="47">
        <v>2</v>
      </c>
      <c r="S65" s="60">
        <v>13790.54</v>
      </c>
      <c r="T65" s="4">
        <f t="shared" si="4"/>
        <v>27581.08</v>
      </c>
      <c r="V65" s="39"/>
      <c r="W65" s="1"/>
      <c r="X65" s="1"/>
    </row>
    <row r="66" spans="1:24" ht="12.75">
      <c r="A66" t="s">
        <v>91</v>
      </c>
      <c r="B66" t="s">
        <v>77</v>
      </c>
      <c r="C66" s="58" t="s">
        <v>371</v>
      </c>
      <c r="D66" s="18">
        <v>284.8</v>
      </c>
      <c r="F66" s="55">
        <v>0</v>
      </c>
      <c r="G66" s="18">
        <v>0</v>
      </c>
      <c r="H66" s="18">
        <f t="shared" si="0"/>
        <v>0</v>
      </c>
      <c r="J66" s="60">
        <v>11687.42</v>
      </c>
      <c r="L66" s="1">
        <v>7790.16</v>
      </c>
      <c r="N66" s="1">
        <f t="shared" si="3"/>
        <v>0</v>
      </c>
      <c r="O66" s="1">
        <f t="shared" si="5"/>
        <v>0</v>
      </c>
      <c r="P66" s="4">
        <f t="shared" si="2"/>
        <v>0</v>
      </c>
      <c r="Q66" s="22"/>
      <c r="R66" s="47">
        <v>8.5</v>
      </c>
      <c r="S66" s="60">
        <v>11687.42</v>
      </c>
      <c r="T66" s="4">
        <f t="shared" si="4"/>
        <v>99343.07</v>
      </c>
      <c r="V66" s="39"/>
      <c r="W66" s="1"/>
      <c r="X66" s="1"/>
    </row>
    <row r="67" spans="1:24" ht="12.75">
      <c r="A67" t="s">
        <v>92</v>
      </c>
      <c r="B67" t="s">
        <v>93</v>
      </c>
      <c r="C67" s="58" t="s">
        <v>372</v>
      </c>
      <c r="D67" s="18">
        <v>3726.2</v>
      </c>
      <c r="F67" s="55">
        <v>252</v>
      </c>
      <c r="G67" s="18">
        <v>0</v>
      </c>
      <c r="H67" s="18">
        <f t="shared" si="0"/>
        <v>252</v>
      </c>
      <c r="J67" s="60">
        <v>8075.02</v>
      </c>
      <c r="L67" s="1">
        <v>7790.16</v>
      </c>
      <c r="N67" s="1">
        <f t="shared" si="3"/>
        <v>2034905.04</v>
      </c>
      <c r="O67" s="1">
        <f t="shared" si="5"/>
        <v>0</v>
      </c>
      <c r="P67" s="4">
        <f t="shared" si="2"/>
        <v>2034905.04</v>
      </c>
      <c r="Q67" s="22"/>
      <c r="R67" s="47">
        <v>138</v>
      </c>
      <c r="S67" s="60">
        <v>8075.02</v>
      </c>
      <c r="T67" s="4">
        <f t="shared" si="4"/>
        <v>1114352.76</v>
      </c>
      <c r="V67" s="39"/>
      <c r="W67" s="1"/>
      <c r="X67" s="1"/>
    </row>
    <row r="68" spans="1:24" ht="12.75">
      <c r="A68" t="s">
        <v>94</v>
      </c>
      <c r="B68" t="s">
        <v>93</v>
      </c>
      <c r="C68" s="58" t="s">
        <v>373</v>
      </c>
      <c r="D68" s="18">
        <v>1374.3</v>
      </c>
      <c r="F68" s="55">
        <v>0</v>
      </c>
      <c r="G68" s="18">
        <v>0</v>
      </c>
      <c r="H68" s="18">
        <f aca="true" t="shared" si="6" ref="H68:H131">F68-G68</f>
        <v>0</v>
      </c>
      <c r="J68" s="60">
        <v>8393.23</v>
      </c>
      <c r="L68" s="1">
        <v>7790.16</v>
      </c>
      <c r="N68" s="1">
        <f t="shared" si="3"/>
        <v>0</v>
      </c>
      <c r="O68" s="1">
        <f t="shared" si="5"/>
        <v>0</v>
      </c>
      <c r="P68" s="4">
        <f aca="true" t="shared" si="7" ref="P68:P131">N68+O68</f>
        <v>0</v>
      </c>
      <c r="Q68" s="22"/>
      <c r="R68" s="47">
        <v>40.5</v>
      </c>
      <c r="S68" s="60">
        <v>8393.23</v>
      </c>
      <c r="T68" s="4">
        <f t="shared" si="4"/>
        <v>339925.815</v>
      </c>
      <c r="V68" s="39"/>
      <c r="W68" s="1"/>
      <c r="X68" s="1"/>
    </row>
    <row r="69" spans="1:24" ht="12.75">
      <c r="A69" t="s">
        <v>95</v>
      </c>
      <c r="B69" t="s">
        <v>93</v>
      </c>
      <c r="C69" s="58" t="s">
        <v>374</v>
      </c>
      <c r="D69" s="18">
        <v>218</v>
      </c>
      <c r="F69" s="55">
        <v>0</v>
      </c>
      <c r="G69" s="18">
        <v>0</v>
      </c>
      <c r="H69" s="18">
        <f t="shared" si="6"/>
        <v>0</v>
      </c>
      <c r="J69" s="60">
        <v>13171.6</v>
      </c>
      <c r="L69" s="1">
        <v>7790.16</v>
      </c>
      <c r="N69" s="1">
        <f aca="true" t="shared" si="8" ref="N69:N132">H69*J69</f>
        <v>0</v>
      </c>
      <c r="O69" s="1">
        <f t="shared" si="5"/>
        <v>0</v>
      </c>
      <c r="P69" s="4">
        <f t="shared" si="7"/>
        <v>0</v>
      </c>
      <c r="Q69" s="22"/>
      <c r="R69" s="47">
        <v>7</v>
      </c>
      <c r="S69" s="60">
        <v>13171.6</v>
      </c>
      <c r="T69" s="4">
        <f aca="true" t="shared" si="9" ref="T69:T132">R69*S69</f>
        <v>92201.2</v>
      </c>
      <c r="V69" s="39"/>
      <c r="W69" s="1"/>
      <c r="X69" s="1"/>
    </row>
    <row r="70" spans="1:24" ht="12.75">
      <c r="A70" t="s">
        <v>96</v>
      </c>
      <c r="B70" t="s">
        <v>97</v>
      </c>
      <c r="C70" s="58" t="s">
        <v>375</v>
      </c>
      <c r="D70" s="18">
        <v>5643.4400000000005</v>
      </c>
      <c r="F70" s="55">
        <v>135</v>
      </c>
      <c r="G70" s="18">
        <v>0</v>
      </c>
      <c r="H70" s="18">
        <f t="shared" si="6"/>
        <v>135</v>
      </c>
      <c r="J70" s="60">
        <v>8764.08</v>
      </c>
      <c r="L70" s="1">
        <v>7790.16</v>
      </c>
      <c r="N70" s="1">
        <f t="shared" si="8"/>
        <v>1183150.8</v>
      </c>
      <c r="O70" s="1">
        <f t="shared" si="5"/>
        <v>0</v>
      </c>
      <c r="P70" s="4">
        <f t="shared" si="7"/>
        <v>1183150.8</v>
      </c>
      <c r="Q70" s="22"/>
      <c r="R70" s="47">
        <v>126</v>
      </c>
      <c r="S70" s="60">
        <v>8764.08</v>
      </c>
      <c r="T70" s="4">
        <f t="shared" si="9"/>
        <v>1104274.08</v>
      </c>
      <c r="V70" s="39"/>
      <c r="W70" s="1"/>
      <c r="X70" s="1"/>
    </row>
    <row r="71" spans="1:24" ht="12.75">
      <c r="A71" t="s">
        <v>98</v>
      </c>
      <c r="B71" t="s">
        <v>97</v>
      </c>
      <c r="C71" s="58" t="s">
        <v>376</v>
      </c>
      <c r="D71" s="18">
        <v>4837.2</v>
      </c>
      <c r="F71" s="55">
        <v>0</v>
      </c>
      <c r="G71" s="18">
        <v>0</v>
      </c>
      <c r="H71" s="18">
        <f t="shared" si="6"/>
        <v>0</v>
      </c>
      <c r="J71" s="60">
        <v>8189.95</v>
      </c>
      <c r="L71" s="1">
        <v>7790.16</v>
      </c>
      <c r="N71" s="1">
        <f t="shared" si="8"/>
        <v>0</v>
      </c>
      <c r="O71" s="1">
        <f t="shared" si="5"/>
        <v>0</v>
      </c>
      <c r="P71" s="4">
        <f t="shared" si="7"/>
        <v>0</v>
      </c>
      <c r="Q71" s="22"/>
      <c r="R71" s="47">
        <v>121</v>
      </c>
      <c r="S71" s="60">
        <v>8189.95</v>
      </c>
      <c r="T71" s="4">
        <f t="shared" si="9"/>
        <v>990983.95</v>
      </c>
      <c r="V71" s="39"/>
      <c r="W71" s="1"/>
      <c r="X71" s="1"/>
    </row>
    <row r="72" spans="1:24" ht="12.75">
      <c r="A72" t="s">
        <v>99</v>
      </c>
      <c r="B72" t="s">
        <v>97</v>
      </c>
      <c r="C72" s="58" t="s">
        <v>377</v>
      </c>
      <c r="D72" s="18">
        <v>1282</v>
      </c>
      <c r="F72" s="55">
        <v>0</v>
      </c>
      <c r="G72" s="18">
        <v>0</v>
      </c>
      <c r="H72" s="18">
        <f t="shared" si="6"/>
        <v>0</v>
      </c>
      <c r="J72" s="60">
        <v>8971.19</v>
      </c>
      <c r="L72" s="1">
        <v>7790.16</v>
      </c>
      <c r="N72" s="1">
        <f t="shared" si="8"/>
        <v>0</v>
      </c>
      <c r="O72" s="1">
        <f t="shared" si="5"/>
        <v>0</v>
      </c>
      <c r="P72" s="4">
        <f t="shared" si="7"/>
        <v>0</v>
      </c>
      <c r="Q72" s="22"/>
      <c r="R72" s="47">
        <v>49.5</v>
      </c>
      <c r="S72" s="60">
        <v>8971.19</v>
      </c>
      <c r="T72" s="4">
        <f t="shared" si="9"/>
        <v>444073.905</v>
      </c>
      <c r="V72" s="39"/>
      <c r="W72" s="1"/>
      <c r="X72" s="1"/>
    </row>
    <row r="73" spans="1:24" ht="12.75">
      <c r="A73" t="s">
        <v>100</v>
      </c>
      <c r="B73" t="s">
        <v>101</v>
      </c>
      <c r="C73" s="58" t="s">
        <v>378</v>
      </c>
      <c r="D73" s="18">
        <v>461</v>
      </c>
      <c r="F73" s="55">
        <v>0</v>
      </c>
      <c r="G73" s="18">
        <v>0</v>
      </c>
      <c r="H73" s="18">
        <f t="shared" si="6"/>
        <v>0</v>
      </c>
      <c r="J73" s="60">
        <v>9843.75</v>
      </c>
      <c r="L73" s="1">
        <v>7790.16</v>
      </c>
      <c r="N73" s="1">
        <f t="shared" si="8"/>
        <v>0</v>
      </c>
      <c r="O73" s="1">
        <f t="shared" si="5"/>
        <v>0</v>
      </c>
      <c r="P73" s="4">
        <f t="shared" si="7"/>
        <v>0</v>
      </c>
      <c r="Q73" s="22"/>
      <c r="R73" s="47">
        <v>3.5</v>
      </c>
      <c r="S73" s="60">
        <v>9843.75</v>
      </c>
      <c r="T73" s="4">
        <f t="shared" si="9"/>
        <v>34453.125</v>
      </c>
      <c r="V73" s="39"/>
      <c r="W73" s="1"/>
      <c r="X73" s="1"/>
    </row>
    <row r="74" spans="1:24" ht="12.75">
      <c r="A74" t="s">
        <v>102</v>
      </c>
      <c r="B74" t="s">
        <v>103</v>
      </c>
      <c r="C74" s="58" t="s">
        <v>379</v>
      </c>
      <c r="D74" s="18">
        <v>445.5</v>
      </c>
      <c r="F74" s="55">
        <v>0</v>
      </c>
      <c r="G74" s="18">
        <v>0</v>
      </c>
      <c r="H74" s="18">
        <f t="shared" si="6"/>
        <v>0</v>
      </c>
      <c r="J74" s="60">
        <v>10021.96</v>
      </c>
      <c r="L74" s="1">
        <v>7790.16</v>
      </c>
      <c r="N74" s="1">
        <f t="shared" si="8"/>
        <v>0</v>
      </c>
      <c r="O74" s="1">
        <f t="shared" si="5"/>
        <v>0</v>
      </c>
      <c r="P74" s="4">
        <f t="shared" si="7"/>
        <v>0</v>
      </c>
      <c r="Q74" s="22"/>
      <c r="R74" s="47">
        <v>10</v>
      </c>
      <c r="S74" s="60">
        <v>10021.96</v>
      </c>
      <c r="T74" s="4">
        <f t="shared" si="9"/>
        <v>100219.59999999999</v>
      </c>
      <c r="V74" s="39"/>
      <c r="W74" s="1"/>
      <c r="X74" s="1"/>
    </row>
    <row r="75" spans="1:24" ht="12.75">
      <c r="A75" t="s">
        <v>104</v>
      </c>
      <c r="B75" t="s">
        <v>103</v>
      </c>
      <c r="C75" s="58" t="s">
        <v>380</v>
      </c>
      <c r="D75" s="18">
        <v>1330.5</v>
      </c>
      <c r="F75" s="55">
        <v>0</v>
      </c>
      <c r="G75" s="18">
        <v>0</v>
      </c>
      <c r="H75" s="18">
        <f t="shared" si="6"/>
        <v>0</v>
      </c>
      <c r="J75" s="60">
        <v>8524.22</v>
      </c>
      <c r="L75" s="1">
        <v>7790.16</v>
      </c>
      <c r="N75" s="1">
        <f t="shared" si="8"/>
        <v>0</v>
      </c>
      <c r="O75" s="1">
        <f t="shared" si="5"/>
        <v>0</v>
      </c>
      <c r="P75" s="4">
        <f t="shared" si="7"/>
        <v>0</v>
      </c>
      <c r="Q75" s="22"/>
      <c r="R75" s="47">
        <v>25</v>
      </c>
      <c r="S75" s="60">
        <v>8524.22</v>
      </c>
      <c r="T75" s="4">
        <f t="shared" si="9"/>
        <v>213105.49999999997</v>
      </c>
      <c r="V75" s="39"/>
      <c r="W75" s="1"/>
      <c r="X75" s="1"/>
    </row>
    <row r="76" spans="1:24" ht="12.75">
      <c r="A76" t="s">
        <v>105</v>
      </c>
      <c r="B76" t="s">
        <v>106</v>
      </c>
      <c r="C76" s="58" t="s">
        <v>381</v>
      </c>
      <c r="D76" s="18">
        <v>2062.5</v>
      </c>
      <c r="F76" s="55">
        <v>48</v>
      </c>
      <c r="G76" s="18">
        <v>0</v>
      </c>
      <c r="H76" s="18">
        <f t="shared" si="6"/>
        <v>48</v>
      </c>
      <c r="J76" s="60">
        <v>8365.38</v>
      </c>
      <c r="L76" s="1">
        <v>7790.16</v>
      </c>
      <c r="N76" s="1">
        <f t="shared" si="8"/>
        <v>401538.24</v>
      </c>
      <c r="O76" s="1">
        <f t="shared" si="5"/>
        <v>0</v>
      </c>
      <c r="P76" s="4">
        <f t="shared" si="7"/>
        <v>401538.24</v>
      </c>
      <c r="Q76" s="22"/>
      <c r="R76" s="47">
        <v>34.5</v>
      </c>
      <c r="S76" s="60">
        <v>8365.38</v>
      </c>
      <c r="T76" s="4">
        <f t="shared" si="9"/>
        <v>288605.61</v>
      </c>
      <c r="V76" s="39"/>
      <c r="W76" s="1"/>
      <c r="X76" s="1"/>
    </row>
    <row r="77" spans="1:24" ht="12.75">
      <c r="A77" t="s">
        <v>107</v>
      </c>
      <c r="B77" t="s">
        <v>108</v>
      </c>
      <c r="C77" s="58" t="s">
        <v>382</v>
      </c>
      <c r="D77" s="18">
        <v>88.6</v>
      </c>
      <c r="F77" s="55">
        <v>0</v>
      </c>
      <c r="G77" s="18">
        <v>0</v>
      </c>
      <c r="H77" s="18">
        <f t="shared" si="6"/>
        <v>0</v>
      </c>
      <c r="J77" s="60">
        <v>17446.87</v>
      </c>
      <c r="L77" s="1">
        <v>7790.16</v>
      </c>
      <c r="N77" s="1">
        <f t="shared" si="8"/>
        <v>0</v>
      </c>
      <c r="O77" s="1">
        <f t="shared" si="5"/>
        <v>0</v>
      </c>
      <c r="P77" s="4">
        <f t="shared" si="7"/>
        <v>0</v>
      </c>
      <c r="Q77" s="22"/>
      <c r="R77" s="47">
        <v>4</v>
      </c>
      <c r="S77" s="60">
        <v>17446.87</v>
      </c>
      <c r="T77" s="4">
        <f t="shared" si="9"/>
        <v>69787.48</v>
      </c>
      <c r="V77" s="39"/>
      <c r="W77" s="1"/>
      <c r="X77" s="1"/>
    </row>
    <row r="78" spans="1:24" ht="12.75">
      <c r="A78" t="s">
        <v>109</v>
      </c>
      <c r="B78" t="s">
        <v>110</v>
      </c>
      <c r="C78" s="58" t="s">
        <v>383</v>
      </c>
      <c r="D78" s="18">
        <v>529.1</v>
      </c>
      <c r="F78" s="55">
        <v>0</v>
      </c>
      <c r="G78" s="18">
        <v>0</v>
      </c>
      <c r="H78" s="18">
        <f t="shared" si="6"/>
        <v>0</v>
      </c>
      <c r="J78" s="60">
        <v>9415.62</v>
      </c>
      <c r="L78" s="1">
        <v>7790.16</v>
      </c>
      <c r="N78" s="1">
        <f t="shared" si="8"/>
        <v>0</v>
      </c>
      <c r="O78" s="1">
        <f t="shared" si="5"/>
        <v>0</v>
      </c>
      <c r="P78" s="4">
        <f t="shared" si="7"/>
        <v>0</v>
      </c>
      <c r="Q78" s="22"/>
      <c r="R78" s="47">
        <v>21</v>
      </c>
      <c r="S78" s="60">
        <v>9415.62</v>
      </c>
      <c r="T78" s="4">
        <f t="shared" si="9"/>
        <v>197728.02000000002</v>
      </c>
      <c r="V78" s="39"/>
      <c r="W78" s="1"/>
      <c r="X78" s="1"/>
    </row>
    <row r="79" spans="1:24" ht="12.75">
      <c r="A79" t="s">
        <v>111</v>
      </c>
      <c r="B79" t="s">
        <v>110</v>
      </c>
      <c r="C79" s="58" t="s">
        <v>384</v>
      </c>
      <c r="D79" s="18">
        <v>213.4</v>
      </c>
      <c r="F79" s="55">
        <v>0</v>
      </c>
      <c r="G79" s="18">
        <v>0</v>
      </c>
      <c r="H79" s="18">
        <f t="shared" si="6"/>
        <v>0</v>
      </c>
      <c r="J79" s="60">
        <v>12807.86</v>
      </c>
      <c r="L79" s="1">
        <v>7790.16</v>
      </c>
      <c r="N79" s="1">
        <f t="shared" si="8"/>
        <v>0</v>
      </c>
      <c r="O79" s="1">
        <f t="shared" si="5"/>
        <v>0</v>
      </c>
      <c r="P79" s="4">
        <f t="shared" si="7"/>
        <v>0</v>
      </c>
      <c r="Q79" s="22"/>
      <c r="R79" s="47">
        <v>4.5</v>
      </c>
      <c r="S79" s="60">
        <v>12807.86</v>
      </c>
      <c r="T79" s="4">
        <f t="shared" si="9"/>
        <v>57635.37</v>
      </c>
      <c r="V79" s="39"/>
      <c r="W79" s="1"/>
      <c r="X79" s="1"/>
    </row>
    <row r="80" spans="1:24" ht="12.75">
      <c r="A80" t="s">
        <v>112</v>
      </c>
      <c r="B80" t="s">
        <v>113</v>
      </c>
      <c r="C80" s="58" t="s">
        <v>385</v>
      </c>
      <c r="D80" s="18">
        <v>172.2</v>
      </c>
      <c r="F80" s="55">
        <v>0</v>
      </c>
      <c r="G80" s="18">
        <v>0</v>
      </c>
      <c r="H80" s="18">
        <f t="shared" si="6"/>
        <v>0</v>
      </c>
      <c r="J80" s="60">
        <v>14842.15</v>
      </c>
      <c r="L80" s="1">
        <v>7790.16</v>
      </c>
      <c r="N80" s="1">
        <f t="shared" si="8"/>
        <v>0</v>
      </c>
      <c r="O80" s="1">
        <f t="shared" si="5"/>
        <v>0</v>
      </c>
      <c r="P80" s="4">
        <f t="shared" si="7"/>
        <v>0</v>
      </c>
      <c r="Q80" s="22"/>
      <c r="R80" s="47">
        <v>5</v>
      </c>
      <c r="S80" s="60">
        <v>14842.15</v>
      </c>
      <c r="T80" s="4">
        <f t="shared" si="9"/>
        <v>74210.75</v>
      </c>
      <c r="V80" s="39"/>
      <c r="W80" s="1"/>
      <c r="X80" s="1"/>
    </row>
    <row r="81" spans="1:24" ht="12.75">
      <c r="A81" t="s">
        <v>114</v>
      </c>
      <c r="B81" t="s">
        <v>115</v>
      </c>
      <c r="C81" s="58" t="s">
        <v>386</v>
      </c>
      <c r="D81" s="18">
        <v>82205.06</v>
      </c>
      <c r="F81" s="55">
        <v>7858</v>
      </c>
      <c r="G81" s="18">
        <v>0</v>
      </c>
      <c r="H81" s="18">
        <f t="shared" si="6"/>
        <v>7858</v>
      </c>
      <c r="J81" s="60">
        <v>8301.51</v>
      </c>
      <c r="L81" s="1">
        <v>7790.16</v>
      </c>
      <c r="N81" s="1">
        <f t="shared" si="8"/>
        <v>65233265.58</v>
      </c>
      <c r="O81" s="1">
        <f t="shared" si="5"/>
        <v>0</v>
      </c>
      <c r="P81" s="4">
        <f t="shared" si="7"/>
        <v>65233265.58</v>
      </c>
      <c r="Q81" s="22"/>
      <c r="R81" s="47">
        <v>724</v>
      </c>
      <c r="S81" s="60">
        <v>8301.51</v>
      </c>
      <c r="T81" s="4">
        <f t="shared" si="9"/>
        <v>6010293.24</v>
      </c>
      <c r="V81" s="39"/>
      <c r="W81" s="1"/>
      <c r="X81" s="1"/>
    </row>
    <row r="82" spans="1:24" ht="12.75">
      <c r="A82" t="s">
        <v>116</v>
      </c>
      <c r="B82" t="s">
        <v>72</v>
      </c>
      <c r="C82" s="58" t="s">
        <v>387</v>
      </c>
      <c r="D82" s="18">
        <v>178.5</v>
      </c>
      <c r="F82" s="55">
        <v>0</v>
      </c>
      <c r="G82" s="18">
        <v>0</v>
      </c>
      <c r="H82" s="18">
        <f t="shared" si="6"/>
        <v>0</v>
      </c>
      <c r="J82" s="60">
        <v>13614.8</v>
      </c>
      <c r="L82" s="1">
        <v>7790.16</v>
      </c>
      <c r="N82" s="1">
        <f t="shared" si="8"/>
        <v>0</v>
      </c>
      <c r="O82" s="1">
        <f t="shared" si="5"/>
        <v>0</v>
      </c>
      <c r="P82" s="4">
        <f t="shared" si="7"/>
        <v>0</v>
      </c>
      <c r="Q82" s="22"/>
      <c r="R82" s="47">
        <v>4.5</v>
      </c>
      <c r="S82" s="60">
        <v>13614.8</v>
      </c>
      <c r="T82" s="4">
        <f t="shared" si="9"/>
        <v>61266.6</v>
      </c>
      <c r="V82" s="39"/>
      <c r="W82" s="1"/>
      <c r="X82" s="1"/>
    </row>
    <row r="83" spans="1:24" ht="12.75">
      <c r="A83" t="s">
        <v>117</v>
      </c>
      <c r="B83" t="s">
        <v>72</v>
      </c>
      <c r="C83" s="58" t="s">
        <v>388</v>
      </c>
      <c r="D83" s="18">
        <v>55.3</v>
      </c>
      <c r="F83" s="55">
        <v>0</v>
      </c>
      <c r="G83" s="18">
        <v>0</v>
      </c>
      <c r="H83" s="18">
        <f t="shared" si="6"/>
        <v>0</v>
      </c>
      <c r="J83" s="60">
        <v>17003.75</v>
      </c>
      <c r="L83" s="1">
        <v>7790.16</v>
      </c>
      <c r="N83" s="1">
        <f t="shared" si="8"/>
        <v>0</v>
      </c>
      <c r="O83" s="1">
        <f t="shared" si="5"/>
        <v>0</v>
      </c>
      <c r="P83" s="4">
        <f t="shared" si="7"/>
        <v>0</v>
      </c>
      <c r="Q83" s="22"/>
      <c r="R83" s="47">
        <v>4</v>
      </c>
      <c r="S83" s="60">
        <v>17003.75</v>
      </c>
      <c r="T83" s="4">
        <f t="shared" si="9"/>
        <v>68015</v>
      </c>
      <c r="V83" s="39"/>
      <c r="W83" s="1"/>
      <c r="X83" s="1"/>
    </row>
    <row r="84" spans="1:24" ht="12.75">
      <c r="A84" t="s">
        <v>118</v>
      </c>
      <c r="B84" t="s">
        <v>44</v>
      </c>
      <c r="C84" s="58" t="s">
        <v>389</v>
      </c>
      <c r="D84" s="18">
        <v>161</v>
      </c>
      <c r="F84" s="55">
        <v>0</v>
      </c>
      <c r="G84" s="18">
        <v>0</v>
      </c>
      <c r="H84" s="18">
        <f t="shared" si="6"/>
        <v>0</v>
      </c>
      <c r="J84" s="60">
        <v>14079.43</v>
      </c>
      <c r="L84" s="1">
        <v>7790.16</v>
      </c>
      <c r="N84" s="1">
        <f t="shared" si="8"/>
        <v>0</v>
      </c>
      <c r="O84" s="1">
        <f aca="true" t="shared" si="10" ref="O84:O147">G84*L84</f>
        <v>0</v>
      </c>
      <c r="P84" s="4">
        <f t="shared" si="7"/>
        <v>0</v>
      </c>
      <c r="Q84" s="22"/>
      <c r="R84" s="47">
        <v>2</v>
      </c>
      <c r="S84" s="60">
        <v>14079.43</v>
      </c>
      <c r="T84" s="4">
        <f t="shared" si="9"/>
        <v>28158.86</v>
      </c>
      <c r="V84" s="39"/>
      <c r="W84" s="1"/>
      <c r="X84" s="1"/>
    </row>
    <row r="85" spans="1:24" ht="12.75">
      <c r="A85" t="s">
        <v>119</v>
      </c>
      <c r="B85" t="s">
        <v>44</v>
      </c>
      <c r="C85" s="58" t="s">
        <v>390</v>
      </c>
      <c r="D85" s="18">
        <v>119.5</v>
      </c>
      <c r="F85" s="55">
        <v>0</v>
      </c>
      <c r="G85" s="18">
        <v>0</v>
      </c>
      <c r="H85" s="18">
        <f t="shared" si="6"/>
        <v>0</v>
      </c>
      <c r="J85" s="60">
        <v>14854.07</v>
      </c>
      <c r="L85" s="1">
        <v>7790.16</v>
      </c>
      <c r="N85" s="1">
        <f t="shared" si="8"/>
        <v>0</v>
      </c>
      <c r="O85" s="1">
        <f t="shared" si="10"/>
        <v>0</v>
      </c>
      <c r="P85" s="4">
        <f t="shared" si="7"/>
        <v>0</v>
      </c>
      <c r="Q85" s="22"/>
      <c r="R85" s="47">
        <v>5.5</v>
      </c>
      <c r="S85" s="60">
        <v>14854.07</v>
      </c>
      <c r="T85" s="4">
        <f t="shared" si="9"/>
        <v>81697.385</v>
      </c>
      <c r="V85" s="39"/>
      <c r="W85" s="1"/>
      <c r="X85" s="1"/>
    </row>
    <row r="86" spans="1:24" ht="12.75">
      <c r="A86" t="s">
        <v>120</v>
      </c>
      <c r="B86" t="s">
        <v>44</v>
      </c>
      <c r="C86" s="58" t="s">
        <v>391</v>
      </c>
      <c r="D86" s="18">
        <v>220</v>
      </c>
      <c r="F86" s="55">
        <v>0</v>
      </c>
      <c r="G86" s="18">
        <v>0</v>
      </c>
      <c r="H86" s="18">
        <f t="shared" si="6"/>
        <v>0</v>
      </c>
      <c r="J86" s="60">
        <v>12497.21</v>
      </c>
      <c r="L86" s="1">
        <v>7790.16</v>
      </c>
      <c r="N86" s="1">
        <f t="shared" si="8"/>
        <v>0</v>
      </c>
      <c r="O86" s="1">
        <f t="shared" si="10"/>
        <v>0</v>
      </c>
      <c r="P86" s="4">
        <f t="shared" si="7"/>
        <v>0</v>
      </c>
      <c r="Q86" s="22"/>
      <c r="R86" s="47">
        <v>7</v>
      </c>
      <c r="S86" s="60">
        <v>12497.21</v>
      </c>
      <c r="T86" s="4">
        <f t="shared" si="9"/>
        <v>87480.47</v>
      </c>
      <c r="V86" s="39"/>
      <c r="W86" s="1"/>
      <c r="X86" s="1"/>
    </row>
    <row r="87" spans="1:24" ht="12.75">
      <c r="A87" t="s">
        <v>121</v>
      </c>
      <c r="B87" t="s">
        <v>44</v>
      </c>
      <c r="C87" s="58" t="s">
        <v>392</v>
      </c>
      <c r="D87" s="18">
        <v>116.5</v>
      </c>
      <c r="F87" s="55">
        <v>0</v>
      </c>
      <c r="G87" s="18">
        <v>0</v>
      </c>
      <c r="H87" s="18">
        <f t="shared" si="6"/>
        <v>0</v>
      </c>
      <c r="J87" s="60">
        <v>15574.7</v>
      </c>
      <c r="L87" s="1">
        <v>7790.16</v>
      </c>
      <c r="N87" s="1">
        <f t="shared" si="8"/>
        <v>0</v>
      </c>
      <c r="O87" s="1">
        <f t="shared" si="10"/>
        <v>0</v>
      </c>
      <c r="P87" s="4">
        <f t="shared" si="7"/>
        <v>0</v>
      </c>
      <c r="Q87" s="22"/>
      <c r="R87" s="47">
        <v>4</v>
      </c>
      <c r="S87" s="60">
        <v>15574.7</v>
      </c>
      <c r="T87" s="4">
        <f t="shared" si="9"/>
        <v>62298.8</v>
      </c>
      <c r="V87" s="39"/>
      <c r="W87" s="1"/>
      <c r="X87" s="1"/>
    </row>
    <row r="88" spans="1:24" ht="12.75">
      <c r="A88" t="s">
        <v>122</v>
      </c>
      <c r="B88" t="s">
        <v>44</v>
      </c>
      <c r="C88" s="58" t="s">
        <v>393</v>
      </c>
      <c r="D88" s="18">
        <v>737.9</v>
      </c>
      <c r="F88" s="55">
        <v>0</v>
      </c>
      <c r="G88" s="18">
        <v>0</v>
      </c>
      <c r="H88" s="18">
        <f t="shared" si="6"/>
        <v>0</v>
      </c>
      <c r="J88" s="60">
        <v>8689.35</v>
      </c>
      <c r="L88" s="1">
        <v>7790.16</v>
      </c>
      <c r="N88" s="1">
        <f t="shared" si="8"/>
        <v>0</v>
      </c>
      <c r="O88" s="1">
        <f t="shared" si="10"/>
        <v>0</v>
      </c>
      <c r="P88" s="4">
        <f t="shared" si="7"/>
        <v>0</v>
      </c>
      <c r="Q88" s="22"/>
      <c r="R88" s="47">
        <v>19</v>
      </c>
      <c r="S88" s="60">
        <v>8689.35</v>
      </c>
      <c r="T88" s="4">
        <f t="shared" si="9"/>
        <v>165097.65</v>
      </c>
      <c r="V88" s="39"/>
      <c r="W88" s="1"/>
      <c r="X88" s="1"/>
    </row>
    <row r="89" spans="1:24" ht="12.75">
      <c r="A89" t="s">
        <v>123</v>
      </c>
      <c r="B89" t="s">
        <v>124</v>
      </c>
      <c r="C89" s="58" t="s">
        <v>394</v>
      </c>
      <c r="D89" s="18">
        <v>1045</v>
      </c>
      <c r="F89" s="55">
        <v>0</v>
      </c>
      <c r="G89" s="18">
        <v>0</v>
      </c>
      <c r="H89" s="18">
        <f t="shared" si="6"/>
        <v>0</v>
      </c>
      <c r="J89" s="60">
        <v>8738.28</v>
      </c>
      <c r="L89" s="1">
        <v>7790.16</v>
      </c>
      <c r="N89" s="1">
        <f t="shared" si="8"/>
        <v>0</v>
      </c>
      <c r="O89" s="1">
        <f t="shared" si="10"/>
        <v>0</v>
      </c>
      <c r="P89" s="4">
        <f t="shared" si="7"/>
        <v>0</v>
      </c>
      <c r="Q89" s="22"/>
      <c r="R89" s="47">
        <v>37.5</v>
      </c>
      <c r="S89" s="60">
        <v>8738.28</v>
      </c>
      <c r="T89" s="4">
        <f t="shared" si="9"/>
        <v>327685.5</v>
      </c>
      <c r="V89" s="39"/>
      <c r="W89" s="1"/>
      <c r="X89" s="1"/>
    </row>
    <row r="90" spans="1:24" ht="12.75">
      <c r="A90" t="s">
        <v>125</v>
      </c>
      <c r="B90" t="s">
        <v>126</v>
      </c>
      <c r="C90" s="58" t="s">
        <v>395</v>
      </c>
      <c r="D90" s="18">
        <v>5416.2</v>
      </c>
      <c r="F90" s="55">
        <v>137</v>
      </c>
      <c r="G90" s="18">
        <v>0</v>
      </c>
      <c r="H90" s="18">
        <f t="shared" si="6"/>
        <v>137</v>
      </c>
      <c r="J90" s="60">
        <v>8364.11</v>
      </c>
      <c r="L90" s="1">
        <v>7790.16</v>
      </c>
      <c r="N90" s="1">
        <f t="shared" si="8"/>
        <v>1145883.07</v>
      </c>
      <c r="O90" s="1">
        <f t="shared" si="10"/>
        <v>0</v>
      </c>
      <c r="P90" s="4">
        <f t="shared" si="7"/>
        <v>1145883.07</v>
      </c>
      <c r="Q90" s="22"/>
      <c r="R90" s="47">
        <v>119</v>
      </c>
      <c r="S90" s="60">
        <v>8364.11</v>
      </c>
      <c r="T90" s="4">
        <f t="shared" si="9"/>
        <v>995329.0900000001</v>
      </c>
      <c r="V90" s="39"/>
      <c r="W90" s="1"/>
      <c r="X90" s="1"/>
    </row>
    <row r="91" spans="1:24" ht="12.75">
      <c r="A91" t="s">
        <v>127</v>
      </c>
      <c r="B91" t="s">
        <v>126</v>
      </c>
      <c r="C91" s="58" t="s">
        <v>396</v>
      </c>
      <c r="D91" s="18">
        <v>1404.5</v>
      </c>
      <c r="F91" s="55">
        <v>0</v>
      </c>
      <c r="G91" s="18">
        <v>0</v>
      </c>
      <c r="H91" s="18">
        <f t="shared" si="6"/>
        <v>0</v>
      </c>
      <c r="J91" s="60">
        <v>8791.7</v>
      </c>
      <c r="L91" s="1">
        <v>7790.16</v>
      </c>
      <c r="N91" s="1">
        <f t="shared" si="8"/>
        <v>0</v>
      </c>
      <c r="O91" s="1">
        <f t="shared" si="10"/>
        <v>0</v>
      </c>
      <c r="P91" s="4">
        <f t="shared" si="7"/>
        <v>0</v>
      </c>
      <c r="Q91" s="22"/>
      <c r="R91" s="47">
        <v>23.5</v>
      </c>
      <c r="S91" s="60">
        <v>8791.7</v>
      </c>
      <c r="T91" s="4">
        <f t="shared" si="9"/>
        <v>206604.95</v>
      </c>
      <c r="V91" s="39"/>
      <c r="W91" s="1"/>
      <c r="X91" s="1"/>
    </row>
    <row r="92" spans="1:24" ht="12.75">
      <c r="A92" t="s">
        <v>128</v>
      </c>
      <c r="B92" t="s">
        <v>126</v>
      </c>
      <c r="C92" s="58" t="s">
        <v>397</v>
      </c>
      <c r="D92" s="18">
        <v>874.5</v>
      </c>
      <c r="F92" s="55">
        <v>0</v>
      </c>
      <c r="G92" s="18">
        <v>0</v>
      </c>
      <c r="H92" s="18">
        <f t="shared" si="6"/>
        <v>0</v>
      </c>
      <c r="J92" s="60">
        <v>9298.27</v>
      </c>
      <c r="L92" s="1">
        <v>7790.16</v>
      </c>
      <c r="N92" s="1">
        <f t="shared" si="8"/>
        <v>0</v>
      </c>
      <c r="O92" s="1">
        <f t="shared" si="10"/>
        <v>0</v>
      </c>
      <c r="P92" s="4">
        <f t="shared" si="7"/>
        <v>0</v>
      </c>
      <c r="Q92" s="22"/>
      <c r="R92" s="47">
        <v>26</v>
      </c>
      <c r="S92" s="60">
        <v>9298.27</v>
      </c>
      <c r="T92" s="4">
        <f t="shared" si="9"/>
        <v>241755.02000000002</v>
      </c>
      <c r="V92" s="39"/>
      <c r="W92" s="1"/>
      <c r="X92" s="1"/>
    </row>
    <row r="93" spans="1:24" ht="12.75">
      <c r="A93" t="s">
        <v>129</v>
      </c>
      <c r="B93" t="s">
        <v>130</v>
      </c>
      <c r="C93" s="58" t="s">
        <v>398</v>
      </c>
      <c r="D93" s="18">
        <v>29922.22</v>
      </c>
      <c r="F93" s="55">
        <v>2349</v>
      </c>
      <c r="G93" s="18">
        <v>0</v>
      </c>
      <c r="H93" s="18">
        <f t="shared" si="6"/>
        <v>2349</v>
      </c>
      <c r="J93" s="60">
        <v>8058.48</v>
      </c>
      <c r="L93" s="1">
        <v>7790.16</v>
      </c>
      <c r="N93" s="1">
        <f t="shared" si="8"/>
        <v>18929369.52</v>
      </c>
      <c r="O93" s="1">
        <f t="shared" si="10"/>
        <v>0</v>
      </c>
      <c r="P93" s="4">
        <f t="shared" si="7"/>
        <v>18929369.52</v>
      </c>
      <c r="Q93" s="22"/>
      <c r="R93" s="47">
        <v>210</v>
      </c>
      <c r="S93" s="60">
        <v>8058.48</v>
      </c>
      <c r="T93" s="4">
        <f t="shared" si="9"/>
        <v>1692280.7999999998</v>
      </c>
      <c r="V93" s="39"/>
      <c r="W93" s="1"/>
      <c r="X93" s="1"/>
    </row>
    <row r="94" spans="1:24" ht="12.75">
      <c r="A94" t="s">
        <v>131</v>
      </c>
      <c r="B94" t="s">
        <v>130</v>
      </c>
      <c r="C94" s="58" t="s">
        <v>399</v>
      </c>
      <c r="D94" s="18">
        <v>15544.4</v>
      </c>
      <c r="F94" s="55">
        <v>1604.5</v>
      </c>
      <c r="G94" s="18">
        <v>0</v>
      </c>
      <c r="H94" s="18">
        <f t="shared" si="6"/>
        <v>1604.5</v>
      </c>
      <c r="J94" s="60">
        <v>8060.96</v>
      </c>
      <c r="L94" s="1">
        <v>7790.16</v>
      </c>
      <c r="N94" s="1">
        <f t="shared" si="8"/>
        <v>12933810.32</v>
      </c>
      <c r="O94" s="1">
        <f t="shared" si="10"/>
        <v>0</v>
      </c>
      <c r="P94" s="4">
        <f t="shared" si="7"/>
        <v>12933810.32</v>
      </c>
      <c r="Q94" s="22"/>
      <c r="R94" s="47">
        <v>80.5</v>
      </c>
      <c r="S94" s="60">
        <v>8060.96</v>
      </c>
      <c r="T94" s="4">
        <f t="shared" si="9"/>
        <v>648907.28</v>
      </c>
      <c r="V94" s="39"/>
      <c r="W94" s="1"/>
      <c r="X94" s="1"/>
    </row>
    <row r="95" spans="1:24" ht="12.75">
      <c r="A95" t="s">
        <v>132</v>
      </c>
      <c r="B95" t="s">
        <v>130</v>
      </c>
      <c r="C95" s="58" t="s">
        <v>400</v>
      </c>
      <c r="D95" s="18">
        <v>1094.1</v>
      </c>
      <c r="F95" s="55">
        <v>0</v>
      </c>
      <c r="G95" s="18">
        <v>0</v>
      </c>
      <c r="H95" s="18">
        <f t="shared" si="6"/>
        <v>0</v>
      </c>
      <c r="J95" s="60">
        <v>8954.74</v>
      </c>
      <c r="L95" s="1">
        <v>7790.16</v>
      </c>
      <c r="N95" s="1">
        <f t="shared" si="8"/>
        <v>0</v>
      </c>
      <c r="O95" s="1">
        <f t="shared" si="10"/>
        <v>0</v>
      </c>
      <c r="P95" s="4">
        <f t="shared" si="7"/>
        <v>0</v>
      </c>
      <c r="Q95" s="22"/>
      <c r="R95" s="47">
        <v>14</v>
      </c>
      <c r="S95" s="60">
        <v>8954.74</v>
      </c>
      <c r="T95" s="4">
        <f t="shared" si="9"/>
        <v>125366.36</v>
      </c>
      <c r="V95" s="39"/>
      <c r="W95" s="1"/>
      <c r="X95" s="1"/>
    </row>
    <row r="96" spans="1:24" ht="12.75">
      <c r="A96" t="s">
        <v>133</v>
      </c>
      <c r="B96" t="s">
        <v>34</v>
      </c>
      <c r="C96" s="58" t="s">
        <v>401</v>
      </c>
      <c r="D96" s="18">
        <v>1022.5</v>
      </c>
      <c r="F96" s="55">
        <v>0</v>
      </c>
      <c r="G96" s="18">
        <v>0</v>
      </c>
      <c r="H96" s="18">
        <f t="shared" si="6"/>
        <v>0</v>
      </c>
      <c r="J96" s="60">
        <v>8892.99</v>
      </c>
      <c r="L96" s="1">
        <v>7790.16</v>
      </c>
      <c r="N96" s="1">
        <f t="shared" si="8"/>
        <v>0</v>
      </c>
      <c r="O96" s="1">
        <f t="shared" si="10"/>
        <v>0</v>
      </c>
      <c r="P96" s="4">
        <f t="shared" si="7"/>
        <v>0</v>
      </c>
      <c r="Q96" s="22"/>
      <c r="R96" s="47">
        <v>45.5</v>
      </c>
      <c r="S96" s="60">
        <v>8892.99</v>
      </c>
      <c r="T96" s="4">
        <f t="shared" si="9"/>
        <v>404631.045</v>
      </c>
      <c r="V96" s="39"/>
      <c r="W96" s="1"/>
      <c r="X96" s="1"/>
    </row>
    <row r="97" spans="1:24" ht="12.75">
      <c r="A97" t="s">
        <v>134</v>
      </c>
      <c r="B97" t="s">
        <v>34</v>
      </c>
      <c r="C97" s="58" t="s">
        <v>402</v>
      </c>
      <c r="D97" s="18">
        <v>190.5</v>
      </c>
      <c r="F97" s="55">
        <v>0</v>
      </c>
      <c r="G97" s="18">
        <v>0</v>
      </c>
      <c r="H97" s="18">
        <f t="shared" si="6"/>
        <v>0</v>
      </c>
      <c r="J97" s="60">
        <v>13944.57</v>
      </c>
      <c r="L97" s="1">
        <v>7790.16</v>
      </c>
      <c r="N97" s="1">
        <f t="shared" si="8"/>
        <v>0</v>
      </c>
      <c r="O97" s="1">
        <f t="shared" si="10"/>
        <v>0</v>
      </c>
      <c r="P97" s="4">
        <f t="shared" si="7"/>
        <v>0</v>
      </c>
      <c r="Q97" s="22"/>
      <c r="R97" s="47">
        <v>3.5</v>
      </c>
      <c r="S97" s="60">
        <v>13944.57</v>
      </c>
      <c r="T97" s="4">
        <f t="shared" si="9"/>
        <v>48805.994999999995</v>
      </c>
      <c r="V97" s="39"/>
      <c r="W97" s="1"/>
      <c r="X97" s="1"/>
    </row>
    <row r="98" spans="1:24" ht="12.75">
      <c r="A98" t="s">
        <v>135</v>
      </c>
      <c r="B98" t="s">
        <v>34</v>
      </c>
      <c r="C98" s="58" t="s">
        <v>403</v>
      </c>
      <c r="D98" s="18">
        <v>374</v>
      </c>
      <c r="F98" s="55">
        <v>0</v>
      </c>
      <c r="G98" s="18">
        <v>0</v>
      </c>
      <c r="H98" s="18">
        <f t="shared" si="6"/>
        <v>0</v>
      </c>
      <c r="J98" s="60">
        <v>10125.39</v>
      </c>
      <c r="L98" s="1">
        <v>7790.16</v>
      </c>
      <c r="N98" s="1">
        <f t="shared" si="8"/>
        <v>0</v>
      </c>
      <c r="O98" s="1">
        <f t="shared" si="10"/>
        <v>0</v>
      </c>
      <c r="P98" s="4">
        <f t="shared" si="7"/>
        <v>0</v>
      </c>
      <c r="Q98" s="22"/>
      <c r="R98" s="47">
        <v>5</v>
      </c>
      <c r="S98" s="60">
        <v>10125.39</v>
      </c>
      <c r="T98" s="4">
        <f t="shared" si="9"/>
        <v>50626.95</v>
      </c>
      <c r="V98" s="39"/>
      <c r="W98" s="1"/>
      <c r="X98" s="1"/>
    </row>
    <row r="99" spans="1:24" ht="12.75">
      <c r="A99" t="s">
        <v>136</v>
      </c>
      <c r="B99" t="s">
        <v>34</v>
      </c>
      <c r="C99" s="58" t="s">
        <v>404</v>
      </c>
      <c r="D99" s="18">
        <v>117.4</v>
      </c>
      <c r="F99" s="55">
        <v>0</v>
      </c>
      <c r="G99" s="18">
        <v>0</v>
      </c>
      <c r="H99" s="18">
        <f t="shared" si="6"/>
        <v>0</v>
      </c>
      <c r="J99" s="60">
        <v>15700.97</v>
      </c>
      <c r="L99" s="1">
        <v>7790.16</v>
      </c>
      <c r="N99" s="1">
        <f t="shared" si="8"/>
        <v>0</v>
      </c>
      <c r="O99" s="1">
        <f t="shared" si="10"/>
        <v>0</v>
      </c>
      <c r="P99" s="4">
        <f t="shared" si="7"/>
        <v>0</v>
      </c>
      <c r="Q99" s="22"/>
      <c r="R99" s="47">
        <v>8.5</v>
      </c>
      <c r="S99" s="60">
        <v>15700.97</v>
      </c>
      <c r="T99" s="4">
        <f t="shared" si="9"/>
        <v>133458.245</v>
      </c>
      <c r="V99" s="39"/>
      <c r="W99" s="1"/>
      <c r="X99" s="1"/>
    </row>
    <row r="100" spans="1:24" ht="12.75">
      <c r="A100" t="s">
        <v>137</v>
      </c>
      <c r="B100" t="s">
        <v>34</v>
      </c>
      <c r="C100" s="58" t="s">
        <v>405</v>
      </c>
      <c r="D100" s="18">
        <v>442.2</v>
      </c>
      <c r="F100" s="55">
        <v>0</v>
      </c>
      <c r="G100" s="18">
        <v>0</v>
      </c>
      <c r="H100" s="18">
        <f t="shared" si="6"/>
        <v>0</v>
      </c>
      <c r="J100" s="60">
        <v>8143.16</v>
      </c>
      <c r="L100" s="1">
        <v>7790.16</v>
      </c>
      <c r="N100" s="1">
        <f t="shared" si="8"/>
        <v>0</v>
      </c>
      <c r="O100" s="1">
        <f t="shared" si="10"/>
        <v>0</v>
      </c>
      <c r="P100" s="4">
        <f t="shared" si="7"/>
        <v>0</v>
      </c>
      <c r="Q100" s="22"/>
      <c r="R100" s="47">
        <v>0</v>
      </c>
      <c r="S100" s="60">
        <v>8143.16</v>
      </c>
      <c r="T100" s="4">
        <f t="shared" si="9"/>
        <v>0</v>
      </c>
      <c r="V100" s="39"/>
      <c r="W100" s="1"/>
      <c r="X100" s="1"/>
    </row>
    <row r="101" spans="1:24" ht="12.75">
      <c r="A101" t="s">
        <v>138</v>
      </c>
      <c r="B101" t="s">
        <v>34</v>
      </c>
      <c r="C101" s="58" t="s">
        <v>406</v>
      </c>
      <c r="D101" s="18">
        <v>50</v>
      </c>
      <c r="F101" s="55">
        <v>0</v>
      </c>
      <c r="G101" s="18">
        <v>0</v>
      </c>
      <c r="H101" s="18">
        <f t="shared" si="6"/>
        <v>0</v>
      </c>
      <c r="J101" s="60">
        <v>16326.22</v>
      </c>
      <c r="L101" s="1">
        <v>7790.16</v>
      </c>
      <c r="N101" s="1">
        <f t="shared" si="8"/>
        <v>0</v>
      </c>
      <c r="O101" s="1">
        <f t="shared" si="10"/>
        <v>0</v>
      </c>
      <c r="P101" s="4">
        <f t="shared" si="7"/>
        <v>0</v>
      </c>
      <c r="Q101" s="22"/>
      <c r="R101" s="47">
        <v>1.5</v>
      </c>
      <c r="S101" s="60">
        <v>16326.22</v>
      </c>
      <c r="T101" s="4">
        <f t="shared" si="9"/>
        <v>24489.329999999998</v>
      </c>
      <c r="V101" s="39"/>
      <c r="W101" s="1"/>
      <c r="X101" s="1"/>
    </row>
    <row r="102" spans="1:24" ht="12.75">
      <c r="A102" t="s">
        <v>139</v>
      </c>
      <c r="B102" t="s">
        <v>140</v>
      </c>
      <c r="C102" s="58" t="s">
        <v>407</v>
      </c>
      <c r="D102" s="18">
        <v>200.5</v>
      </c>
      <c r="F102" s="55">
        <v>0</v>
      </c>
      <c r="G102" s="18">
        <v>0</v>
      </c>
      <c r="H102" s="18">
        <f t="shared" si="6"/>
        <v>0</v>
      </c>
      <c r="J102" s="60">
        <v>13403.42</v>
      </c>
      <c r="L102" s="1">
        <v>7790.16</v>
      </c>
      <c r="N102" s="1">
        <f t="shared" si="8"/>
        <v>0</v>
      </c>
      <c r="O102" s="1">
        <f t="shared" si="10"/>
        <v>0</v>
      </c>
      <c r="P102" s="4">
        <f t="shared" si="7"/>
        <v>0</v>
      </c>
      <c r="Q102" s="22"/>
      <c r="R102" s="47">
        <v>5</v>
      </c>
      <c r="S102" s="60">
        <v>13403.42</v>
      </c>
      <c r="T102" s="4">
        <f t="shared" si="9"/>
        <v>67017.1</v>
      </c>
      <c r="V102" s="39"/>
      <c r="W102" s="1"/>
      <c r="X102" s="1"/>
    </row>
    <row r="103" spans="1:24" ht="12.75">
      <c r="A103" t="s">
        <v>141</v>
      </c>
      <c r="B103" t="s">
        <v>140</v>
      </c>
      <c r="C103" s="58" t="s">
        <v>408</v>
      </c>
      <c r="D103" s="18">
        <v>501.2</v>
      </c>
      <c r="F103" s="55">
        <v>0</v>
      </c>
      <c r="G103" s="18">
        <v>0</v>
      </c>
      <c r="H103" s="18">
        <f t="shared" si="6"/>
        <v>0</v>
      </c>
      <c r="J103" s="60">
        <v>9295.51</v>
      </c>
      <c r="L103" s="1">
        <v>7790.16</v>
      </c>
      <c r="N103" s="1">
        <f t="shared" si="8"/>
        <v>0</v>
      </c>
      <c r="O103" s="1">
        <f t="shared" si="10"/>
        <v>0</v>
      </c>
      <c r="P103" s="4">
        <f t="shared" si="7"/>
        <v>0</v>
      </c>
      <c r="Q103" s="22"/>
      <c r="R103" s="47">
        <v>19.5</v>
      </c>
      <c r="S103" s="60">
        <v>9295.51</v>
      </c>
      <c r="T103" s="4">
        <f t="shared" si="9"/>
        <v>181262.445</v>
      </c>
      <c r="V103" s="39"/>
      <c r="W103" s="1"/>
      <c r="X103" s="1"/>
    </row>
    <row r="104" spans="1:24" ht="12.75">
      <c r="A104" t="s">
        <v>142</v>
      </c>
      <c r="B104" t="s">
        <v>140</v>
      </c>
      <c r="C104" s="58" t="s">
        <v>409</v>
      </c>
      <c r="D104" s="18">
        <v>50</v>
      </c>
      <c r="F104" s="55">
        <v>0</v>
      </c>
      <c r="G104" s="18">
        <v>0</v>
      </c>
      <c r="H104" s="18">
        <f t="shared" si="6"/>
        <v>0</v>
      </c>
      <c r="J104" s="60">
        <v>17257.91</v>
      </c>
      <c r="L104" s="1">
        <v>7790.16</v>
      </c>
      <c r="N104" s="1">
        <f t="shared" si="8"/>
        <v>0</v>
      </c>
      <c r="O104" s="1">
        <f t="shared" si="10"/>
        <v>0</v>
      </c>
      <c r="P104" s="4">
        <f t="shared" si="7"/>
        <v>0</v>
      </c>
      <c r="Q104" s="22"/>
      <c r="R104" s="47">
        <v>2</v>
      </c>
      <c r="S104" s="60">
        <v>17257.91</v>
      </c>
      <c r="T104" s="4">
        <f t="shared" si="9"/>
        <v>34515.82</v>
      </c>
      <c r="V104" s="39"/>
      <c r="W104" s="1"/>
      <c r="X104" s="1"/>
    </row>
    <row r="105" spans="1:24" ht="12.75">
      <c r="A105" t="s">
        <v>143</v>
      </c>
      <c r="B105" t="s">
        <v>144</v>
      </c>
      <c r="C105" s="58" t="s">
        <v>410</v>
      </c>
      <c r="D105" s="18">
        <v>2187.1</v>
      </c>
      <c r="F105" s="55">
        <v>0</v>
      </c>
      <c r="G105" s="18">
        <v>0</v>
      </c>
      <c r="H105" s="18">
        <f t="shared" si="6"/>
        <v>0</v>
      </c>
      <c r="J105" s="60">
        <v>8173.75</v>
      </c>
      <c r="L105" s="1">
        <v>7790.16</v>
      </c>
      <c r="N105" s="1">
        <f t="shared" si="8"/>
        <v>0</v>
      </c>
      <c r="O105" s="1">
        <f t="shared" si="10"/>
        <v>0</v>
      </c>
      <c r="P105" s="4">
        <f t="shared" si="7"/>
        <v>0</v>
      </c>
      <c r="Q105" s="22"/>
      <c r="R105" s="47">
        <v>69</v>
      </c>
      <c r="S105" s="60">
        <v>8173.75</v>
      </c>
      <c r="T105" s="4">
        <f t="shared" si="9"/>
        <v>563988.75</v>
      </c>
      <c r="V105" s="39"/>
      <c r="W105" s="1"/>
      <c r="X105" s="1"/>
    </row>
    <row r="106" spans="1:24" ht="12.75">
      <c r="A106" t="s">
        <v>145</v>
      </c>
      <c r="B106" t="s">
        <v>144</v>
      </c>
      <c r="C106" s="58" t="s">
        <v>411</v>
      </c>
      <c r="D106" s="18">
        <v>197.5</v>
      </c>
      <c r="F106" s="55">
        <v>0</v>
      </c>
      <c r="G106" s="18">
        <v>0</v>
      </c>
      <c r="H106" s="18">
        <f t="shared" si="6"/>
        <v>0</v>
      </c>
      <c r="J106" s="60">
        <v>13484.71</v>
      </c>
      <c r="L106" s="1">
        <v>7790.16</v>
      </c>
      <c r="N106" s="1">
        <f t="shared" si="8"/>
        <v>0</v>
      </c>
      <c r="O106" s="1">
        <f t="shared" si="10"/>
        <v>0</v>
      </c>
      <c r="P106" s="4">
        <f t="shared" si="7"/>
        <v>0</v>
      </c>
      <c r="Q106" s="22"/>
      <c r="R106" s="47">
        <v>7</v>
      </c>
      <c r="S106" s="60">
        <v>13484.71</v>
      </c>
      <c r="T106" s="4">
        <f t="shared" si="9"/>
        <v>94392.97</v>
      </c>
      <c r="V106" s="39"/>
      <c r="W106" s="1"/>
      <c r="X106" s="1"/>
    </row>
    <row r="107" spans="1:24" ht="12.75">
      <c r="A107" t="s">
        <v>146</v>
      </c>
      <c r="B107" t="s">
        <v>144</v>
      </c>
      <c r="C107" s="58" t="s">
        <v>412</v>
      </c>
      <c r="D107" s="18">
        <v>308.9</v>
      </c>
      <c r="F107" s="55">
        <v>0</v>
      </c>
      <c r="G107" s="18">
        <v>0</v>
      </c>
      <c r="H107" s="18">
        <f t="shared" si="6"/>
        <v>0</v>
      </c>
      <c r="J107" s="60">
        <v>11084.39</v>
      </c>
      <c r="L107" s="1">
        <v>7790.16</v>
      </c>
      <c r="N107" s="1">
        <f t="shared" si="8"/>
        <v>0</v>
      </c>
      <c r="O107" s="1">
        <f t="shared" si="10"/>
        <v>0</v>
      </c>
      <c r="P107" s="4">
        <f t="shared" si="7"/>
        <v>0</v>
      </c>
      <c r="Q107" s="22"/>
      <c r="R107" s="47">
        <v>4</v>
      </c>
      <c r="S107" s="60">
        <v>11084.39</v>
      </c>
      <c r="T107" s="4">
        <f t="shared" si="9"/>
        <v>44337.56</v>
      </c>
      <c r="V107" s="39"/>
      <c r="W107" s="1"/>
      <c r="X107" s="1"/>
    </row>
    <row r="108" spans="1:24" ht="12.75">
      <c r="A108" t="s">
        <v>147</v>
      </c>
      <c r="B108" t="s">
        <v>144</v>
      </c>
      <c r="C108" s="58" t="s">
        <v>413</v>
      </c>
      <c r="D108" s="18">
        <v>158</v>
      </c>
      <c r="F108" s="55">
        <v>0</v>
      </c>
      <c r="G108" s="18">
        <v>0</v>
      </c>
      <c r="H108" s="18">
        <f t="shared" si="6"/>
        <v>0</v>
      </c>
      <c r="J108" s="60">
        <v>14501.71</v>
      </c>
      <c r="L108" s="1">
        <v>7790.16</v>
      </c>
      <c r="N108" s="1">
        <f t="shared" si="8"/>
        <v>0</v>
      </c>
      <c r="O108" s="1">
        <f t="shared" si="10"/>
        <v>0</v>
      </c>
      <c r="P108" s="4">
        <f t="shared" si="7"/>
        <v>0</v>
      </c>
      <c r="Q108" s="22"/>
      <c r="R108" s="47">
        <v>4</v>
      </c>
      <c r="S108" s="60">
        <v>14501.71</v>
      </c>
      <c r="T108" s="4">
        <f t="shared" si="9"/>
        <v>58006.84</v>
      </c>
      <c r="V108" s="39"/>
      <c r="W108" s="1"/>
      <c r="X108" s="1"/>
    </row>
    <row r="109" spans="1:24" ht="12.75">
      <c r="A109" t="s">
        <v>148</v>
      </c>
      <c r="B109" t="s">
        <v>149</v>
      </c>
      <c r="C109" s="58" t="s">
        <v>414</v>
      </c>
      <c r="D109" s="18">
        <v>164.3</v>
      </c>
      <c r="F109" s="55">
        <v>0</v>
      </c>
      <c r="G109" s="18">
        <v>0</v>
      </c>
      <c r="H109" s="18">
        <f t="shared" si="6"/>
        <v>0</v>
      </c>
      <c r="J109" s="60">
        <v>14523.14</v>
      </c>
      <c r="L109" s="1">
        <v>7790.16</v>
      </c>
      <c r="N109" s="1">
        <f t="shared" si="8"/>
        <v>0</v>
      </c>
      <c r="O109" s="1">
        <f t="shared" si="10"/>
        <v>0</v>
      </c>
      <c r="P109" s="4">
        <f t="shared" si="7"/>
        <v>0</v>
      </c>
      <c r="Q109" s="22"/>
      <c r="R109" s="47">
        <v>5.5</v>
      </c>
      <c r="S109" s="60">
        <v>14523.14</v>
      </c>
      <c r="T109" s="4">
        <f t="shared" si="9"/>
        <v>79877.26999999999</v>
      </c>
      <c r="V109" s="39"/>
      <c r="W109" s="1"/>
      <c r="X109" s="1"/>
    </row>
    <row r="110" spans="1:24" ht="12.75">
      <c r="A110" t="s">
        <v>150</v>
      </c>
      <c r="B110" t="s">
        <v>149</v>
      </c>
      <c r="C110" s="58" t="s">
        <v>415</v>
      </c>
      <c r="D110" s="18">
        <v>430.5</v>
      </c>
      <c r="F110" s="55">
        <v>0</v>
      </c>
      <c r="G110" s="18">
        <v>0</v>
      </c>
      <c r="H110" s="18">
        <f t="shared" si="6"/>
        <v>0</v>
      </c>
      <c r="J110" s="60">
        <v>9590.8</v>
      </c>
      <c r="L110" s="1">
        <v>7790.16</v>
      </c>
      <c r="N110" s="1">
        <f t="shared" si="8"/>
        <v>0</v>
      </c>
      <c r="O110" s="1">
        <f t="shared" si="10"/>
        <v>0</v>
      </c>
      <c r="P110" s="4">
        <f t="shared" si="7"/>
        <v>0</v>
      </c>
      <c r="Q110" s="22"/>
      <c r="R110" s="47">
        <v>10</v>
      </c>
      <c r="S110" s="60">
        <v>9590.8</v>
      </c>
      <c r="T110" s="4">
        <f t="shared" si="9"/>
        <v>95908</v>
      </c>
      <c r="V110" s="39"/>
      <c r="W110" s="1"/>
      <c r="X110" s="1"/>
    </row>
    <row r="111" spans="1:24" ht="12.75">
      <c r="A111" t="s">
        <v>151</v>
      </c>
      <c r="B111" t="s">
        <v>149</v>
      </c>
      <c r="C111" s="58" t="s">
        <v>416</v>
      </c>
      <c r="D111" s="18">
        <v>21432.039999999997</v>
      </c>
      <c r="F111" s="55">
        <v>1145</v>
      </c>
      <c r="G111" s="18">
        <v>0</v>
      </c>
      <c r="H111" s="18">
        <f t="shared" si="6"/>
        <v>1145</v>
      </c>
      <c r="J111" s="60">
        <v>8061.05</v>
      </c>
      <c r="L111" s="1">
        <v>7790.16</v>
      </c>
      <c r="N111" s="1">
        <f t="shared" si="8"/>
        <v>9229902.25</v>
      </c>
      <c r="O111" s="1">
        <f t="shared" si="10"/>
        <v>0</v>
      </c>
      <c r="P111" s="4">
        <f t="shared" si="7"/>
        <v>9229902.25</v>
      </c>
      <c r="Q111" s="22"/>
      <c r="R111" s="47">
        <v>286.5</v>
      </c>
      <c r="S111" s="60">
        <v>8061.05</v>
      </c>
      <c r="T111" s="4">
        <f t="shared" si="9"/>
        <v>2309490.825</v>
      </c>
      <c r="V111" s="39"/>
      <c r="W111" s="1"/>
      <c r="X111" s="1"/>
    </row>
    <row r="112" spans="1:24" ht="12.75">
      <c r="A112" t="s">
        <v>152</v>
      </c>
      <c r="B112" t="s">
        <v>153</v>
      </c>
      <c r="C112" s="58" t="s">
        <v>417</v>
      </c>
      <c r="D112" s="18">
        <v>92.3</v>
      </c>
      <c r="F112" s="55">
        <v>0</v>
      </c>
      <c r="G112" s="18">
        <v>0</v>
      </c>
      <c r="H112" s="18">
        <f t="shared" si="6"/>
        <v>0</v>
      </c>
      <c r="J112" s="60">
        <v>16771.99</v>
      </c>
      <c r="L112" s="1">
        <v>7790.16</v>
      </c>
      <c r="N112" s="1">
        <f t="shared" si="8"/>
        <v>0</v>
      </c>
      <c r="O112" s="1">
        <f t="shared" si="10"/>
        <v>0</v>
      </c>
      <c r="P112" s="4">
        <f t="shared" si="7"/>
        <v>0</v>
      </c>
      <c r="Q112" s="22"/>
      <c r="R112" s="47">
        <v>4.5</v>
      </c>
      <c r="S112" s="60">
        <v>16771.99</v>
      </c>
      <c r="T112" s="4">
        <f t="shared" si="9"/>
        <v>75473.955</v>
      </c>
      <c r="V112" s="39"/>
      <c r="W112" s="1"/>
      <c r="X112" s="1"/>
    </row>
    <row r="113" spans="1:24" ht="12.75">
      <c r="A113" t="s">
        <v>154</v>
      </c>
      <c r="B113" t="s">
        <v>155</v>
      </c>
      <c r="C113" s="58" t="s">
        <v>418</v>
      </c>
      <c r="D113" s="18">
        <v>2141.4</v>
      </c>
      <c r="F113" s="55">
        <v>0</v>
      </c>
      <c r="G113" s="18">
        <v>0</v>
      </c>
      <c r="H113" s="18">
        <f t="shared" si="6"/>
        <v>0</v>
      </c>
      <c r="J113" s="60">
        <v>8061.36</v>
      </c>
      <c r="L113" s="1">
        <v>7790.16</v>
      </c>
      <c r="N113" s="1">
        <f t="shared" si="8"/>
        <v>0</v>
      </c>
      <c r="O113" s="1">
        <f t="shared" si="10"/>
        <v>0</v>
      </c>
      <c r="P113" s="4">
        <f t="shared" si="7"/>
        <v>0</v>
      </c>
      <c r="Q113" s="22"/>
      <c r="R113" s="47">
        <v>95.5</v>
      </c>
      <c r="S113" s="60">
        <v>8061.36</v>
      </c>
      <c r="T113" s="4">
        <f t="shared" si="9"/>
        <v>769859.88</v>
      </c>
      <c r="V113" s="39"/>
      <c r="W113" s="1"/>
      <c r="X113" s="1"/>
    </row>
    <row r="114" spans="1:24" ht="12.75">
      <c r="A114" t="s">
        <v>156</v>
      </c>
      <c r="B114" t="s">
        <v>157</v>
      </c>
      <c r="C114" s="58" t="s">
        <v>419</v>
      </c>
      <c r="D114" s="18">
        <v>2767</v>
      </c>
      <c r="F114" s="55">
        <v>290.5</v>
      </c>
      <c r="G114" s="18">
        <v>0</v>
      </c>
      <c r="H114" s="18">
        <f t="shared" si="6"/>
        <v>290.5</v>
      </c>
      <c r="J114" s="60">
        <v>8225.99</v>
      </c>
      <c r="L114" s="1">
        <v>7790.16</v>
      </c>
      <c r="N114" s="1">
        <f t="shared" si="8"/>
        <v>2389650.0949999997</v>
      </c>
      <c r="O114" s="1">
        <f t="shared" si="10"/>
        <v>0</v>
      </c>
      <c r="P114" s="4">
        <f t="shared" si="7"/>
        <v>2389650.0949999997</v>
      </c>
      <c r="Q114" s="22"/>
      <c r="R114" s="47">
        <v>87</v>
      </c>
      <c r="S114" s="60">
        <v>8225.99</v>
      </c>
      <c r="T114" s="4">
        <f t="shared" si="9"/>
        <v>715661.13</v>
      </c>
      <c r="V114" s="39"/>
      <c r="W114" s="1"/>
      <c r="X114" s="1"/>
    </row>
    <row r="115" spans="1:24" ht="12.75">
      <c r="A115" t="s">
        <v>158</v>
      </c>
      <c r="B115" t="s">
        <v>157</v>
      </c>
      <c r="C115" s="58" t="s">
        <v>420</v>
      </c>
      <c r="D115" s="18">
        <v>690.1</v>
      </c>
      <c r="F115" s="55">
        <v>0</v>
      </c>
      <c r="G115" s="18">
        <v>0</v>
      </c>
      <c r="H115" s="18">
        <f t="shared" si="6"/>
        <v>0</v>
      </c>
      <c r="J115" s="60">
        <v>9071.24</v>
      </c>
      <c r="L115" s="1">
        <v>7790.16</v>
      </c>
      <c r="N115" s="1">
        <f t="shared" si="8"/>
        <v>0</v>
      </c>
      <c r="O115" s="1">
        <f t="shared" si="10"/>
        <v>0</v>
      </c>
      <c r="P115" s="4">
        <f t="shared" si="7"/>
        <v>0</v>
      </c>
      <c r="Q115" s="22"/>
      <c r="R115" s="47">
        <v>16</v>
      </c>
      <c r="S115" s="60">
        <v>9071.24</v>
      </c>
      <c r="T115" s="4">
        <f t="shared" si="9"/>
        <v>145139.84</v>
      </c>
      <c r="V115" s="39"/>
      <c r="W115" s="1"/>
      <c r="X115" s="1"/>
    </row>
    <row r="116" spans="1:24" ht="12.75">
      <c r="A116" t="s">
        <v>159</v>
      </c>
      <c r="B116" t="s">
        <v>157</v>
      </c>
      <c r="C116" s="58" t="s">
        <v>421</v>
      </c>
      <c r="D116" s="18">
        <v>481.5</v>
      </c>
      <c r="F116" s="55">
        <v>0</v>
      </c>
      <c r="G116" s="18">
        <v>0</v>
      </c>
      <c r="H116" s="18">
        <f t="shared" si="6"/>
        <v>0</v>
      </c>
      <c r="J116" s="60">
        <v>9464.18</v>
      </c>
      <c r="L116" s="1">
        <v>7790.16</v>
      </c>
      <c r="N116" s="1">
        <f t="shared" si="8"/>
        <v>0</v>
      </c>
      <c r="O116" s="1">
        <f t="shared" si="10"/>
        <v>0</v>
      </c>
      <c r="P116" s="4">
        <f t="shared" si="7"/>
        <v>0</v>
      </c>
      <c r="Q116" s="22"/>
      <c r="R116" s="47">
        <v>16</v>
      </c>
      <c r="S116" s="60">
        <v>9464.18</v>
      </c>
      <c r="T116" s="4">
        <f t="shared" si="9"/>
        <v>151426.88</v>
      </c>
      <c r="V116" s="39"/>
      <c r="W116" s="1"/>
      <c r="X116" s="1"/>
    </row>
    <row r="117" spans="1:24" ht="12.75">
      <c r="A117" t="s">
        <v>160</v>
      </c>
      <c r="B117" t="s">
        <v>161</v>
      </c>
      <c r="C117" s="58" t="s">
        <v>422</v>
      </c>
      <c r="D117" s="18">
        <v>5998.9</v>
      </c>
      <c r="F117" s="55">
        <v>207.5</v>
      </c>
      <c r="G117" s="18">
        <v>0</v>
      </c>
      <c r="H117" s="18">
        <f t="shared" si="6"/>
        <v>207.5</v>
      </c>
      <c r="J117" s="60">
        <v>8376.06</v>
      </c>
      <c r="L117" s="1">
        <v>7790.16</v>
      </c>
      <c r="N117" s="1">
        <f t="shared" si="8"/>
        <v>1738032.45</v>
      </c>
      <c r="O117" s="1">
        <f t="shared" si="10"/>
        <v>0</v>
      </c>
      <c r="P117" s="4">
        <f>N117+O117</f>
        <v>1738032.45</v>
      </c>
      <c r="Q117" s="22"/>
      <c r="R117" s="47">
        <v>101</v>
      </c>
      <c r="S117" s="60">
        <v>8376.06</v>
      </c>
      <c r="T117" s="4">
        <f t="shared" si="9"/>
        <v>845982.0599999999</v>
      </c>
      <c r="V117" s="39"/>
      <c r="W117" s="1"/>
      <c r="X117" s="1"/>
    </row>
    <row r="118" spans="1:24" ht="12.75">
      <c r="A118" t="s">
        <v>162</v>
      </c>
      <c r="B118" t="s">
        <v>161</v>
      </c>
      <c r="C118" s="58" t="s">
        <v>423</v>
      </c>
      <c r="D118" s="18">
        <v>267.2</v>
      </c>
      <c r="F118" s="55">
        <v>30</v>
      </c>
      <c r="G118" s="18">
        <v>0</v>
      </c>
      <c r="H118" s="18">
        <f t="shared" si="6"/>
        <v>30</v>
      </c>
      <c r="J118" s="60">
        <v>12976.22</v>
      </c>
      <c r="L118" s="1">
        <v>7790.16</v>
      </c>
      <c r="N118" s="1">
        <f t="shared" si="8"/>
        <v>389286.6</v>
      </c>
      <c r="O118" s="1">
        <f t="shared" si="10"/>
        <v>0</v>
      </c>
      <c r="P118" s="4">
        <f t="shared" si="7"/>
        <v>389286.6</v>
      </c>
      <c r="Q118" s="22"/>
      <c r="R118" s="47">
        <v>10</v>
      </c>
      <c r="S118" s="60">
        <v>12976.22</v>
      </c>
      <c r="T118" s="4">
        <f t="shared" si="9"/>
        <v>129762.2</v>
      </c>
      <c r="V118" s="39"/>
      <c r="W118" s="1"/>
      <c r="X118" s="1"/>
    </row>
    <row r="119" spans="1:24" ht="12.75">
      <c r="A119" t="s">
        <v>163</v>
      </c>
      <c r="B119" t="s">
        <v>164</v>
      </c>
      <c r="C119" s="58" t="s">
        <v>424</v>
      </c>
      <c r="D119" s="18">
        <v>1488.2</v>
      </c>
      <c r="F119" s="55">
        <v>0</v>
      </c>
      <c r="G119" s="18">
        <v>0</v>
      </c>
      <c r="H119" s="18">
        <f t="shared" si="6"/>
        <v>0</v>
      </c>
      <c r="J119" s="60">
        <v>8670.31</v>
      </c>
      <c r="L119" s="1">
        <v>7790.16</v>
      </c>
      <c r="N119" s="1">
        <f t="shared" si="8"/>
        <v>0</v>
      </c>
      <c r="O119" s="1">
        <f t="shared" si="10"/>
        <v>0</v>
      </c>
      <c r="P119" s="4">
        <f t="shared" si="7"/>
        <v>0</v>
      </c>
      <c r="Q119" s="22"/>
      <c r="R119" s="47">
        <v>42</v>
      </c>
      <c r="S119" s="60">
        <v>8670.31</v>
      </c>
      <c r="T119" s="4">
        <f t="shared" si="9"/>
        <v>364153.01999999996</v>
      </c>
      <c r="V119" s="39"/>
      <c r="W119" s="1"/>
      <c r="X119" s="1"/>
    </row>
    <row r="120" spans="1:24" ht="12.75">
      <c r="A120" t="s">
        <v>165</v>
      </c>
      <c r="B120" t="s">
        <v>164</v>
      </c>
      <c r="C120" s="58" t="s">
        <v>425</v>
      </c>
      <c r="D120" s="18">
        <v>3326.5</v>
      </c>
      <c r="F120" s="55">
        <v>0</v>
      </c>
      <c r="G120" s="18">
        <v>0</v>
      </c>
      <c r="H120" s="18">
        <f t="shared" si="6"/>
        <v>0</v>
      </c>
      <c r="J120" s="60">
        <v>8551.78</v>
      </c>
      <c r="L120" s="1">
        <v>7790.16</v>
      </c>
      <c r="N120" s="1">
        <f t="shared" si="8"/>
        <v>0</v>
      </c>
      <c r="O120" s="1">
        <f t="shared" si="10"/>
        <v>0</v>
      </c>
      <c r="P120" s="4">
        <f t="shared" si="7"/>
        <v>0</v>
      </c>
      <c r="Q120" s="22"/>
      <c r="R120" s="47">
        <v>70.5</v>
      </c>
      <c r="S120" s="60">
        <v>8551.78</v>
      </c>
      <c r="T120" s="4">
        <f t="shared" si="9"/>
        <v>602900.49</v>
      </c>
      <c r="V120" s="39"/>
      <c r="W120" s="1"/>
      <c r="X120" s="1"/>
    </row>
    <row r="121" spans="1:24" ht="12.75">
      <c r="A121" t="s">
        <v>166</v>
      </c>
      <c r="B121" t="s">
        <v>164</v>
      </c>
      <c r="C121" s="58" t="s">
        <v>426</v>
      </c>
      <c r="D121" s="18">
        <v>205.4</v>
      </c>
      <c r="F121" s="55">
        <v>0</v>
      </c>
      <c r="G121" s="18">
        <v>0</v>
      </c>
      <c r="H121" s="18">
        <f t="shared" si="6"/>
        <v>0</v>
      </c>
      <c r="J121" s="60">
        <v>13641.43</v>
      </c>
      <c r="L121" s="1">
        <v>7790.16</v>
      </c>
      <c r="N121" s="1">
        <f t="shared" si="8"/>
        <v>0</v>
      </c>
      <c r="O121" s="1">
        <f t="shared" si="10"/>
        <v>0</v>
      </c>
      <c r="P121" s="4">
        <f t="shared" si="7"/>
        <v>0</v>
      </c>
      <c r="Q121" s="22"/>
      <c r="R121" s="47">
        <v>7</v>
      </c>
      <c r="S121" s="60">
        <v>13641.43</v>
      </c>
      <c r="T121" s="4">
        <f t="shared" si="9"/>
        <v>95490.01000000001</v>
      </c>
      <c r="V121" s="39"/>
      <c r="W121" s="1"/>
      <c r="X121" s="1"/>
    </row>
    <row r="122" spans="1:24" ht="12.75">
      <c r="A122" t="s">
        <v>167</v>
      </c>
      <c r="B122" t="s">
        <v>164</v>
      </c>
      <c r="C122" s="58" t="s">
        <v>427</v>
      </c>
      <c r="D122" s="18">
        <v>688</v>
      </c>
      <c r="F122" s="55">
        <v>0</v>
      </c>
      <c r="G122" s="18">
        <v>0</v>
      </c>
      <c r="H122" s="18">
        <f t="shared" si="6"/>
        <v>0</v>
      </c>
      <c r="J122" s="60">
        <v>9069.46</v>
      </c>
      <c r="L122" s="1">
        <v>7790.16</v>
      </c>
      <c r="N122" s="1">
        <f t="shared" si="8"/>
        <v>0</v>
      </c>
      <c r="O122" s="1">
        <f t="shared" si="10"/>
        <v>0</v>
      </c>
      <c r="P122" s="4">
        <f t="shared" si="7"/>
        <v>0</v>
      </c>
      <c r="Q122" s="22"/>
      <c r="R122" s="47">
        <v>32.5</v>
      </c>
      <c r="S122" s="60">
        <v>9069.46</v>
      </c>
      <c r="T122" s="4">
        <f t="shared" si="9"/>
        <v>294757.44999999995</v>
      </c>
      <c r="V122" s="39"/>
      <c r="W122" s="1"/>
      <c r="X122" s="1"/>
    </row>
    <row r="123" spans="1:24" ht="12.75">
      <c r="A123" t="s">
        <v>168</v>
      </c>
      <c r="B123" t="s">
        <v>169</v>
      </c>
      <c r="C123" s="58" t="s">
        <v>428</v>
      </c>
      <c r="D123" s="18">
        <v>1475</v>
      </c>
      <c r="F123" s="55">
        <v>0</v>
      </c>
      <c r="G123" s="18">
        <v>0</v>
      </c>
      <c r="H123" s="18">
        <f t="shared" si="6"/>
        <v>0</v>
      </c>
      <c r="J123" s="60">
        <v>8986.87</v>
      </c>
      <c r="L123" s="1">
        <v>7790.16</v>
      </c>
      <c r="N123" s="1">
        <f t="shared" si="8"/>
        <v>0</v>
      </c>
      <c r="O123" s="1">
        <f t="shared" si="10"/>
        <v>0</v>
      </c>
      <c r="P123" s="4">
        <f t="shared" si="7"/>
        <v>0</v>
      </c>
      <c r="Q123" s="22"/>
      <c r="R123" s="47">
        <v>49.5</v>
      </c>
      <c r="S123" s="60">
        <v>8986.87</v>
      </c>
      <c r="T123" s="4">
        <f t="shared" si="9"/>
        <v>444850.06500000006</v>
      </c>
      <c r="V123" s="39"/>
      <c r="W123" s="1"/>
      <c r="X123" s="1"/>
    </row>
    <row r="124" spans="1:24" ht="12.75">
      <c r="A124" t="s">
        <v>170</v>
      </c>
      <c r="B124" t="s">
        <v>169</v>
      </c>
      <c r="C124" s="58" t="s">
        <v>429</v>
      </c>
      <c r="D124" s="18">
        <v>813.9</v>
      </c>
      <c r="F124" s="55">
        <v>0</v>
      </c>
      <c r="G124" s="18">
        <v>0</v>
      </c>
      <c r="H124" s="18">
        <f t="shared" si="6"/>
        <v>0</v>
      </c>
      <c r="J124" s="60">
        <v>9226.9</v>
      </c>
      <c r="L124" s="1">
        <v>7790.16</v>
      </c>
      <c r="N124" s="1">
        <f t="shared" si="8"/>
        <v>0</v>
      </c>
      <c r="O124" s="1">
        <f t="shared" si="10"/>
        <v>0</v>
      </c>
      <c r="P124" s="4">
        <f t="shared" si="7"/>
        <v>0</v>
      </c>
      <c r="Q124" s="22"/>
      <c r="R124" s="47">
        <v>32</v>
      </c>
      <c r="S124" s="60">
        <v>9226.9</v>
      </c>
      <c r="T124" s="4">
        <f t="shared" si="9"/>
        <v>295260.8</v>
      </c>
      <c r="V124" s="39"/>
      <c r="W124" s="1"/>
      <c r="X124" s="1"/>
    </row>
    <row r="125" spans="1:24" ht="12.75">
      <c r="A125" t="s">
        <v>171</v>
      </c>
      <c r="B125" t="s">
        <v>169</v>
      </c>
      <c r="C125" s="58" t="s">
        <v>430</v>
      </c>
      <c r="D125" s="18">
        <v>167</v>
      </c>
      <c r="F125" s="55">
        <v>0</v>
      </c>
      <c r="G125" s="18">
        <v>0</v>
      </c>
      <c r="H125" s="18">
        <f t="shared" si="6"/>
        <v>0</v>
      </c>
      <c r="J125" s="60">
        <v>15004.41</v>
      </c>
      <c r="L125" s="1">
        <v>7790.16</v>
      </c>
      <c r="N125" s="1">
        <f t="shared" si="8"/>
        <v>0</v>
      </c>
      <c r="O125" s="1">
        <f t="shared" si="10"/>
        <v>0</v>
      </c>
      <c r="P125" s="4">
        <f t="shared" si="7"/>
        <v>0</v>
      </c>
      <c r="Q125" s="22"/>
      <c r="R125" s="47">
        <v>0</v>
      </c>
      <c r="S125" s="60">
        <v>15004.41</v>
      </c>
      <c r="T125" s="4">
        <f t="shared" si="9"/>
        <v>0</v>
      </c>
      <c r="V125" s="39"/>
      <c r="W125" s="1"/>
      <c r="X125" s="1"/>
    </row>
    <row r="126" spans="1:24" ht="12.75">
      <c r="A126" t="s">
        <v>172</v>
      </c>
      <c r="B126" t="s">
        <v>169</v>
      </c>
      <c r="C126" s="58" t="s">
        <v>431</v>
      </c>
      <c r="D126" s="18">
        <v>391.5</v>
      </c>
      <c r="F126" s="55">
        <v>0</v>
      </c>
      <c r="G126" s="18">
        <v>0</v>
      </c>
      <c r="H126" s="18">
        <f t="shared" si="6"/>
        <v>0</v>
      </c>
      <c r="J126" s="60">
        <v>10064.67</v>
      </c>
      <c r="L126" s="1">
        <v>7790.16</v>
      </c>
      <c r="N126" s="1">
        <f t="shared" si="8"/>
        <v>0</v>
      </c>
      <c r="O126" s="1">
        <f t="shared" si="10"/>
        <v>0</v>
      </c>
      <c r="P126" s="4">
        <f t="shared" si="7"/>
        <v>0</v>
      </c>
      <c r="Q126" s="22"/>
      <c r="R126" s="47">
        <v>8.5</v>
      </c>
      <c r="S126" s="60">
        <v>10064.67</v>
      </c>
      <c r="T126" s="4">
        <f t="shared" si="9"/>
        <v>85549.695</v>
      </c>
      <c r="V126" s="39"/>
      <c r="W126" s="1"/>
      <c r="X126" s="1"/>
    </row>
    <row r="127" spans="1:24" ht="12.75">
      <c r="A127" t="s">
        <v>173</v>
      </c>
      <c r="B127" t="s">
        <v>169</v>
      </c>
      <c r="C127" s="58" t="s">
        <v>432</v>
      </c>
      <c r="D127" s="18">
        <v>222.5</v>
      </c>
      <c r="F127" s="55">
        <v>0</v>
      </c>
      <c r="G127" s="18">
        <v>0</v>
      </c>
      <c r="H127" s="18">
        <f t="shared" si="6"/>
        <v>0</v>
      </c>
      <c r="J127" s="60">
        <v>12790.29</v>
      </c>
      <c r="L127" s="1">
        <v>7790.16</v>
      </c>
      <c r="N127" s="1">
        <f t="shared" si="8"/>
        <v>0</v>
      </c>
      <c r="O127" s="1">
        <f t="shared" si="10"/>
        <v>0</v>
      </c>
      <c r="P127" s="4">
        <f t="shared" si="7"/>
        <v>0</v>
      </c>
      <c r="Q127" s="22"/>
      <c r="R127" s="47">
        <v>12</v>
      </c>
      <c r="S127" s="60">
        <v>12790.29</v>
      </c>
      <c r="T127" s="4">
        <f t="shared" si="9"/>
        <v>153483.48</v>
      </c>
      <c r="V127" s="39"/>
      <c r="W127" s="1"/>
      <c r="X127" s="1"/>
    </row>
    <row r="128" spans="1:24" ht="12.75">
      <c r="A128" t="s">
        <v>174</v>
      </c>
      <c r="B128" t="s">
        <v>169</v>
      </c>
      <c r="C128" s="58" t="s">
        <v>433</v>
      </c>
      <c r="D128" s="18">
        <v>356.5</v>
      </c>
      <c r="F128" s="55">
        <v>0</v>
      </c>
      <c r="G128" s="18">
        <v>0</v>
      </c>
      <c r="H128" s="18">
        <f t="shared" si="6"/>
        <v>0</v>
      </c>
      <c r="J128" s="60">
        <v>10482.56</v>
      </c>
      <c r="L128" s="1">
        <v>7790.16</v>
      </c>
      <c r="N128" s="1">
        <f t="shared" si="8"/>
        <v>0</v>
      </c>
      <c r="O128" s="1">
        <f t="shared" si="10"/>
        <v>0</v>
      </c>
      <c r="P128" s="4">
        <f t="shared" si="7"/>
        <v>0</v>
      </c>
      <c r="Q128" s="22"/>
      <c r="R128" s="47">
        <v>0</v>
      </c>
      <c r="S128" s="60">
        <v>10482.56</v>
      </c>
      <c r="T128" s="4">
        <f t="shared" si="9"/>
        <v>0</v>
      </c>
      <c r="V128" s="39"/>
      <c r="W128" s="1"/>
      <c r="X128" s="1"/>
    </row>
    <row r="129" spans="1:24" ht="12.75">
      <c r="A129" t="s">
        <v>175</v>
      </c>
      <c r="B129" t="s">
        <v>176</v>
      </c>
      <c r="C129" s="58" t="s">
        <v>434</v>
      </c>
      <c r="D129" s="18">
        <v>168.3</v>
      </c>
      <c r="F129" s="55">
        <v>0</v>
      </c>
      <c r="G129" s="18">
        <v>0</v>
      </c>
      <c r="H129" s="18">
        <f t="shared" si="6"/>
        <v>0</v>
      </c>
      <c r="J129" s="60">
        <v>16238.06</v>
      </c>
      <c r="L129" s="1">
        <v>7790.16</v>
      </c>
      <c r="N129" s="1">
        <f t="shared" si="8"/>
        <v>0</v>
      </c>
      <c r="O129" s="1">
        <f t="shared" si="10"/>
        <v>0</v>
      </c>
      <c r="P129" s="4">
        <f t="shared" si="7"/>
        <v>0</v>
      </c>
      <c r="Q129" s="22"/>
      <c r="R129" s="47">
        <v>4</v>
      </c>
      <c r="S129" s="60">
        <v>16238.06</v>
      </c>
      <c r="T129" s="4">
        <f t="shared" si="9"/>
        <v>64952.24</v>
      </c>
      <c r="V129" s="39"/>
      <c r="W129" s="1"/>
      <c r="X129" s="1"/>
    </row>
    <row r="130" spans="1:24" ht="12.75">
      <c r="A130" t="s">
        <v>177</v>
      </c>
      <c r="B130" t="s">
        <v>176</v>
      </c>
      <c r="C130" s="58" t="s">
        <v>435</v>
      </c>
      <c r="D130" s="18">
        <v>336.3</v>
      </c>
      <c r="F130" s="55">
        <v>0</v>
      </c>
      <c r="G130" s="18">
        <v>0</v>
      </c>
      <c r="H130" s="18">
        <f t="shared" si="6"/>
        <v>0</v>
      </c>
      <c r="J130" s="60">
        <v>11707.6</v>
      </c>
      <c r="L130" s="1">
        <v>7790.16</v>
      </c>
      <c r="N130" s="1">
        <f t="shared" si="8"/>
        <v>0</v>
      </c>
      <c r="O130" s="1">
        <f t="shared" si="10"/>
        <v>0</v>
      </c>
      <c r="P130" s="4">
        <f t="shared" si="7"/>
        <v>0</v>
      </c>
      <c r="Q130" s="22"/>
      <c r="R130" s="47">
        <v>3.5</v>
      </c>
      <c r="S130" s="60">
        <v>11707.6</v>
      </c>
      <c r="T130" s="4">
        <f t="shared" si="9"/>
        <v>40976.6</v>
      </c>
      <c r="V130" s="39"/>
      <c r="W130" s="1"/>
      <c r="X130" s="1"/>
    </row>
    <row r="131" spans="1:24" ht="12.75">
      <c r="A131" t="s">
        <v>178</v>
      </c>
      <c r="B131" t="s">
        <v>179</v>
      </c>
      <c r="C131" s="58" t="s">
        <v>436</v>
      </c>
      <c r="D131" s="18">
        <v>896.8</v>
      </c>
      <c r="F131" s="55">
        <v>0</v>
      </c>
      <c r="G131" s="18">
        <v>0</v>
      </c>
      <c r="H131" s="18">
        <f t="shared" si="6"/>
        <v>0</v>
      </c>
      <c r="J131" s="60">
        <v>9061.34</v>
      </c>
      <c r="L131" s="1">
        <v>7790.16</v>
      </c>
      <c r="N131" s="1">
        <f t="shared" si="8"/>
        <v>0</v>
      </c>
      <c r="O131" s="1">
        <f t="shared" si="10"/>
        <v>0</v>
      </c>
      <c r="P131" s="4">
        <f t="shared" si="7"/>
        <v>0</v>
      </c>
      <c r="Q131" s="22"/>
      <c r="R131" s="47">
        <v>24.5</v>
      </c>
      <c r="S131" s="60">
        <v>9061.34</v>
      </c>
      <c r="T131" s="4">
        <f t="shared" si="9"/>
        <v>222002.83000000002</v>
      </c>
      <c r="V131" s="39"/>
      <c r="W131" s="1"/>
      <c r="X131" s="1"/>
    </row>
    <row r="132" spans="1:24" ht="12.75">
      <c r="A132" t="s">
        <v>180</v>
      </c>
      <c r="B132" t="s">
        <v>179</v>
      </c>
      <c r="C132" s="58" t="s">
        <v>437</v>
      </c>
      <c r="D132" s="18">
        <v>650.3</v>
      </c>
      <c r="F132" s="55">
        <v>173</v>
      </c>
      <c r="G132" s="18">
        <v>10</v>
      </c>
      <c r="H132" s="18">
        <f aca="true" t="shared" si="11" ref="H132:H205">F132-G132</f>
        <v>163</v>
      </c>
      <c r="J132" s="60">
        <v>9473.46</v>
      </c>
      <c r="L132" s="1">
        <v>7790.16</v>
      </c>
      <c r="N132" s="1">
        <f t="shared" si="8"/>
        <v>1544173.9799999997</v>
      </c>
      <c r="O132" s="1">
        <f t="shared" si="10"/>
        <v>77901.6</v>
      </c>
      <c r="P132" s="4">
        <f aca="true" t="shared" si="12" ref="P132:P182">N132+O132</f>
        <v>1622075.5799999998</v>
      </c>
      <c r="Q132" s="22"/>
      <c r="R132" s="47">
        <v>22.5</v>
      </c>
      <c r="S132" s="60">
        <v>9473.46</v>
      </c>
      <c r="T132" s="4">
        <f t="shared" si="9"/>
        <v>213152.84999999998</v>
      </c>
      <c r="V132" s="39"/>
      <c r="W132" s="1"/>
      <c r="X132" s="1"/>
    </row>
    <row r="133" spans="1:24" ht="12.75">
      <c r="A133" t="s">
        <v>181</v>
      </c>
      <c r="B133" t="s">
        <v>182</v>
      </c>
      <c r="C133" s="58" t="s">
        <v>438</v>
      </c>
      <c r="D133" s="18">
        <v>608.5</v>
      </c>
      <c r="F133" s="55">
        <v>0</v>
      </c>
      <c r="G133" s="18">
        <v>0</v>
      </c>
      <c r="H133" s="18">
        <f t="shared" si="11"/>
        <v>0</v>
      </c>
      <c r="J133" s="60">
        <v>9114.91</v>
      </c>
      <c r="L133" s="1">
        <v>7790.16</v>
      </c>
      <c r="N133" s="1">
        <f aca="true" t="shared" si="13" ref="N133:N205">H133*J133</f>
        <v>0</v>
      </c>
      <c r="O133" s="1">
        <f t="shared" si="10"/>
        <v>0</v>
      </c>
      <c r="P133" s="4">
        <f t="shared" si="12"/>
        <v>0</v>
      </c>
      <c r="Q133" s="22"/>
      <c r="R133" s="47">
        <v>12.5</v>
      </c>
      <c r="S133" s="60">
        <v>9114.91</v>
      </c>
      <c r="T133" s="4">
        <f aca="true" t="shared" si="14" ref="T133:T206">R133*S133</f>
        <v>113936.375</v>
      </c>
      <c r="V133" s="39"/>
      <c r="W133" s="1"/>
      <c r="X133" s="1"/>
    </row>
    <row r="134" spans="1:24" ht="12.75">
      <c r="A134" t="s">
        <v>183</v>
      </c>
      <c r="B134" t="s">
        <v>182</v>
      </c>
      <c r="C134" s="58" t="s">
        <v>439</v>
      </c>
      <c r="D134" s="18">
        <v>324.5</v>
      </c>
      <c r="F134" s="55">
        <v>0</v>
      </c>
      <c r="G134" s="18">
        <v>0</v>
      </c>
      <c r="H134" s="18">
        <f t="shared" si="11"/>
        <v>0</v>
      </c>
      <c r="J134" s="60">
        <v>10318.24</v>
      </c>
      <c r="L134" s="1">
        <v>7790.16</v>
      </c>
      <c r="N134" s="1">
        <f t="shared" si="13"/>
        <v>0</v>
      </c>
      <c r="O134" s="1">
        <f t="shared" si="10"/>
        <v>0</v>
      </c>
      <c r="P134" s="4">
        <f t="shared" si="12"/>
        <v>0</v>
      </c>
      <c r="Q134" s="22"/>
      <c r="R134" s="47">
        <v>7.5</v>
      </c>
      <c r="S134" s="60">
        <v>10318.24</v>
      </c>
      <c r="T134" s="4">
        <f t="shared" si="14"/>
        <v>77386.8</v>
      </c>
      <c r="V134" s="39"/>
      <c r="W134" s="1"/>
      <c r="X134" s="1"/>
    </row>
    <row r="135" spans="1:24" ht="12.75">
      <c r="A135" t="s">
        <v>184</v>
      </c>
      <c r="B135" t="s">
        <v>185</v>
      </c>
      <c r="C135" s="58" t="s">
        <v>440</v>
      </c>
      <c r="D135" s="18">
        <v>1683</v>
      </c>
      <c r="F135" s="55">
        <v>135</v>
      </c>
      <c r="G135" s="18">
        <v>0</v>
      </c>
      <c r="H135" s="18">
        <f t="shared" si="11"/>
        <v>135</v>
      </c>
      <c r="J135" s="60">
        <v>10976.33</v>
      </c>
      <c r="L135" s="1">
        <v>7790.16</v>
      </c>
      <c r="N135" s="1">
        <f t="shared" si="13"/>
        <v>1481804.55</v>
      </c>
      <c r="O135" s="1">
        <f t="shared" si="10"/>
        <v>0</v>
      </c>
      <c r="P135" s="4">
        <f t="shared" si="12"/>
        <v>1481804.55</v>
      </c>
      <c r="Q135" s="22"/>
      <c r="R135" s="47">
        <v>22</v>
      </c>
      <c r="S135" s="60">
        <v>10976.33</v>
      </c>
      <c r="T135" s="4">
        <f t="shared" si="14"/>
        <v>241479.26</v>
      </c>
      <c r="V135" s="39"/>
      <c r="W135" s="1"/>
      <c r="X135" s="1"/>
    </row>
    <row r="136" spans="1:24" ht="12.75">
      <c r="A136" t="s">
        <v>186</v>
      </c>
      <c r="B136" t="s">
        <v>187</v>
      </c>
      <c r="C136" s="58" t="s">
        <v>441</v>
      </c>
      <c r="D136" s="18">
        <v>196.7</v>
      </c>
      <c r="F136" s="55">
        <v>0</v>
      </c>
      <c r="G136" s="18">
        <v>0</v>
      </c>
      <c r="H136" s="18">
        <f t="shared" si="11"/>
        <v>0</v>
      </c>
      <c r="J136" s="60">
        <v>13358.25</v>
      </c>
      <c r="L136" s="1">
        <v>7790.16</v>
      </c>
      <c r="N136" s="1">
        <f t="shared" si="13"/>
        <v>0</v>
      </c>
      <c r="O136" s="1">
        <f t="shared" si="10"/>
        <v>0</v>
      </c>
      <c r="P136" s="4">
        <f t="shared" si="12"/>
        <v>0</v>
      </c>
      <c r="Q136" s="22"/>
      <c r="R136" s="47">
        <v>4</v>
      </c>
      <c r="S136" s="60">
        <v>13358.25</v>
      </c>
      <c r="T136" s="4">
        <f t="shared" si="14"/>
        <v>53433</v>
      </c>
      <c r="V136" s="39"/>
      <c r="W136" s="1"/>
      <c r="X136" s="1"/>
    </row>
    <row r="137" spans="1:24" ht="12.75">
      <c r="A137" t="s">
        <v>188</v>
      </c>
      <c r="B137" t="s">
        <v>187</v>
      </c>
      <c r="C137" s="58" t="s">
        <v>442</v>
      </c>
      <c r="D137" s="18">
        <v>1536.5</v>
      </c>
      <c r="F137" s="55">
        <v>132</v>
      </c>
      <c r="G137" s="18">
        <v>0</v>
      </c>
      <c r="H137" s="18">
        <f t="shared" si="11"/>
        <v>132</v>
      </c>
      <c r="J137" s="60">
        <v>8601.33</v>
      </c>
      <c r="L137" s="1">
        <v>7790.16</v>
      </c>
      <c r="N137" s="1">
        <f t="shared" si="13"/>
        <v>1135375.56</v>
      </c>
      <c r="O137" s="1">
        <f t="shared" si="10"/>
        <v>0</v>
      </c>
      <c r="P137" s="4">
        <f t="shared" si="12"/>
        <v>1135375.56</v>
      </c>
      <c r="Q137" s="22"/>
      <c r="R137" s="47">
        <v>51</v>
      </c>
      <c r="S137" s="60">
        <v>8601.33</v>
      </c>
      <c r="T137" s="4">
        <f t="shared" si="14"/>
        <v>438667.83</v>
      </c>
      <c r="V137" s="39"/>
      <c r="W137" s="1"/>
      <c r="X137" s="1"/>
    </row>
    <row r="138" spans="1:24" ht="12.75">
      <c r="A138" t="s">
        <v>189</v>
      </c>
      <c r="B138" t="s">
        <v>187</v>
      </c>
      <c r="C138" s="58" t="s">
        <v>443</v>
      </c>
      <c r="D138" s="18">
        <v>293.3</v>
      </c>
      <c r="F138" s="55">
        <v>0</v>
      </c>
      <c r="G138" s="18">
        <v>0</v>
      </c>
      <c r="H138" s="18">
        <f t="shared" si="11"/>
        <v>0</v>
      </c>
      <c r="J138" s="60">
        <v>10652.56</v>
      </c>
      <c r="L138" s="1">
        <v>7790.16</v>
      </c>
      <c r="N138" s="1">
        <f t="shared" si="13"/>
        <v>0</v>
      </c>
      <c r="O138" s="1">
        <f t="shared" si="10"/>
        <v>0</v>
      </c>
      <c r="P138" s="4">
        <f t="shared" si="12"/>
        <v>0</v>
      </c>
      <c r="Q138" s="22"/>
      <c r="R138" s="47">
        <v>9.5</v>
      </c>
      <c r="S138" s="60">
        <v>10652.56</v>
      </c>
      <c r="T138" s="4">
        <f t="shared" si="14"/>
        <v>101199.31999999999</v>
      </c>
      <c r="V138" s="39"/>
      <c r="W138" s="1"/>
      <c r="X138" s="1"/>
    </row>
    <row r="139" spans="1:24" ht="12.75">
      <c r="A139" t="s">
        <v>190</v>
      </c>
      <c r="B139" t="s">
        <v>187</v>
      </c>
      <c r="C139" s="58" t="s">
        <v>444</v>
      </c>
      <c r="D139" s="18">
        <v>239.3</v>
      </c>
      <c r="F139" s="55">
        <v>0</v>
      </c>
      <c r="G139" s="18">
        <v>0</v>
      </c>
      <c r="H139" s="18">
        <f t="shared" si="11"/>
        <v>0</v>
      </c>
      <c r="J139" s="60">
        <v>11853.5</v>
      </c>
      <c r="L139" s="1">
        <v>7790.16</v>
      </c>
      <c r="N139" s="1">
        <f t="shared" si="13"/>
        <v>0</v>
      </c>
      <c r="O139" s="1">
        <f t="shared" si="10"/>
        <v>0</v>
      </c>
      <c r="P139" s="4">
        <f t="shared" si="12"/>
        <v>0</v>
      </c>
      <c r="Q139" s="22"/>
      <c r="R139" s="47">
        <v>10</v>
      </c>
      <c r="S139" s="60">
        <v>11853.5</v>
      </c>
      <c r="T139" s="4">
        <f t="shared" si="14"/>
        <v>118535</v>
      </c>
      <c r="V139" s="39"/>
      <c r="W139" s="1"/>
      <c r="X139" s="1"/>
    </row>
    <row r="140" spans="1:24" ht="12.75">
      <c r="A140" t="s">
        <v>191</v>
      </c>
      <c r="B140" t="s">
        <v>192</v>
      </c>
      <c r="C140" s="58" t="s">
        <v>445</v>
      </c>
      <c r="D140" s="18">
        <v>16631.3</v>
      </c>
      <c r="F140" s="55">
        <v>1703</v>
      </c>
      <c r="G140" s="18">
        <v>0</v>
      </c>
      <c r="H140" s="18">
        <f t="shared" si="11"/>
        <v>1703</v>
      </c>
      <c r="J140" s="60">
        <v>8590.91</v>
      </c>
      <c r="L140" s="1">
        <v>7790.16</v>
      </c>
      <c r="N140" s="1">
        <f t="shared" si="13"/>
        <v>14630319.73</v>
      </c>
      <c r="O140" s="1">
        <f t="shared" si="10"/>
        <v>0</v>
      </c>
      <c r="P140" s="4">
        <f t="shared" si="12"/>
        <v>14630319.73</v>
      </c>
      <c r="Q140" s="22"/>
      <c r="R140" s="47">
        <v>611</v>
      </c>
      <c r="S140" s="60">
        <v>8590.91</v>
      </c>
      <c r="T140" s="4">
        <f t="shared" si="14"/>
        <v>5249046.01</v>
      </c>
      <c r="V140" s="39"/>
      <c r="W140" s="1"/>
      <c r="X140" s="1"/>
    </row>
    <row r="141" spans="1:24" ht="12.75">
      <c r="A141" t="s">
        <v>193</v>
      </c>
      <c r="B141" t="s">
        <v>192</v>
      </c>
      <c r="C141" s="58" t="s">
        <v>446</v>
      </c>
      <c r="D141" s="18">
        <v>10278.6</v>
      </c>
      <c r="F141" s="55">
        <v>1168.5</v>
      </c>
      <c r="G141" s="18">
        <v>0</v>
      </c>
      <c r="H141" s="18">
        <f t="shared" si="11"/>
        <v>1168.5</v>
      </c>
      <c r="J141" s="60">
        <v>8055.35</v>
      </c>
      <c r="L141" s="1">
        <v>7790.16</v>
      </c>
      <c r="N141" s="1">
        <f t="shared" si="13"/>
        <v>9412676.475</v>
      </c>
      <c r="O141" s="1">
        <f t="shared" si="10"/>
        <v>0</v>
      </c>
      <c r="P141" s="4">
        <f t="shared" si="12"/>
        <v>9412676.475</v>
      </c>
      <c r="Q141" s="22"/>
      <c r="R141" s="47">
        <v>104</v>
      </c>
      <c r="S141" s="60">
        <v>8055.35</v>
      </c>
      <c r="T141" s="4">
        <f t="shared" si="14"/>
        <v>837756.4</v>
      </c>
      <c r="V141" s="39"/>
      <c r="W141" s="1"/>
      <c r="X141" s="1"/>
    </row>
    <row r="142" spans="1:24" ht="12.75">
      <c r="A142" t="s">
        <v>194</v>
      </c>
      <c r="B142" t="s">
        <v>195</v>
      </c>
      <c r="C142" s="58" t="s">
        <v>447</v>
      </c>
      <c r="D142" s="18">
        <v>721.8</v>
      </c>
      <c r="F142" s="55">
        <v>0</v>
      </c>
      <c r="G142" s="18">
        <v>0</v>
      </c>
      <c r="H142" s="18">
        <f t="shared" si="11"/>
        <v>0</v>
      </c>
      <c r="J142" s="60">
        <v>8746.18</v>
      </c>
      <c r="L142" s="1">
        <v>7790.16</v>
      </c>
      <c r="N142" s="1">
        <f t="shared" si="13"/>
        <v>0</v>
      </c>
      <c r="O142" s="1">
        <f t="shared" si="10"/>
        <v>0</v>
      </c>
      <c r="P142" s="4">
        <f t="shared" si="12"/>
        <v>0</v>
      </c>
      <c r="Q142" s="22"/>
      <c r="R142" s="47">
        <v>14.5</v>
      </c>
      <c r="S142" s="60">
        <v>8746.18</v>
      </c>
      <c r="T142" s="4">
        <f t="shared" si="14"/>
        <v>126819.61</v>
      </c>
      <c r="V142" s="39"/>
      <c r="W142" s="1"/>
      <c r="X142" s="1"/>
    </row>
    <row r="143" spans="1:24" ht="12.75">
      <c r="A143" t="s">
        <v>196</v>
      </c>
      <c r="B143" t="s">
        <v>195</v>
      </c>
      <c r="C143" s="58" t="s">
        <v>448</v>
      </c>
      <c r="D143" s="18">
        <v>490.8</v>
      </c>
      <c r="F143" s="55">
        <v>0</v>
      </c>
      <c r="G143" s="18">
        <v>0</v>
      </c>
      <c r="H143" s="18">
        <f t="shared" si="11"/>
        <v>0</v>
      </c>
      <c r="J143" s="60">
        <v>8932.54</v>
      </c>
      <c r="L143" s="1">
        <v>7790.16</v>
      </c>
      <c r="N143" s="1">
        <f t="shared" si="13"/>
        <v>0</v>
      </c>
      <c r="O143" s="1">
        <f t="shared" si="10"/>
        <v>0</v>
      </c>
      <c r="P143" s="4">
        <f t="shared" si="12"/>
        <v>0</v>
      </c>
      <c r="Q143" s="22"/>
      <c r="R143" s="47">
        <v>10.5</v>
      </c>
      <c r="S143" s="60">
        <v>8932.54</v>
      </c>
      <c r="T143" s="4">
        <f t="shared" si="14"/>
        <v>93791.67000000001</v>
      </c>
      <c r="V143" s="39"/>
      <c r="W143" s="1"/>
      <c r="X143" s="1"/>
    </row>
    <row r="144" spans="1:24" ht="12.75">
      <c r="A144" t="s">
        <v>197</v>
      </c>
      <c r="B144" t="s">
        <v>198</v>
      </c>
      <c r="C144" s="58" t="s">
        <v>449</v>
      </c>
      <c r="D144" s="18">
        <v>446.6</v>
      </c>
      <c r="F144" s="55">
        <v>0</v>
      </c>
      <c r="G144" s="18">
        <v>0</v>
      </c>
      <c r="H144" s="18">
        <f t="shared" si="11"/>
        <v>0</v>
      </c>
      <c r="J144" s="60">
        <v>9553.54</v>
      </c>
      <c r="L144" s="1">
        <v>7790.16</v>
      </c>
      <c r="N144" s="1">
        <f t="shared" si="13"/>
        <v>0</v>
      </c>
      <c r="O144" s="1">
        <f t="shared" si="10"/>
        <v>0</v>
      </c>
      <c r="P144" s="4">
        <f t="shared" si="12"/>
        <v>0</v>
      </c>
      <c r="Q144" s="22"/>
      <c r="R144" s="47">
        <v>20.5</v>
      </c>
      <c r="S144" s="60">
        <v>9553.54</v>
      </c>
      <c r="T144" s="4">
        <f t="shared" si="14"/>
        <v>195847.57</v>
      </c>
      <c r="V144" s="39"/>
      <c r="W144" s="1"/>
      <c r="X144" s="1"/>
    </row>
    <row r="145" spans="1:24" ht="12.75">
      <c r="A145" t="s">
        <v>199</v>
      </c>
      <c r="B145" t="s">
        <v>198</v>
      </c>
      <c r="C145" s="58" t="s">
        <v>450</v>
      </c>
      <c r="D145" s="18">
        <v>1130.1</v>
      </c>
      <c r="F145" s="55">
        <v>0</v>
      </c>
      <c r="G145" s="18">
        <v>0</v>
      </c>
      <c r="H145" s="18">
        <f t="shared" si="11"/>
        <v>0</v>
      </c>
      <c r="J145" s="60">
        <v>8682.08</v>
      </c>
      <c r="L145" s="1">
        <v>7790.16</v>
      </c>
      <c r="N145" s="1">
        <f t="shared" si="13"/>
        <v>0</v>
      </c>
      <c r="O145" s="1">
        <f t="shared" si="10"/>
        <v>0</v>
      </c>
      <c r="P145" s="4">
        <f t="shared" si="12"/>
        <v>0</v>
      </c>
      <c r="Q145" s="22"/>
      <c r="R145" s="47">
        <v>19</v>
      </c>
      <c r="S145" s="60">
        <v>8682.08</v>
      </c>
      <c r="T145" s="4">
        <f t="shared" si="14"/>
        <v>164959.52</v>
      </c>
      <c r="V145" s="39"/>
      <c r="W145" s="1"/>
      <c r="X145" s="1"/>
    </row>
    <row r="146" spans="1:24" ht="12.75">
      <c r="A146" t="s">
        <v>200</v>
      </c>
      <c r="B146" t="s">
        <v>198</v>
      </c>
      <c r="C146" s="58" t="s">
        <v>451</v>
      </c>
      <c r="D146" s="18">
        <v>385.2</v>
      </c>
      <c r="F146" s="55">
        <v>0</v>
      </c>
      <c r="G146" s="18">
        <v>0</v>
      </c>
      <c r="H146" s="18">
        <f t="shared" si="11"/>
        <v>0</v>
      </c>
      <c r="J146" s="60">
        <v>9985.89</v>
      </c>
      <c r="L146" s="1">
        <v>7790.16</v>
      </c>
      <c r="N146" s="1">
        <f t="shared" si="13"/>
        <v>0</v>
      </c>
      <c r="O146" s="1">
        <f t="shared" si="10"/>
        <v>0</v>
      </c>
      <c r="P146" s="4">
        <f t="shared" si="12"/>
        <v>0</v>
      </c>
      <c r="Q146" s="22"/>
      <c r="R146" s="47">
        <v>12.5</v>
      </c>
      <c r="S146" s="60">
        <v>9985.89</v>
      </c>
      <c r="T146" s="4">
        <f t="shared" si="14"/>
        <v>124823.625</v>
      </c>
      <c r="V146" s="39"/>
      <c r="W146" s="1"/>
      <c r="X146" s="1"/>
    </row>
    <row r="147" spans="1:24" ht="12.75">
      <c r="A147" t="s">
        <v>201</v>
      </c>
      <c r="B147" t="s">
        <v>202</v>
      </c>
      <c r="C147" s="58" t="s">
        <v>452</v>
      </c>
      <c r="D147" s="18">
        <v>404.9</v>
      </c>
      <c r="F147" s="55">
        <v>0</v>
      </c>
      <c r="G147" s="18">
        <v>0</v>
      </c>
      <c r="H147" s="18">
        <f t="shared" si="11"/>
        <v>0</v>
      </c>
      <c r="J147" s="60">
        <v>10576.51</v>
      </c>
      <c r="L147" s="1">
        <v>7790.16</v>
      </c>
      <c r="N147" s="1">
        <f t="shared" si="13"/>
        <v>0</v>
      </c>
      <c r="O147" s="1">
        <f t="shared" si="10"/>
        <v>0</v>
      </c>
      <c r="P147" s="4">
        <f t="shared" si="12"/>
        <v>0</v>
      </c>
      <c r="Q147" s="22"/>
      <c r="R147" s="47">
        <v>6</v>
      </c>
      <c r="S147" s="60">
        <v>10576.51</v>
      </c>
      <c r="T147" s="4">
        <f t="shared" si="14"/>
        <v>63459.06</v>
      </c>
      <c r="V147" s="39"/>
      <c r="W147" s="1"/>
      <c r="X147" s="1"/>
    </row>
    <row r="148" spans="1:24" ht="12.75">
      <c r="A148" t="s">
        <v>203</v>
      </c>
      <c r="B148" t="s">
        <v>202</v>
      </c>
      <c r="C148" s="58" t="s">
        <v>453</v>
      </c>
      <c r="D148" s="18">
        <v>2673.8</v>
      </c>
      <c r="F148" s="55">
        <v>99</v>
      </c>
      <c r="G148" s="18">
        <v>0</v>
      </c>
      <c r="H148" s="18">
        <f t="shared" si="11"/>
        <v>99</v>
      </c>
      <c r="J148" s="60">
        <v>8461</v>
      </c>
      <c r="L148" s="1">
        <v>7790.16</v>
      </c>
      <c r="N148" s="1">
        <f t="shared" si="13"/>
        <v>837639</v>
      </c>
      <c r="O148" s="1">
        <f aca="true" t="shared" si="15" ref="O148:O182">G148*L148</f>
        <v>0</v>
      </c>
      <c r="P148" s="4">
        <f t="shared" si="12"/>
        <v>837639</v>
      </c>
      <c r="Q148" s="22"/>
      <c r="R148" s="47">
        <v>49</v>
      </c>
      <c r="S148" s="60">
        <v>8461</v>
      </c>
      <c r="T148" s="4">
        <f t="shared" si="14"/>
        <v>414589</v>
      </c>
      <c r="V148" s="39"/>
      <c r="W148" s="1"/>
      <c r="X148" s="1"/>
    </row>
    <row r="149" spans="1:24" ht="12.75">
      <c r="A149" t="s">
        <v>204</v>
      </c>
      <c r="B149" t="s">
        <v>202</v>
      </c>
      <c r="C149" s="58" t="s">
        <v>454</v>
      </c>
      <c r="D149" s="18">
        <v>324.9</v>
      </c>
      <c r="F149" s="55">
        <v>0</v>
      </c>
      <c r="G149" s="18">
        <v>0</v>
      </c>
      <c r="H149" s="18">
        <f t="shared" si="11"/>
        <v>0</v>
      </c>
      <c r="J149" s="60">
        <v>11730.33</v>
      </c>
      <c r="L149" s="1">
        <v>7790.16</v>
      </c>
      <c r="N149" s="1">
        <f t="shared" si="13"/>
        <v>0</v>
      </c>
      <c r="O149" s="1">
        <f t="shared" si="15"/>
        <v>0</v>
      </c>
      <c r="P149" s="4">
        <f t="shared" si="12"/>
        <v>0</v>
      </c>
      <c r="Q149" s="22"/>
      <c r="R149" s="47">
        <v>9</v>
      </c>
      <c r="S149" s="60">
        <v>11730.33</v>
      </c>
      <c r="T149" s="4">
        <f t="shared" si="14"/>
        <v>105572.97</v>
      </c>
      <c r="V149" s="39"/>
      <c r="W149" s="1"/>
      <c r="X149" s="1"/>
    </row>
    <row r="150" spans="1:24" ht="12.75">
      <c r="A150" t="s">
        <v>205</v>
      </c>
      <c r="B150" t="s">
        <v>206</v>
      </c>
      <c r="C150" s="58" t="s">
        <v>455</v>
      </c>
      <c r="D150" s="18">
        <v>156.2</v>
      </c>
      <c r="F150" s="55">
        <v>0</v>
      </c>
      <c r="G150" s="18">
        <v>0</v>
      </c>
      <c r="H150" s="18">
        <f t="shared" si="11"/>
        <v>0</v>
      </c>
      <c r="J150" s="60">
        <v>14626.15</v>
      </c>
      <c r="L150" s="1">
        <v>7790.16</v>
      </c>
      <c r="N150" s="1">
        <f t="shared" si="13"/>
        <v>0</v>
      </c>
      <c r="O150" s="1">
        <f t="shared" si="15"/>
        <v>0</v>
      </c>
      <c r="P150" s="4">
        <f t="shared" si="12"/>
        <v>0</v>
      </c>
      <c r="Q150" s="22"/>
      <c r="R150" s="47">
        <v>15</v>
      </c>
      <c r="S150" s="60">
        <v>14626.15</v>
      </c>
      <c r="T150" s="4">
        <f t="shared" si="14"/>
        <v>219392.25</v>
      </c>
      <c r="V150" s="39"/>
      <c r="W150" s="1"/>
      <c r="X150" s="1"/>
    </row>
    <row r="151" spans="1:24" ht="12.75">
      <c r="A151" t="s">
        <v>207</v>
      </c>
      <c r="B151" t="s">
        <v>206</v>
      </c>
      <c r="C151" s="58" t="s">
        <v>456</v>
      </c>
      <c r="D151" s="18">
        <v>226.5</v>
      </c>
      <c r="F151" s="55">
        <v>88</v>
      </c>
      <c r="G151" s="18">
        <v>0</v>
      </c>
      <c r="H151" s="18">
        <f t="shared" si="11"/>
        <v>88</v>
      </c>
      <c r="J151" s="60">
        <v>14838.37</v>
      </c>
      <c r="L151" s="1">
        <v>7790.16</v>
      </c>
      <c r="N151" s="1">
        <f t="shared" si="13"/>
        <v>1305776.56</v>
      </c>
      <c r="O151" s="1">
        <f t="shared" si="15"/>
        <v>0</v>
      </c>
      <c r="P151" s="4">
        <f t="shared" si="12"/>
        <v>1305776.56</v>
      </c>
      <c r="Q151" s="22"/>
      <c r="R151" s="47">
        <v>11.5</v>
      </c>
      <c r="S151" s="60">
        <v>14838.37</v>
      </c>
      <c r="T151" s="4">
        <f t="shared" si="14"/>
        <v>170641.255</v>
      </c>
      <c r="V151" s="39"/>
      <c r="W151" s="1"/>
      <c r="X151" s="1"/>
    </row>
    <row r="152" spans="1:24" ht="12.75">
      <c r="A152" t="s">
        <v>208</v>
      </c>
      <c r="B152" t="s">
        <v>206</v>
      </c>
      <c r="C152" s="58" t="s">
        <v>457</v>
      </c>
      <c r="D152" s="18">
        <v>643.3</v>
      </c>
      <c r="F152" s="55">
        <v>0</v>
      </c>
      <c r="G152" s="18">
        <v>0</v>
      </c>
      <c r="H152" s="18">
        <f t="shared" si="11"/>
        <v>0</v>
      </c>
      <c r="J152" s="60">
        <v>9605.71</v>
      </c>
      <c r="L152" s="1">
        <v>7790.16</v>
      </c>
      <c r="N152" s="1">
        <f t="shared" si="13"/>
        <v>0</v>
      </c>
      <c r="O152" s="1">
        <f t="shared" si="15"/>
        <v>0</v>
      </c>
      <c r="P152" s="4">
        <f t="shared" si="12"/>
        <v>0</v>
      </c>
      <c r="Q152" s="22"/>
      <c r="R152" s="47">
        <v>41</v>
      </c>
      <c r="S152" s="60">
        <v>9605.71</v>
      </c>
      <c r="T152" s="4">
        <f t="shared" si="14"/>
        <v>393834.11</v>
      </c>
      <c r="V152" s="39"/>
      <c r="W152" s="1"/>
      <c r="X152" s="1"/>
    </row>
    <row r="153" spans="1:24" ht="12.75">
      <c r="A153" t="s">
        <v>209</v>
      </c>
      <c r="B153" t="s">
        <v>210</v>
      </c>
      <c r="C153" s="58" t="s">
        <v>458</v>
      </c>
      <c r="D153" s="18">
        <v>81</v>
      </c>
      <c r="F153" s="55">
        <v>0</v>
      </c>
      <c r="G153" s="18">
        <v>0</v>
      </c>
      <c r="H153" s="18">
        <f t="shared" si="11"/>
        <v>0</v>
      </c>
      <c r="J153" s="60">
        <v>17779.9</v>
      </c>
      <c r="L153" s="1">
        <v>7790.16</v>
      </c>
      <c r="N153" s="1">
        <f t="shared" si="13"/>
        <v>0</v>
      </c>
      <c r="O153" s="1">
        <f t="shared" si="15"/>
        <v>0</v>
      </c>
      <c r="P153" s="4">
        <f t="shared" si="12"/>
        <v>0</v>
      </c>
      <c r="Q153" s="22"/>
      <c r="R153" s="47">
        <v>9</v>
      </c>
      <c r="S153" s="60">
        <v>17779.9</v>
      </c>
      <c r="T153" s="4">
        <f t="shared" si="14"/>
        <v>160019.1</v>
      </c>
      <c r="V153" s="39"/>
      <c r="W153" s="1"/>
      <c r="X153" s="1"/>
    </row>
    <row r="154" spans="1:24" ht="12.75">
      <c r="A154" t="s">
        <v>211</v>
      </c>
      <c r="B154" t="s">
        <v>212</v>
      </c>
      <c r="C154" s="58" t="s">
        <v>459</v>
      </c>
      <c r="D154" s="18">
        <v>919.3</v>
      </c>
      <c r="F154" s="55">
        <v>0</v>
      </c>
      <c r="G154" s="18">
        <v>0</v>
      </c>
      <c r="H154" s="18">
        <f t="shared" si="11"/>
        <v>0</v>
      </c>
      <c r="J154" s="60">
        <v>11301.85</v>
      </c>
      <c r="L154" s="1">
        <v>7790.16</v>
      </c>
      <c r="N154" s="1">
        <f t="shared" si="13"/>
        <v>0</v>
      </c>
      <c r="O154" s="1">
        <f t="shared" si="15"/>
        <v>0</v>
      </c>
      <c r="P154" s="4">
        <f t="shared" si="12"/>
        <v>0</v>
      </c>
      <c r="Q154" s="22"/>
      <c r="R154" s="47">
        <v>14.5</v>
      </c>
      <c r="S154" s="60">
        <v>11301.85</v>
      </c>
      <c r="T154" s="4">
        <f t="shared" si="14"/>
        <v>163876.825</v>
      </c>
      <c r="V154" s="39"/>
      <c r="W154" s="1"/>
      <c r="X154" s="1"/>
    </row>
    <row r="155" spans="1:24" ht="12.75">
      <c r="A155" t="s">
        <v>213</v>
      </c>
      <c r="B155" t="s">
        <v>212</v>
      </c>
      <c r="C155" s="58" t="s">
        <v>460</v>
      </c>
      <c r="D155" s="18">
        <v>219.2</v>
      </c>
      <c r="F155" s="55">
        <v>0</v>
      </c>
      <c r="G155" s="18">
        <v>0</v>
      </c>
      <c r="H155" s="18">
        <f t="shared" si="11"/>
        <v>0</v>
      </c>
      <c r="J155" s="60">
        <v>13815.89</v>
      </c>
      <c r="L155" s="1">
        <v>7790.16</v>
      </c>
      <c r="N155" s="1">
        <f t="shared" si="13"/>
        <v>0</v>
      </c>
      <c r="O155" s="1">
        <f t="shared" si="15"/>
        <v>0</v>
      </c>
      <c r="P155" s="4">
        <f t="shared" si="12"/>
        <v>0</v>
      </c>
      <c r="Q155" s="22"/>
      <c r="R155" s="47">
        <v>10</v>
      </c>
      <c r="S155" s="60">
        <v>13815.89</v>
      </c>
      <c r="T155" s="4">
        <f t="shared" si="14"/>
        <v>138158.9</v>
      </c>
      <c r="V155" s="39"/>
      <c r="W155" s="1"/>
      <c r="X155" s="1"/>
    </row>
    <row r="156" spans="1:24" ht="12.75">
      <c r="A156" t="s">
        <v>214</v>
      </c>
      <c r="B156" t="s">
        <v>215</v>
      </c>
      <c r="C156" s="58" t="s">
        <v>461</v>
      </c>
      <c r="D156" s="18">
        <v>813.5</v>
      </c>
      <c r="F156" s="55">
        <v>0</v>
      </c>
      <c r="G156" s="18">
        <v>0</v>
      </c>
      <c r="H156" s="18">
        <f t="shared" si="11"/>
        <v>0</v>
      </c>
      <c r="J156" s="60">
        <v>8394.73</v>
      </c>
      <c r="L156" s="1">
        <v>7790.16</v>
      </c>
      <c r="N156" s="1">
        <f t="shared" si="13"/>
        <v>0</v>
      </c>
      <c r="O156" s="1">
        <f t="shared" si="15"/>
        <v>0</v>
      </c>
      <c r="P156" s="4">
        <f t="shared" si="12"/>
        <v>0</v>
      </c>
      <c r="Q156" s="22"/>
      <c r="R156" s="47">
        <v>8.5</v>
      </c>
      <c r="S156" s="60">
        <v>8394.73</v>
      </c>
      <c r="T156" s="4">
        <f t="shared" si="14"/>
        <v>71355.205</v>
      </c>
      <c r="V156" s="39"/>
      <c r="W156" s="1"/>
      <c r="X156" s="1"/>
    </row>
    <row r="157" spans="1:24" ht="12.75">
      <c r="A157" t="s">
        <v>216</v>
      </c>
      <c r="B157" t="s">
        <v>215</v>
      </c>
      <c r="C157" s="58" t="s">
        <v>462</v>
      </c>
      <c r="D157" s="18">
        <v>148.5</v>
      </c>
      <c r="F157" s="55">
        <v>0</v>
      </c>
      <c r="G157" s="18">
        <v>0</v>
      </c>
      <c r="H157" s="18">
        <f t="shared" si="11"/>
        <v>0</v>
      </c>
      <c r="J157" s="60">
        <v>14813.98</v>
      </c>
      <c r="L157" s="1">
        <v>7790.16</v>
      </c>
      <c r="N157" s="1">
        <f t="shared" si="13"/>
        <v>0</v>
      </c>
      <c r="O157" s="1">
        <f t="shared" si="15"/>
        <v>0</v>
      </c>
      <c r="P157" s="4">
        <f t="shared" si="12"/>
        <v>0</v>
      </c>
      <c r="Q157" s="22"/>
      <c r="R157" s="47">
        <v>6.5</v>
      </c>
      <c r="S157" s="60">
        <v>14813.98</v>
      </c>
      <c r="T157" s="4">
        <f t="shared" si="14"/>
        <v>96290.87</v>
      </c>
      <c r="V157" s="39"/>
      <c r="W157" s="1"/>
      <c r="X157" s="1"/>
    </row>
    <row r="158" spans="1:24" ht="12.75">
      <c r="A158" t="s">
        <v>217</v>
      </c>
      <c r="B158" t="s">
        <v>218</v>
      </c>
      <c r="C158" s="58" t="s">
        <v>463</v>
      </c>
      <c r="D158" s="18">
        <v>3511</v>
      </c>
      <c r="F158" s="55">
        <v>0</v>
      </c>
      <c r="G158" s="18">
        <v>0</v>
      </c>
      <c r="H158" s="18">
        <f t="shared" si="11"/>
        <v>0</v>
      </c>
      <c r="J158" s="60">
        <v>8805.07</v>
      </c>
      <c r="L158" s="1">
        <v>7790.16</v>
      </c>
      <c r="N158" s="1">
        <f t="shared" si="13"/>
        <v>0</v>
      </c>
      <c r="O158" s="1">
        <f t="shared" si="15"/>
        <v>0</v>
      </c>
      <c r="P158" s="4">
        <f t="shared" si="12"/>
        <v>0</v>
      </c>
      <c r="Q158" s="22"/>
      <c r="R158" s="47">
        <v>58</v>
      </c>
      <c r="S158" s="60">
        <v>8805.07</v>
      </c>
      <c r="T158" s="4">
        <f t="shared" si="14"/>
        <v>510694.06</v>
      </c>
      <c r="V158" s="39"/>
      <c r="W158" s="1"/>
      <c r="X158" s="1"/>
    </row>
    <row r="159" spans="1:24" ht="12.75">
      <c r="A159" t="s">
        <v>219</v>
      </c>
      <c r="B159" t="s">
        <v>220</v>
      </c>
      <c r="C159" s="58" t="s">
        <v>464</v>
      </c>
      <c r="D159" s="18">
        <v>357.3</v>
      </c>
      <c r="F159" s="55">
        <v>0</v>
      </c>
      <c r="G159" s="18">
        <v>0</v>
      </c>
      <c r="H159" s="18">
        <f t="shared" si="11"/>
        <v>0</v>
      </c>
      <c r="J159" s="60">
        <v>11708.79</v>
      </c>
      <c r="L159" s="1">
        <v>7790.16</v>
      </c>
      <c r="N159" s="1">
        <f t="shared" si="13"/>
        <v>0</v>
      </c>
      <c r="O159" s="1">
        <f t="shared" si="15"/>
        <v>0</v>
      </c>
      <c r="P159" s="4">
        <f t="shared" si="12"/>
        <v>0</v>
      </c>
      <c r="Q159" s="22"/>
      <c r="R159" s="47">
        <v>13</v>
      </c>
      <c r="S159" s="60">
        <v>11708.79</v>
      </c>
      <c r="T159" s="4">
        <f t="shared" si="14"/>
        <v>152214.27000000002</v>
      </c>
      <c r="V159" s="39"/>
      <c r="W159" s="1"/>
      <c r="X159" s="1"/>
    </row>
    <row r="160" spans="1:24" ht="12.75">
      <c r="A160" t="s">
        <v>221</v>
      </c>
      <c r="B160" t="s">
        <v>220</v>
      </c>
      <c r="C160" s="58" t="s">
        <v>465</v>
      </c>
      <c r="D160" s="18">
        <v>2316</v>
      </c>
      <c r="F160" s="55">
        <v>0</v>
      </c>
      <c r="G160" s="18">
        <v>0</v>
      </c>
      <c r="H160" s="18">
        <f t="shared" si="11"/>
        <v>0</v>
      </c>
      <c r="J160" s="60">
        <v>8171.46</v>
      </c>
      <c r="L160" s="1">
        <v>7790.16</v>
      </c>
      <c r="N160" s="1">
        <f t="shared" si="13"/>
        <v>0</v>
      </c>
      <c r="O160" s="1">
        <f t="shared" si="15"/>
        <v>0</v>
      </c>
      <c r="P160" s="4">
        <f t="shared" si="12"/>
        <v>0</v>
      </c>
      <c r="Q160" s="22"/>
      <c r="R160" s="47">
        <v>29.5</v>
      </c>
      <c r="S160" s="60">
        <v>8171.46</v>
      </c>
      <c r="T160" s="4">
        <f t="shared" si="14"/>
        <v>241058.07</v>
      </c>
      <c r="V160" s="39"/>
      <c r="W160" s="1"/>
      <c r="X160" s="1"/>
    </row>
    <row r="161" spans="1:24" ht="12.75">
      <c r="A161" t="s">
        <v>222</v>
      </c>
      <c r="B161" t="s">
        <v>223</v>
      </c>
      <c r="C161" s="58" t="s">
        <v>466</v>
      </c>
      <c r="D161" s="18">
        <v>384.8</v>
      </c>
      <c r="F161" s="55">
        <v>0</v>
      </c>
      <c r="G161" s="18">
        <v>0</v>
      </c>
      <c r="H161" s="18">
        <f t="shared" si="11"/>
        <v>0</v>
      </c>
      <c r="J161" s="60">
        <v>10315.82</v>
      </c>
      <c r="L161" s="1">
        <v>7790.16</v>
      </c>
      <c r="N161" s="1">
        <f t="shared" si="13"/>
        <v>0</v>
      </c>
      <c r="O161" s="1">
        <f t="shared" si="15"/>
        <v>0</v>
      </c>
      <c r="P161" s="4">
        <f t="shared" si="12"/>
        <v>0</v>
      </c>
      <c r="Q161" s="22"/>
      <c r="R161" s="47">
        <v>20</v>
      </c>
      <c r="S161" s="60">
        <v>10315.82</v>
      </c>
      <c r="T161" s="4">
        <f t="shared" si="14"/>
        <v>206316.4</v>
      </c>
      <c r="V161" s="39"/>
      <c r="W161" s="1"/>
      <c r="X161" s="1"/>
    </row>
    <row r="162" spans="1:24" ht="12.75">
      <c r="A162" t="s">
        <v>224</v>
      </c>
      <c r="B162" t="s">
        <v>223</v>
      </c>
      <c r="C162" s="58" t="s">
        <v>467</v>
      </c>
      <c r="D162" s="18">
        <v>107</v>
      </c>
      <c r="F162" s="55">
        <v>0</v>
      </c>
      <c r="G162" s="18">
        <v>0</v>
      </c>
      <c r="H162" s="18">
        <f t="shared" si="11"/>
        <v>0</v>
      </c>
      <c r="J162" s="60">
        <v>16266.53</v>
      </c>
      <c r="L162" s="1">
        <v>7790.16</v>
      </c>
      <c r="N162" s="1">
        <f t="shared" si="13"/>
        <v>0</v>
      </c>
      <c r="O162" s="1">
        <f t="shared" si="15"/>
        <v>0</v>
      </c>
      <c r="P162" s="4">
        <f t="shared" si="12"/>
        <v>0</v>
      </c>
      <c r="Q162" s="22"/>
      <c r="R162" s="47">
        <v>8</v>
      </c>
      <c r="S162" s="60">
        <v>16266.53</v>
      </c>
      <c r="T162" s="4">
        <f t="shared" si="14"/>
        <v>130132.24</v>
      </c>
      <c r="V162" s="39"/>
      <c r="W162" s="1"/>
      <c r="X162" s="1"/>
    </row>
    <row r="163" spans="1:24" ht="12.75">
      <c r="A163" t="s">
        <v>225</v>
      </c>
      <c r="B163" t="s">
        <v>223</v>
      </c>
      <c r="C163" s="58" t="s">
        <v>468</v>
      </c>
      <c r="D163" s="18">
        <v>225.6</v>
      </c>
      <c r="F163" s="55">
        <v>0</v>
      </c>
      <c r="G163" s="18">
        <v>0</v>
      </c>
      <c r="H163" s="18">
        <f t="shared" si="11"/>
        <v>0</v>
      </c>
      <c r="J163" s="60">
        <v>13027.39</v>
      </c>
      <c r="L163" s="1">
        <v>7790.16</v>
      </c>
      <c r="N163" s="1">
        <f t="shared" si="13"/>
        <v>0</v>
      </c>
      <c r="O163" s="1">
        <f t="shared" si="15"/>
        <v>0</v>
      </c>
      <c r="P163" s="4">
        <f t="shared" si="12"/>
        <v>0</v>
      </c>
      <c r="Q163" s="22"/>
      <c r="R163" s="47">
        <v>8</v>
      </c>
      <c r="S163" s="60">
        <v>13027.39</v>
      </c>
      <c r="T163" s="4">
        <f t="shared" si="14"/>
        <v>104219.12</v>
      </c>
      <c r="V163" s="39"/>
      <c r="W163" s="1"/>
      <c r="X163" s="1"/>
    </row>
    <row r="164" spans="1:24" ht="12.75">
      <c r="A164" t="s">
        <v>226</v>
      </c>
      <c r="B164" t="s">
        <v>223</v>
      </c>
      <c r="C164" s="58" t="s">
        <v>469</v>
      </c>
      <c r="D164" s="18">
        <v>128</v>
      </c>
      <c r="F164" s="55">
        <v>0</v>
      </c>
      <c r="G164" s="18">
        <v>0</v>
      </c>
      <c r="H164" s="18">
        <f t="shared" si="11"/>
        <v>0</v>
      </c>
      <c r="J164" s="60">
        <v>15863.45</v>
      </c>
      <c r="L164" s="1">
        <v>7790.16</v>
      </c>
      <c r="N164" s="1">
        <f t="shared" si="13"/>
        <v>0</v>
      </c>
      <c r="O164" s="1">
        <f t="shared" si="15"/>
        <v>0</v>
      </c>
      <c r="P164" s="4">
        <f t="shared" si="12"/>
        <v>0</v>
      </c>
      <c r="Q164" s="22"/>
      <c r="R164" s="47">
        <v>0</v>
      </c>
      <c r="S164" s="60">
        <v>15863.45</v>
      </c>
      <c r="T164" s="4">
        <f t="shared" si="14"/>
        <v>0</v>
      </c>
      <c r="V164" s="39"/>
      <c r="W164" s="1"/>
      <c r="X164" s="1"/>
    </row>
    <row r="165" spans="1:24" ht="12.75">
      <c r="A165" t="s">
        <v>227</v>
      </c>
      <c r="B165" t="s">
        <v>223</v>
      </c>
      <c r="C165" s="58" t="s">
        <v>470</v>
      </c>
      <c r="D165" s="18">
        <v>95.7</v>
      </c>
      <c r="F165" s="55">
        <v>0</v>
      </c>
      <c r="G165" s="18">
        <v>0</v>
      </c>
      <c r="H165" s="18">
        <f t="shared" si="11"/>
        <v>0</v>
      </c>
      <c r="J165" s="60">
        <v>16508.29</v>
      </c>
      <c r="L165" s="1">
        <v>7790.16</v>
      </c>
      <c r="N165" s="1">
        <f t="shared" si="13"/>
        <v>0</v>
      </c>
      <c r="O165" s="1">
        <f t="shared" si="15"/>
        <v>0</v>
      </c>
      <c r="P165" s="4">
        <f t="shared" si="12"/>
        <v>0</v>
      </c>
      <c r="Q165" s="22"/>
      <c r="R165" s="47">
        <v>5</v>
      </c>
      <c r="S165" s="60">
        <v>16508.29</v>
      </c>
      <c r="T165" s="4">
        <f t="shared" si="14"/>
        <v>82541.45000000001</v>
      </c>
      <c r="V165" s="39"/>
      <c r="W165" s="1"/>
      <c r="X165" s="1"/>
    </row>
    <row r="166" spans="1:24" ht="12.75">
      <c r="A166" t="s">
        <v>228</v>
      </c>
      <c r="B166" t="s">
        <v>229</v>
      </c>
      <c r="C166" s="78" t="s">
        <v>496</v>
      </c>
      <c r="D166" s="18">
        <v>1905.2</v>
      </c>
      <c r="F166" s="55">
        <v>0</v>
      </c>
      <c r="G166" s="18">
        <v>0</v>
      </c>
      <c r="H166" s="18">
        <f t="shared" si="11"/>
        <v>0</v>
      </c>
      <c r="J166" s="60">
        <v>8459.7</v>
      </c>
      <c r="L166" s="1">
        <v>7790.16</v>
      </c>
      <c r="N166" s="1">
        <f t="shared" si="13"/>
        <v>0</v>
      </c>
      <c r="O166" s="1">
        <f t="shared" si="15"/>
        <v>0</v>
      </c>
      <c r="P166" s="4">
        <f t="shared" si="12"/>
        <v>0</v>
      </c>
      <c r="Q166" s="22"/>
      <c r="R166" s="47">
        <v>36.5</v>
      </c>
      <c r="S166" s="60">
        <v>8459.7</v>
      </c>
      <c r="T166" s="4">
        <f t="shared" si="14"/>
        <v>308779.05000000005</v>
      </c>
      <c r="V166" s="39"/>
      <c r="W166" s="1"/>
      <c r="X166" s="1"/>
    </row>
    <row r="167" spans="1:24" ht="12.75">
      <c r="A167" t="s">
        <v>230</v>
      </c>
      <c r="B167" t="s">
        <v>229</v>
      </c>
      <c r="C167" s="58" t="s">
        <v>471</v>
      </c>
      <c r="D167" s="18">
        <v>2033</v>
      </c>
      <c r="F167" s="55">
        <v>0</v>
      </c>
      <c r="G167" s="18">
        <v>0</v>
      </c>
      <c r="H167" s="18">
        <f t="shared" si="11"/>
        <v>0</v>
      </c>
      <c r="J167" s="60">
        <v>8082.29</v>
      </c>
      <c r="L167" s="1">
        <v>7790.16</v>
      </c>
      <c r="N167" s="1">
        <f t="shared" si="13"/>
        <v>0</v>
      </c>
      <c r="O167" s="1">
        <f t="shared" si="15"/>
        <v>0</v>
      </c>
      <c r="P167" s="4">
        <f t="shared" si="12"/>
        <v>0</v>
      </c>
      <c r="Q167" s="22"/>
      <c r="R167" s="47">
        <v>50</v>
      </c>
      <c r="S167" s="60">
        <v>8082.29</v>
      </c>
      <c r="T167" s="4">
        <f t="shared" si="14"/>
        <v>404114.5</v>
      </c>
      <c r="V167" s="39"/>
      <c r="W167" s="1"/>
      <c r="X167" s="1"/>
    </row>
    <row r="168" spans="1:24" ht="12.75">
      <c r="A168" t="s">
        <v>231</v>
      </c>
      <c r="B168" t="s">
        <v>229</v>
      </c>
      <c r="C168" s="58" t="s">
        <v>472</v>
      </c>
      <c r="D168" s="18">
        <v>2563</v>
      </c>
      <c r="F168" s="55">
        <v>188</v>
      </c>
      <c r="G168" s="18">
        <v>0</v>
      </c>
      <c r="H168" s="18">
        <f t="shared" si="11"/>
        <v>188</v>
      </c>
      <c r="J168" s="60">
        <v>8171.17</v>
      </c>
      <c r="L168" s="1">
        <v>7790.16</v>
      </c>
      <c r="N168" s="1">
        <f t="shared" si="13"/>
        <v>1536179.96</v>
      </c>
      <c r="O168" s="1">
        <f t="shared" si="15"/>
        <v>0</v>
      </c>
      <c r="P168" s="4">
        <f t="shared" si="12"/>
        <v>1536179.96</v>
      </c>
      <c r="Q168" s="22"/>
      <c r="R168" s="47">
        <v>36.5</v>
      </c>
      <c r="S168" s="60">
        <v>8171.17</v>
      </c>
      <c r="T168" s="4">
        <f t="shared" si="14"/>
        <v>298247.705</v>
      </c>
      <c r="V168" s="39"/>
      <c r="W168" s="1"/>
      <c r="X168" s="1"/>
    </row>
    <row r="169" spans="1:24" ht="12.75">
      <c r="A169" t="s">
        <v>232</v>
      </c>
      <c r="B169" t="s">
        <v>229</v>
      </c>
      <c r="C169" s="58" t="s">
        <v>473</v>
      </c>
      <c r="D169" s="18">
        <v>7127</v>
      </c>
      <c r="F169" s="55">
        <v>1327.5</v>
      </c>
      <c r="G169" s="18">
        <v>0</v>
      </c>
      <c r="H169" s="18">
        <f t="shared" si="11"/>
        <v>1327.5</v>
      </c>
      <c r="J169" s="60">
        <v>8061.36</v>
      </c>
      <c r="L169" s="1">
        <v>7790.16</v>
      </c>
      <c r="N169" s="1">
        <f t="shared" si="13"/>
        <v>10701455.4</v>
      </c>
      <c r="O169" s="1">
        <f t="shared" si="15"/>
        <v>0</v>
      </c>
      <c r="P169" s="4">
        <f t="shared" si="12"/>
        <v>10701455.4</v>
      </c>
      <c r="Q169" s="22"/>
      <c r="R169" s="47">
        <v>23</v>
      </c>
      <c r="S169" s="60">
        <v>8061.36</v>
      </c>
      <c r="T169" s="4">
        <f t="shared" si="14"/>
        <v>185411.28</v>
      </c>
      <c r="V169" s="39"/>
      <c r="W169" s="1"/>
      <c r="X169" s="1"/>
    </row>
    <row r="170" spans="1:24" ht="12.75">
      <c r="A170" t="s">
        <v>233</v>
      </c>
      <c r="B170" t="s">
        <v>229</v>
      </c>
      <c r="C170" s="58" t="s">
        <v>474</v>
      </c>
      <c r="D170" s="18">
        <v>3894.5</v>
      </c>
      <c r="F170" s="55">
        <v>402</v>
      </c>
      <c r="G170" s="18">
        <v>0</v>
      </c>
      <c r="H170" s="18">
        <f t="shared" si="11"/>
        <v>402</v>
      </c>
      <c r="J170" s="60">
        <v>8061.36</v>
      </c>
      <c r="L170" s="1">
        <v>7790.16</v>
      </c>
      <c r="N170" s="1">
        <f t="shared" si="13"/>
        <v>3240666.7199999997</v>
      </c>
      <c r="O170" s="1">
        <f t="shared" si="15"/>
        <v>0</v>
      </c>
      <c r="P170" s="4">
        <f t="shared" si="12"/>
        <v>3240666.7199999997</v>
      </c>
      <c r="Q170" s="22"/>
      <c r="R170" s="47">
        <v>47.5</v>
      </c>
      <c r="S170" s="60">
        <v>8061.36</v>
      </c>
      <c r="T170" s="4">
        <f t="shared" si="14"/>
        <v>382914.6</v>
      </c>
      <c r="V170" s="39"/>
      <c r="W170" s="1"/>
      <c r="X170" s="1"/>
    </row>
    <row r="171" spans="1:24" ht="12.75">
      <c r="A171" t="s">
        <v>234</v>
      </c>
      <c r="B171" t="s">
        <v>229</v>
      </c>
      <c r="C171" s="58" t="s">
        <v>475</v>
      </c>
      <c r="D171" s="18">
        <v>22420.3</v>
      </c>
      <c r="F171" s="55">
        <v>5224</v>
      </c>
      <c r="G171" s="18">
        <v>0</v>
      </c>
      <c r="H171" s="18">
        <f t="shared" si="11"/>
        <v>5224</v>
      </c>
      <c r="J171" s="60">
        <v>8298.2</v>
      </c>
      <c r="L171" s="1">
        <v>7790.16</v>
      </c>
      <c r="N171" s="1">
        <f t="shared" si="13"/>
        <v>43349796.800000004</v>
      </c>
      <c r="O171" s="1">
        <f t="shared" si="15"/>
        <v>0</v>
      </c>
      <c r="P171" s="4">
        <f t="shared" si="12"/>
        <v>43349796.800000004</v>
      </c>
      <c r="Q171" s="22"/>
      <c r="R171" s="47">
        <v>306.5</v>
      </c>
      <c r="S171" s="60">
        <v>8298.2</v>
      </c>
      <c r="T171" s="4">
        <f t="shared" si="14"/>
        <v>2543398.3000000003</v>
      </c>
      <c r="V171" s="39"/>
      <c r="W171" s="1"/>
      <c r="X171" s="1"/>
    </row>
    <row r="172" spans="1:24" ht="12.75">
      <c r="A172" t="s">
        <v>235</v>
      </c>
      <c r="B172" t="s">
        <v>229</v>
      </c>
      <c r="C172" s="58" t="s">
        <v>476</v>
      </c>
      <c r="D172" s="18">
        <v>1152.1</v>
      </c>
      <c r="F172" s="55">
        <v>0</v>
      </c>
      <c r="G172" s="18">
        <v>0</v>
      </c>
      <c r="H172" s="18">
        <f t="shared" si="11"/>
        <v>0</v>
      </c>
      <c r="J172" s="60">
        <v>9284.09</v>
      </c>
      <c r="L172" s="1">
        <v>7790.16</v>
      </c>
      <c r="N172" s="1">
        <f t="shared" si="13"/>
        <v>0</v>
      </c>
      <c r="O172" s="1">
        <f t="shared" si="15"/>
        <v>0</v>
      </c>
      <c r="P172" s="4">
        <f t="shared" si="12"/>
        <v>0</v>
      </c>
      <c r="Q172" s="22"/>
      <c r="R172" s="47">
        <v>33.5</v>
      </c>
      <c r="S172" s="60">
        <v>9284.09</v>
      </c>
      <c r="T172" s="4">
        <f t="shared" si="14"/>
        <v>311017.015</v>
      </c>
      <c r="V172" s="39"/>
      <c r="W172" s="1"/>
      <c r="X172" s="1"/>
    </row>
    <row r="173" spans="1:24" ht="12.75">
      <c r="A173" t="s">
        <v>236</v>
      </c>
      <c r="B173" t="s">
        <v>229</v>
      </c>
      <c r="C173" s="58" t="s">
        <v>477</v>
      </c>
      <c r="D173" s="18">
        <v>2337.3</v>
      </c>
      <c r="F173" s="55">
        <v>0</v>
      </c>
      <c r="G173" s="18">
        <v>0</v>
      </c>
      <c r="H173" s="18">
        <f t="shared" si="11"/>
        <v>0</v>
      </c>
      <c r="J173" s="60">
        <v>9131.05</v>
      </c>
      <c r="L173" s="1">
        <v>7790.16</v>
      </c>
      <c r="N173" s="1">
        <f t="shared" si="13"/>
        <v>0</v>
      </c>
      <c r="O173" s="1">
        <f t="shared" si="15"/>
        <v>0</v>
      </c>
      <c r="P173" s="4">
        <f t="shared" si="12"/>
        <v>0</v>
      </c>
      <c r="Q173" s="22"/>
      <c r="R173" s="47">
        <v>56</v>
      </c>
      <c r="S173" s="60">
        <v>9131.05</v>
      </c>
      <c r="T173" s="4">
        <f t="shared" si="14"/>
        <v>511338.79999999993</v>
      </c>
      <c r="V173" s="39"/>
      <c r="W173" s="1"/>
      <c r="X173" s="1"/>
    </row>
    <row r="174" spans="1:24" ht="12.75">
      <c r="A174" t="s">
        <v>237</v>
      </c>
      <c r="B174" t="s">
        <v>229</v>
      </c>
      <c r="C174" s="58" t="s">
        <v>478</v>
      </c>
      <c r="D174" s="18">
        <v>962.5</v>
      </c>
      <c r="F174" s="55">
        <v>0</v>
      </c>
      <c r="G174" s="18">
        <v>0</v>
      </c>
      <c r="H174" s="18">
        <f t="shared" si="11"/>
        <v>0</v>
      </c>
      <c r="J174" s="60">
        <v>8725.87</v>
      </c>
      <c r="L174" s="1">
        <v>7790.16</v>
      </c>
      <c r="N174" s="1">
        <f t="shared" si="13"/>
        <v>0</v>
      </c>
      <c r="O174" s="1">
        <f t="shared" si="15"/>
        <v>0</v>
      </c>
      <c r="P174" s="4">
        <f t="shared" si="12"/>
        <v>0</v>
      </c>
      <c r="Q174" s="22"/>
      <c r="R174" s="47">
        <v>22</v>
      </c>
      <c r="S174" s="60">
        <v>8725.87</v>
      </c>
      <c r="T174" s="4">
        <f t="shared" si="14"/>
        <v>191969.14</v>
      </c>
      <c r="V174" s="39"/>
      <c r="W174" s="1"/>
      <c r="X174" s="1"/>
    </row>
    <row r="175" spans="1:24" ht="12.75">
      <c r="A175" t="s">
        <v>238</v>
      </c>
      <c r="B175" t="s">
        <v>229</v>
      </c>
      <c r="C175" s="58" t="s">
        <v>479</v>
      </c>
      <c r="D175" s="18">
        <v>179</v>
      </c>
      <c r="F175" s="55">
        <v>0</v>
      </c>
      <c r="G175" s="18">
        <v>0</v>
      </c>
      <c r="H175" s="18">
        <f t="shared" si="11"/>
        <v>0</v>
      </c>
      <c r="J175" s="60">
        <v>14170.08</v>
      </c>
      <c r="L175" s="1">
        <v>7790.16</v>
      </c>
      <c r="N175" s="1">
        <f t="shared" si="13"/>
        <v>0</v>
      </c>
      <c r="O175" s="1">
        <f t="shared" si="15"/>
        <v>0</v>
      </c>
      <c r="P175" s="4">
        <f t="shared" si="12"/>
        <v>0</v>
      </c>
      <c r="Q175" s="22"/>
      <c r="R175" s="47">
        <v>3.5</v>
      </c>
      <c r="S175" s="60">
        <v>14170.08</v>
      </c>
      <c r="T175" s="4">
        <f t="shared" si="14"/>
        <v>49595.28</v>
      </c>
      <c r="V175" s="39"/>
      <c r="W175" s="1"/>
      <c r="X175" s="1"/>
    </row>
    <row r="176" spans="1:24" ht="12.75">
      <c r="A176" t="s">
        <v>239</v>
      </c>
      <c r="B176" t="s">
        <v>229</v>
      </c>
      <c r="C176" s="58" t="s">
        <v>480</v>
      </c>
      <c r="D176" s="18">
        <v>216</v>
      </c>
      <c r="F176" s="55">
        <v>0</v>
      </c>
      <c r="G176" s="18">
        <v>0</v>
      </c>
      <c r="H176" s="18">
        <f t="shared" si="11"/>
        <v>0</v>
      </c>
      <c r="J176" s="60">
        <v>14028.11</v>
      </c>
      <c r="L176" s="1">
        <v>7790.16</v>
      </c>
      <c r="N176" s="1">
        <f t="shared" si="13"/>
        <v>0</v>
      </c>
      <c r="O176" s="1">
        <f t="shared" si="15"/>
        <v>0</v>
      </c>
      <c r="P176" s="4">
        <f t="shared" si="12"/>
        <v>0</v>
      </c>
      <c r="Q176" s="22"/>
      <c r="R176" s="47">
        <v>5.5</v>
      </c>
      <c r="S176" s="60">
        <v>14028.11</v>
      </c>
      <c r="T176" s="4">
        <f t="shared" si="14"/>
        <v>77154.60500000001</v>
      </c>
      <c r="V176" s="39"/>
      <c r="W176" s="1"/>
      <c r="X176" s="1"/>
    </row>
    <row r="177" spans="1:24" ht="12.75">
      <c r="A177" t="s">
        <v>240</v>
      </c>
      <c r="B177" t="s">
        <v>229</v>
      </c>
      <c r="C177" s="58" t="s">
        <v>481</v>
      </c>
      <c r="D177" s="18">
        <v>78.2</v>
      </c>
      <c r="F177" s="55">
        <v>0</v>
      </c>
      <c r="G177" s="18">
        <v>0</v>
      </c>
      <c r="H177" s="18">
        <f t="shared" si="11"/>
        <v>0</v>
      </c>
      <c r="J177" s="60">
        <v>18437.73</v>
      </c>
      <c r="L177" s="1">
        <v>7790.16</v>
      </c>
      <c r="N177" s="1">
        <f t="shared" si="13"/>
        <v>0</v>
      </c>
      <c r="O177" s="1">
        <f t="shared" si="15"/>
        <v>0</v>
      </c>
      <c r="P177" s="4">
        <f t="shared" si="12"/>
        <v>0</v>
      </c>
      <c r="Q177" s="22"/>
      <c r="R177" s="47">
        <v>2</v>
      </c>
      <c r="S177" s="60">
        <v>18437.73</v>
      </c>
      <c r="T177" s="4">
        <f t="shared" si="14"/>
        <v>36875.46</v>
      </c>
      <c r="V177" s="39"/>
      <c r="W177" s="1"/>
      <c r="X177" s="1"/>
    </row>
    <row r="178" spans="1:24" ht="12.75">
      <c r="A178" s="3">
        <v>3200</v>
      </c>
      <c r="B178" t="s">
        <v>241</v>
      </c>
      <c r="C178" s="58" t="s">
        <v>242</v>
      </c>
      <c r="D178" s="18">
        <v>864</v>
      </c>
      <c r="F178" s="55">
        <v>0</v>
      </c>
      <c r="G178" s="18">
        <v>0</v>
      </c>
      <c r="H178" s="18">
        <f t="shared" si="11"/>
        <v>0</v>
      </c>
      <c r="J178" s="60">
        <v>9317.68</v>
      </c>
      <c r="L178" s="1">
        <v>7790.16</v>
      </c>
      <c r="N178" s="1">
        <f t="shared" si="13"/>
        <v>0</v>
      </c>
      <c r="O178" s="1">
        <f t="shared" si="15"/>
        <v>0</v>
      </c>
      <c r="P178" s="4">
        <f t="shared" si="12"/>
        <v>0</v>
      </c>
      <c r="Q178" s="22"/>
      <c r="R178" s="47">
        <v>15</v>
      </c>
      <c r="S178" s="60">
        <v>9317.68</v>
      </c>
      <c r="T178" s="4">
        <f t="shared" si="14"/>
        <v>139765.2</v>
      </c>
      <c r="V178" s="39"/>
      <c r="W178" s="1"/>
      <c r="X178" s="1"/>
    </row>
    <row r="179" spans="1:24" ht="12.75">
      <c r="A179" s="3">
        <v>3210</v>
      </c>
      <c r="B179" t="s">
        <v>241</v>
      </c>
      <c r="C179" s="58" t="s">
        <v>243</v>
      </c>
      <c r="D179" s="18">
        <v>733.5</v>
      </c>
      <c r="F179" s="55">
        <v>0</v>
      </c>
      <c r="G179" s="18">
        <v>0</v>
      </c>
      <c r="H179" s="18">
        <f t="shared" si="11"/>
        <v>0</v>
      </c>
      <c r="J179" s="60">
        <v>8958.95</v>
      </c>
      <c r="L179" s="1">
        <v>7790.16</v>
      </c>
      <c r="N179" s="1">
        <f t="shared" si="13"/>
        <v>0</v>
      </c>
      <c r="O179" s="1">
        <f t="shared" si="15"/>
        <v>0</v>
      </c>
      <c r="P179" s="4">
        <f t="shared" si="12"/>
        <v>0</v>
      </c>
      <c r="Q179" s="22"/>
      <c r="R179" s="47">
        <v>20</v>
      </c>
      <c r="S179" s="60">
        <v>8958.95</v>
      </c>
      <c r="T179" s="4">
        <f t="shared" si="14"/>
        <v>179179</v>
      </c>
      <c r="V179" s="39"/>
      <c r="W179" s="1"/>
      <c r="X179" s="1"/>
    </row>
    <row r="180" spans="1:24" ht="12.75">
      <c r="A180" s="3">
        <v>3220</v>
      </c>
      <c r="B180" t="s">
        <v>241</v>
      </c>
      <c r="C180" s="58" t="s">
        <v>244</v>
      </c>
      <c r="D180" s="18">
        <v>200.9</v>
      </c>
      <c r="F180" s="55">
        <v>0</v>
      </c>
      <c r="G180" s="18">
        <v>0</v>
      </c>
      <c r="H180" s="18">
        <f t="shared" si="11"/>
        <v>0</v>
      </c>
      <c r="J180" s="60">
        <v>13690.26</v>
      </c>
      <c r="L180" s="1">
        <v>7790.16</v>
      </c>
      <c r="N180" s="1">
        <f t="shared" si="13"/>
        <v>0</v>
      </c>
      <c r="O180" s="1">
        <f t="shared" si="15"/>
        <v>0</v>
      </c>
      <c r="P180" s="4">
        <f t="shared" si="12"/>
        <v>0</v>
      </c>
      <c r="Q180" s="22"/>
      <c r="R180" s="47">
        <v>5.5</v>
      </c>
      <c r="S180" s="60">
        <v>13690.26</v>
      </c>
      <c r="T180" s="4">
        <f t="shared" si="14"/>
        <v>75296.43000000001</v>
      </c>
      <c r="V180" s="39"/>
      <c r="W180" s="1"/>
      <c r="X180" s="1"/>
    </row>
    <row r="181" spans="1:24" ht="12.75">
      <c r="A181" s="3">
        <v>3230</v>
      </c>
      <c r="B181" t="s">
        <v>241</v>
      </c>
      <c r="C181" s="58" t="s">
        <v>245</v>
      </c>
      <c r="D181" s="18">
        <v>62.1</v>
      </c>
      <c r="F181" s="55">
        <v>0</v>
      </c>
      <c r="G181" s="18">
        <v>0</v>
      </c>
      <c r="H181" s="18">
        <f t="shared" si="11"/>
        <v>0</v>
      </c>
      <c r="J181" s="60">
        <v>18208.96</v>
      </c>
      <c r="L181" s="1">
        <v>7790.16</v>
      </c>
      <c r="N181" s="1">
        <f t="shared" si="13"/>
        <v>0</v>
      </c>
      <c r="O181" s="1">
        <f t="shared" si="15"/>
        <v>0</v>
      </c>
      <c r="P181" s="4">
        <f t="shared" si="12"/>
        <v>0</v>
      </c>
      <c r="Q181" s="22"/>
      <c r="R181" s="47">
        <v>2</v>
      </c>
      <c r="S181" s="60">
        <v>18208.96</v>
      </c>
      <c r="T181" s="4">
        <f t="shared" si="14"/>
        <v>36417.92</v>
      </c>
      <c r="V181" s="39"/>
      <c r="W181" s="1"/>
      <c r="X181" s="1"/>
    </row>
    <row r="182" spans="1:23" ht="12.75">
      <c r="A182" s="3">
        <v>8001</v>
      </c>
      <c r="B182" t="s">
        <v>303</v>
      </c>
      <c r="C182" t="s">
        <v>304</v>
      </c>
      <c r="D182" s="18">
        <v>16722.5</v>
      </c>
      <c r="F182" s="18">
        <v>17598.5</v>
      </c>
      <c r="G182" s="18">
        <v>0</v>
      </c>
      <c r="H182" s="18">
        <f t="shared" si="11"/>
        <v>17598.5</v>
      </c>
      <c r="J182" s="1" t="s">
        <v>511</v>
      </c>
      <c r="L182" s="1">
        <v>7790.16</v>
      </c>
      <c r="N182" s="1">
        <v>114390143.71000002</v>
      </c>
      <c r="O182" s="1">
        <f t="shared" si="15"/>
        <v>0</v>
      </c>
      <c r="P182" s="4">
        <f t="shared" si="12"/>
        <v>114390143.71000002</v>
      </c>
      <c r="Q182" s="22"/>
      <c r="R182" s="96">
        <v>183.5</v>
      </c>
      <c r="S182" s="11" t="s">
        <v>511</v>
      </c>
      <c r="T182" s="75">
        <f>SUM(T183:T189)</f>
        <v>1502858.899609865</v>
      </c>
      <c r="V182" s="39"/>
      <c r="W182" s="1"/>
    </row>
    <row r="183" spans="1:23" ht="12.75">
      <c r="A183" s="3"/>
      <c r="C183" s="78" t="s">
        <v>528</v>
      </c>
      <c r="D183" s="18"/>
      <c r="F183" s="18"/>
      <c r="H183" s="18"/>
      <c r="P183" s="4"/>
      <c r="Q183" s="22"/>
      <c r="R183" s="97">
        <v>1</v>
      </c>
      <c r="S183" s="98">
        <v>8124.76082552</v>
      </c>
      <c r="T183" s="99">
        <f aca="true" t="shared" si="16" ref="T183:T192">R183*S183</f>
        <v>8124.76082552</v>
      </c>
      <c r="V183" s="39"/>
      <c r="W183" s="1"/>
    </row>
    <row r="184" spans="1:23" ht="12.75">
      <c r="A184" s="3"/>
      <c r="C184" s="78" t="s">
        <v>516</v>
      </c>
      <c r="D184" s="18"/>
      <c r="F184" s="18"/>
      <c r="H184" s="18"/>
      <c r="P184" s="4"/>
      <c r="Q184" s="22"/>
      <c r="R184" s="97">
        <v>50.5</v>
      </c>
      <c r="S184" s="98">
        <v>8321.192512380001</v>
      </c>
      <c r="T184" s="99">
        <f t="shared" si="16"/>
        <v>420220.22187519004</v>
      </c>
      <c r="V184" s="39"/>
      <c r="W184" s="1"/>
    </row>
    <row r="185" spans="1:23" ht="12.75">
      <c r="A185" s="3"/>
      <c r="C185" s="78" t="s">
        <v>517</v>
      </c>
      <c r="D185" s="18"/>
      <c r="F185" s="18"/>
      <c r="H185" s="18"/>
      <c r="P185" s="4"/>
      <c r="Q185" s="22"/>
      <c r="R185" s="97">
        <v>58.5</v>
      </c>
      <c r="S185" s="98">
        <v>7920.511274569999</v>
      </c>
      <c r="T185" s="99">
        <f t="shared" si="16"/>
        <v>463349.90956234495</v>
      </c>
      <c r="V185" s="39"/>
      <c r="W185" s="1"/>
    </row>
    <row r="186" spans="1:23" ht="12.75">
      <c r="A186" s="3"/>
      <c r="C186" s="78" t="s">
        <v>529</v>
      </c>
      <c r="D186" s="18"/>
      <c r="F186" s="18"/>
      <c r="H186" s="18"/>
      <c r="P186" s="4"/>
      <c r="Q186" s="22"/>
      <c r="R186" s="97">
        <v>0.5</v>
      </c>
      <c r="S186" s="98">
        <v>8136.968051860001</v>
      </c>
      <c r="T186" s="99">
        <f t="shared" si="16"/>
        <v>4068.4840259300004</v>
      </c>
      <c r="V186" s="39"/>
      <c r="W186" s="1"/>
    </row>
    <row r="187" spans="1:22" ht="12.75">
      <c r="A187" s="3"/>
      <c r="C187" s="78" t="s">
        <v>522</v>
      </c>
      <c r="D187" s="18"/>
      <c r="F187" s="18"/>
      <c r="H187" s="18"/>
      <c r="P187" s="4"/>
      <c r="Q187" s="22"/>
      <c r="R187" s="97">
        <v>59</v>
      </c>
      <c r="S187" s="98">
        <v>8224.31657897</v>
      </c>
      <c r="T187" s="99">
        <f t="shared" si="16"/>
        <v>485234.67815923</v>
      </c>
      <c r="V187" s="39"/>
    </row>
    <row r="188" spans="1:22" ht="12.75">
      <c r="A188" s="3"/>
      <c r="C188" s="78" t="s">
        <v>527</v>
      </c>
      <c r="D188" s="18"/>
      <c r="F188" s="18"/>
      <c r="H188" s="18"/>
      <c r="P188" s="4"/>
      <c r="Q188" s="22"/>
      <c r="R188" s="97">
        <v>10.5</v>
      </c>
      <c r="S188" s="98">
        <v>8897.49657897</v>
      </c>
      <c r="T188" s="99">
        <f>R188*S188</f>
        <v>93423.714079185</v>
      </c>
      <c r="V188" s="39"/>
    </row>
    <row r="189" spans="1:22" ht="12.75">
      <c r="A189" s="3"/>
      <c r="C189" s="78" t="s">
        <v>532</v>
      </c>
      <c r="D189" s="18"/>
      <c r="F189" s="18"/>
      <c r="H189" s="18"/>
      <c r="P189" s="4"/>
      <c r="Q189" s="22"/>
      <c r="R189" s="97">
        <v>3.5</v>
      </c>
      <c r="S189" s="98">
        <v>8124.894594989998</v>
      </c>
      <c r="T189" s="99">
        <f>R189*S189</f>
        <v>28437.13108246499</v>
      </c>
      <c r="V189" s="39"/>
    </row>
    <row r="190" spans="1:22" ht="12.75">
      <c r="A190" s="103">
        <v>8041</v>
      </c>
      <c r="B190" s="103">
        <v>8041</v>
      </c>
      <c r="C190" s="104" t="s">
        <v>523</v>
      </c>
      <c r="D190" s="1">
        <v>0</v>
      </c>
      <c r="F190" s="18">
        <v>0</v>
      </c>
      <c r="H190" s="18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2"/>
      <c r="R190">
        <v>0</v>
      </c>
      <c r="S190" s="59"/>
      <c r="T190" s="4">
        <f t="shared" si="16"/>
        <v>0</v>
      </c>
      <c r="V190" s="39"/>
    </row>
    <row r="191" spans="1:22" ht="12.75">
      <c r="A191" s="103">
        <v>8042</v>
      </c>
      <c r="B191" s="103">
        <v>8042</v>
      </c>
      <c r="C191" s="104" t="s">
        <v>524</v>
      </c>
      <c r="D191" s="1">
        <v>0</v>
      </c>
      <c r="F191" s="18">
        <v>0</v>
      </c>
      <c r="H191" s="18">
        <f>F191-G191</f>
        <v>0</v>
      </c>
      <c r="J191" s="1">
        <v>0</v>
      </c>
      <c r="N191" s="1">
        <f>H191*J191</f>
        <v>0</v>
      </c>
      <c r="P191" s="4">
        <f>N191+O191</f>
        <v>0</v>
      </c>
      <c r="Q191" s="22"/>
      <c r="R191">
        <v>0</v>
      </c>
      <c r="S191" s="59"/>
      <c r="T191" s="4">
        <f t="shared" si="16"/>
        <v>0</v>
      </c>
      <c r="V191" s="39"/>
    </row>
    <row r="192" spans="1:22" ht="12.75">
      <c r="A192" s="103">
        <v>9025</v>
      </c>
      <c r="B192" s="103">
        <v>9025</v>
      </c>
      <c r="C192" s="104" t="s">
        <v>247</v>
      </c>
      <c r="D192" s="1">
        <v>0</v>
      </c>
      <c r="F192" s="18">
        <v>0</v>
      </c>
      <c r="H192" s="18">
        <f>F192-G192</f>
        <v>0</v>
      </c>
      <c r="J192" s="1">
        <v>0</v>
      </c>
      <c r="N192" s="1">
        <f>H192*J192</f>
        <v>0</v>
      </c>
      <c r="P192" s="4">
        <f>N192+O192</f>
        <v>0</v>
      </c>
      <c r="Q192" s="22"/>
      <c r="R192">
        <v>0</v>
      </c>
      <c r="S192" s="59"/>
      <c r="T192" s="4">
        <f t="shared" si="16"/>
        <v>0</v>
      </c>
      <c r="V192" s="39"/>
    </row>
    <row r="193" spans="1:22" ht="12.75">
      <c r="A193" s="3">
        <v>9030</v>
      </c>
      <c r="B193" s="3">
        <v>9030</v>
      </c>
      <c r="C193" t="s">
        <v>248</v>
      </c>
      <c r="D193" s="1">
        <v>0</v>
      </c>
      <c r="F193" s="18">
        <v>0</v>
      </c>
      <c r="H193" s="18">
        <f t="shared" si="11"/>
        <v>0</v>
      </c>
      <c r="J193" s="1">
        <v>0</v>
      </c>
      <c r="N193" s="1">
        <f t="shared" si="13"/>
        <v>0</v>
      </c>
      <c r="P193" s="4">
        <f aca="true" t="shared" si="17" ref="P193:P210">N193+O193</f>
        <v>0</v>
      </c>
      <c r="Q193" s="22"/>
      <c r="R193">
        <v>0</v>
      </c>
      <c r="S193" s="59"/>
      <c r="T193" s="4">
        <f t="shared" si="14"/>
        <v>0</v>
      </c>
      <c r="V193" s="39"/>
    </row>
    <row r="194" spans="1:22" ht="12.75">
      <c r="A194" s="3">
        <v>9035</v>
      </c>
      <c r="B194" s="3">
        <v>9035</v>
      </c>
      <c r="C194" t="s">
        <v>249</v>
      </c>
      <c r="D194" s="1">
        <v>0</v>
      </c>
      <c r="F194" s="18">
        <v>0</v>
      </c>
      <c r="H194" s="18">
        <f t="shared" si="11"/>
        <v>0</v>
      </c>
      <c r="J194" s="1">
        <v>0</v>
      </c>
      <c r="N194" s="1">
        <f t="shared" si="13"/>
        <v>0</v>
      </c>
      <c r="P194" s="4">
        <f t="shared" si="17"/>
        <v>0</v>
      </c>
      <c r="Q194" s="22"/>
      <c r="R194">
        <v>0</v>
      </c>
      <c r="S194" s="59"/>
      <c r="T194" s="4">
        <f t="shared" si="14"/>
        <v>0</v>
      </c>
      <c r="V194" s="39"/>
    </row>
    <row r="195" spans="1:22" ht="12.75">
      <c r="A195" s="3">
        <v>9040</v>
      </c>
      <c r="B195" s="3">
        <v>9040</v>
      </c>
      <c r="C195" t="s">
        <v>250</v>
      </c>
      <c r="D195" s="1">
        <v>0</v>
      </c>
      <c r="F195" s="18">
        <v>0</v>
      </c>
      <c r="H195" s="18">
        <f t="shared" si="11"/>
        <v>0</v>
      </c>
      <c r="J195" s="1">
        <v>0</v>
      </c>
      <c r="N195" s="1">
        <f t="shared" si="13"/>
        <v>0</v>
      </c>
      <c r="P195" s="4">
        <f t="shared" si="17"/>
        <v>0</v>
      </c>
      <c r="Q195" s="22"/>
      <c r="R195">
        <v>0</v>
      </c>
      <c r="S195" s="59"/>
      <c r="T195" s="4">
        <f t="shared" si="14"/>
        <v>0</v>
      </c>
      <c r="V195" s="39"/>
    </row>
    <row r="196" spans="1:22" ht="12.75">
      <c r="A196" s="3">
        <v>9045</v>
      </c>
      <c r="B196" s="3">
        <v>9045</v>
      </c>
      <c r="C196" t="s">
        <v>251</v>
      </c>
      <c r="D196" s="1">
        <v>0</v>
      </c>
      <c r="F196" s="18">
        <v>0</v>
      </c>
      <c r="H196" s="18">
        <f t="shared" si="11"/>
        <v>0</v>
      </c>
      <c r="J196" s="1">
        <v>0</v>
      </c>
      <c r="N196" s="1">
        <f t="shared" si="13"/>
        <v>0</v>
      </c>
      <c r="P196" s="4">
        <f t="shared" si="17"/>
        <v>0</v>
      </c>
      <c r="Q196" s="22"/>
      <c r="R196">
        <v>0</v>
      </c>
      <c r="S196" s="59"/>
      <c r="T196" s="4">
        <f t="shared" si="14"/>
        <v>0</v>
      </c>
      <c r="V196" s="39"/>
    </row>
    <row r="197" spans="1:22" ht="12.75">
      <c r="A197" s="3">
        <v>9050</v>
      </c>
      <c r="B197" s="3">
        <v>9050</v>
      </c>
      <c r="C197" t="s">
        <v>252</v>
      </c>
      <c r="D197" s="1">
        <v>0</v>
      </c>
      <c r="F197" s="18">
        <v>0</v>
      </c>
      <c r="H197" s="18">
        <f t="shared" si="11"/>
        <v>0</v>
      </c>
      <c r="J197" s="1">
        <v>0</v>
      </c>
      <c r="N197" s="1">
        <f t="shared" si="13"/>
        <v>0</v>
      </c>
      <c r="P197" s="4">
        <f t="shared" si="17"/>
        <v>0</v>
      </c>
      <c r="Q197" s="22"/>
      <c r="R197">
        <v>0</v>
      </c>
      <c r="S197" s="59"/>
      <c r="T197" s="4">
        <f t="shared" si="14"/>
        <v>0</v>
      </c>
      <c r="V197" s="39"/>
    </row>
    <row r="198" spans="1:22" ht="12.75">
      <c r="A198" s="3">
        <v>9055</v>
      </c>
      <c r="B198" s="3">
        <v>9055</v>
      </c>
      <c r="C198" t="s">
        <v>253</v>
      </c>
      <c r="D198" s="1">
        <v>0</v>
      </c>
      <c r="F198" s="18">
        <v>0</v>
      </c>
      <c r="H198" s="18">
        <f t="shared" si="11"/>
        <v>0</v>
      </c>
      <c r="J198" s="1">
        <v>0</v>
      </c>
      <c r="N198" s="1">
        <f t="shared" si="13"/>
        <v>0</v>
      </c>
      <c r="P198" s="4">
        <f t="shared" si="17"/>
        <v>0</v>
      </c>
      <c r="Q198" s="22"/>
      <c r="R198">
        <v>0</v>
      </c>
      <c r="S198" s="59"/>
      <c r="T198" s="4">
        <f t="shared" si="14"/>
        <v>0</v>
      </c>
      <c r="V198" s="39"/>
    </row>
    <row r="199" spans="1:22" ht="12.75">
      <c r="A199" s="3">
        <v>9060</v>
      </c>
      <c r="B199" s="3">
        <v>9060</v>
      </c>
      <c r="C199" t="s">
        <v>254</v>
      </c>
      <c r="D199" s="1">
        <v>0</v>
      </c>
      <c r="F199" s="18">
        <v>0</v>
      </c>
      <c r="H199" s="18">
        <f t="shared" si="11"/>
        <v>0</v>
      </c>
      <c r="J199" s="1">
        <v>0</v>
      </c>
      <c r="N199" s="1">
        <f t="shared" si="13"/>
        <v>0</v>
      </c>
      <c r="P199" s="4">
        <f t="shared" si="17"/>
        <v>0</v>
      </c>
      <c r="Q199" s="22"/>
      <c r="R199">
        <v>0</v>
      </c>
      <c r="S199" s="59"/>
      <c r="T199" s="4">
        <f t="shared" si="14"/>
        <v>0</v>
      </c>
      <c r="V199" s="39"/>
    </row>
    <row r="200" spans="1:22" ht="12.75">
      <c r="A200" s="3">
        <v>9075</v>
      </c>
      <c r="B200" s="3">
        <v>9075</v>
      </c>
      <c r="C200" t="s">
        <v>255</v>
      </c>
      <c r="D200" s="1">
        <v>0</v>
      </c>
      <c r="F200" s="18">
        <v>0</v>
      </c>
      <c r="H200" s="18">
        <f t="shared" si="11"/>
        <v>0</v>
      </c>
      <c r="J200" s="1">
        <v>0</v>
      </c>
      <c r="N200" s="1">
        <f t="shared" si="13"/>
        <v>0</v>
      </c>
      <c r="P200" s="4">
        <f t="shared" si="17"/>
        <v>0</v>
      </c>
      <c r="Q200" s="22"/>
      <c r="R200">
        <v>0</v>
      </c>
      <c r="S200" s="59"/>
      <c r="T200" s="4">
        <f t="shared" si="14"/>
        <v>0</v>
      </c>
      <c r="V200" s="39"/>
    </row>
    <row r="201" spans="1:22" ht="12.75">
      <c r="A201" s="3">
        <v>9095</v>
      </c>
      <c r="B201" s="3">
        <v>9095</v>
      </c>
      <c r="C201" t="s">
        <v>256</v>
      </c>
      <c r="D201" s="1">
        <v>0</v>
      </c>
      <c r="F201" s="18">
        <v>0</v>
      </c>
      <c r="H201" s="18">
        <f t="shared" si="11"/>
        <v>0</v>
      </c>
      <c r="J201" s="1">
        <v>0</v>
      </c>
      <c r="N201" s="1">
        <f t="shared" si="13"/>
        <v>0</v>
      </c>
      <c r="P201" s="4">
        <f t="shared" si="17"/>
        <v>0</v>
      </c>
      <c r="Q201" s="22"/>
      <c r="R201">
        <v>0</v>
      </c>
      <c r="S201" s="59"/>
      <c r="T201" s="4">
        <f t="shared" si="14"/>
        <v>0</v>
      </c>
      <c r="V201" s="39"/>
    </row>
    <row r="202" spans="1:22" ht="12.75">
      <c r="A202" s="3">
        <v>9120</v>
      </c>
      <c r="B202" s="3">
        <v>9120</v>
      </c>
      <c r="C202" t="s">
        <v>257</v>
      </c>
      <c r="D202" s="1">
        <v>0</v>
      </c>
      <c r="F202" s="18">
        <v>0</v>
      </c>
      <c r="H202" s="18">
        <f t="shared" si="11"/>
        <v>0</v>
      </c>
      <c r="J202" s="1">
        <v>0</v>
      </c>
      <c r="N202" s="1">
        <f t="shared" si="13"/>
        <v>0</v>
      </c>
      <c r="P202" s="4">
        <f t="shared" si="17"/>
        <v>0</v>
      </c>
      <c r="Q202" s="22"/>
      <c r="R202">
        <v>0</v>
      </c>
      <c r="S202" s="59"/>
      <c r="T202" s="4">
        <f t="shared" si="14"/>
        <v>0</v>
      </c>
      <c r="V202" s="39"/>
    </row>
    <row r="203" spans="1:22" ht="12.75">
      <c r="A203" s="3">
        <v>9125</v>
      </c>
      <c r="B203" s="3">
        <v>9125</v>
      </c>
      <c r="C203" t="s">
        <v>258</v>
      </c>
      <c r="D203" s="1">
        <v>0</v>
      </c>
      <c r="F203" s="18">
        <v>0</v>
      </c>
      <c r="H203" s="18">
        <f t="shared" si="11"/>
        <v>0</v>
      </c>
      <c r="J203" s="1">
        <v>0</v>
      </c>
      <c r="N203" s="1">
        <f t="shared" si="13"/>
        <v>0</v>
      </c>
      <c r="P203" s="4">
        <f t="shared" si="17"/>
        <v>0</v>
      </c>
      <c r="Q203" s="22"/>
      <c r="R203">
        <v>0</v>
      </c>
      <c r="S203" s="59"/>
      <c r="T203" s="4">
        <f t="shared" si="14"/>
        <v>0</v>
      </c>
      <c r="V203" s="39"/>
    </row>
    <row r="204" spans="1:22" ht="12.75">
      <c r="A204" s="3">
        <v>9130</v>
      </c>
      <c r="B204" s="3">
        <v>9130</v>
      </c>
      <c r="C204" t="s">
        <v>482</v>
      </c>
      <c r="D204" s="1">
        <v>0</v>
      </c>
      <c r="F204" s="18">
        <v>0</v>
      </c>
      <c r="H204" s="18">
        <f t="shared" si="11"/>
        <v>0</v>
      </c>
      <c r="J204" s="1">
        <v>0</v>
      </c>
      <c r="N204" s="1">
        <f t="shared" si="13"/>
        <v>0</v>
      </c>
      <c r="P204" s="4">
        <f t="shared" si="17"/>
        <v>0</v>
      </c>
      <c r="Q204" s="22"/>
      <c r="R204">
        <v>0</v>
      </c>
      <c r="S204" s="59"/>
      <c r="T204" s="4">
        <f t="shared" si="14"/>
        <v>0</v>
      </c>
      <c r="V204" s="39"/>
    </row>
    <row r="205" spans="1:22" ht="12.75">
      <c r="A205" s="3">
        <v>9135</v>
      </c>
      <c r="B205" s="3">
        <v>9135</v>
      </c>
      <c r="C205" t="s">
        <v>483</v>
      </c>
      <c r="D205" s="1">
        <v>0</v>
      </c>
      <c r="F205" s="18">
        <v>0</v>
      </c>
      <c r="H205" s="18">
        <f t="shared" si="11"/>
        <v>0</v>
      </c>
      <c r="J205" s="1">
        <v>0</v>
      </c>
      <c r="N205" s="1">
        <f t="shared" si="13"/>
        <v>0</v>
      </c>
      <c r="P205" s="4">
        <f t="shared" si="17"/>
        <v>0</v>
      </c>
      <c r="Q205" s="22"/>
      <c r="R205">
        <v>0</v>
      </c>
      <c r="S205" s="59"/>
      <c r="T205" s="4">
        <f t="shared" si="14"/>
        <v>0</v>
      </c>
      <c r="V205" s="39"/>
    </row>
    <row r="206" spans="1:22" ht="12.75">
      <c r="A206" s="3">
        <v>9140</v>
      </c>
      <c r="B206" s="3">
        <v>9140</v>
      </c>
      <c r="C206" t="s">
        <v>259</v>
      </c>
      <c r="D206" s="1">
        <v>0</v>
      </c>
      <c r="F206" s="18">
        <v>0</v>
      </c>
      <c r="H206" s="18">
        <f aca="true" t="shared" si="18" ref="H206:H212">F206-G206</f>
        <v>0</v>
      </c>
      <c r="J206" s="1">
        <v>0</v>
      </c>
      <c r="N206" s="1">
        <f aca="true" t="shared" si="19" ref="N206:N212">H206*J206</f>
        <v>0</v>
      </c>
      <c r="P206" s="4">
        <f t="shared" si="17"/>
        <v>0</v>
      </c>
      <c r="Q206" s="22"/>
      <c r="R206">
        <v>0</v>
      </c>
      <c r="S206" s="59"/>
      <c r="T206" s="4">
        <f t="shared" si="14"/>
        <v>0</v>
      </c>
      <c r="V206" s="39"/>
    </row>
    <row r="207" spans="1:22" ht="12.75">
      <c r="A207" s="3">
        <v>9145</v>
      </c>
      <c r="B207" s="3">
        <v>9145</v>
      </c>
      <c r="C207" t="s">
        <v>260</v>
      </c>
      <c r="D207" s="1">
        <v>0</v>
      </c>
      <c r="F207" s="18">
        <v>0</v>
      </c>
      <c r="H207" s="18">
        <f t="shared" si="18"/>
        <v>0</v>
      </c>
      <c r="J207" s="1">
        <v>0</v>
      </c>
      <c r="N207" s="1">
        <f t="shared" si="19"/>
        <v>0</v>
      </c>
      <c r="P207" s="4">
        <f t="shared" si="17"/>
        <v>0</v>
      </c>
      <c r="Q207" s="22"/>
      <c r="R207">
        <v>0</v>
      </c>
      <c r="S207" s="59"/>
      <c r="T207" s="4">
        <f aca="true" t="shared" si="20" ref="T207:T212">R207*S207</f>
        <v>0</v>
      </c>
      <c r="V207" s="39"/>
    </row>
    <row r="208" spans="1:22" ht="12.75">
      <c r="A208" s="3">
        <v>9150</v>
      </c>
      <c r="B208" s="3">
        <v>9150</v>
      </c>
      <c r="C208" t="s">
        <v>261</v>
      </c>
      <c r="D208" s="1">
        <v>0</v>
      </c>
      <c r="F208" s="18">
        <v>0</v>
      </c>
      <c r="H208" s="18">
        <f t="shared" si="18"/>
        <v>0</v>
      </c>
      <c r="J208" s="1">
        <v>0</v>
      </c>
      <c r="N208" s="1">
        <f t="shared" si="19"/>
        <v>0</v>
      </c>
      <c r="P208" s="4">
        <f t="shared" si="17"/>
        <v>0</v>
      </c>
      <c r="Q208" s="22"/>
      <c r="R208">
        <v>0</v>
      </c>
      <c r="S208" s="59"/>
      <c r="T208" s="4">
        <f t="shared" si="20"/>
        <v>0</v>
      </c>
      <c r="V208" s="39"/>
    </row>
    <row r="209" spans="1:22" ht="12.75">
      <c r="A209" s="3">
        <v>9160</v>
      </c>
      <c r="B209" s="3">
        <v>9160</v>
      </c>
      <c r="C209" t="s">
        <v>262</v>
      </c>
      <c r="D209" s="1">
        <v>0</v>
      </c>
      <c r="F209" s="18">
        <v>0</v>
      </c>
      <c r="H209" s="18">
        <f t="shared" si="18"/>
        <v>0</v>
      </c>
      <c r="J209" s="1">
        <v>0</v>
      </c>
      <c r="N209" s="1">
        <f t="shared" si="19"/>
        <v>0</v>
      </c>
      <c r="P209" s="4">
        <f t="shared" si="17"/>
        <v>0</v>
      </c>
      <c r="Q209" s="22"/>
      <c r="R209">
        <v>0</v>
      </c>
      <c r="S209" s="59"/>
      <c r="T209" s="4">
        <f t="shared" si="20"/>
        <v>0</v>
      </c>
      <c r="V209" s="39"/>
    </row>
    <row r="210" spans="1:22" ht="12.75">
      <c r="A210" s="3">
        <v>9165</v>
      </c>
      <c r="B210" s="3">
        <v>9165</v>
      </c>
      <c r="C210" t="s">
        <v>484</v>
      </c>
      <c r="D210" s="1">
        <v>0</v>
      </c>
      <c r="F210" s="18">
        <v>0</v>
      </c>
      <c r="H210" s="18">
        <f t="shared" si="18"/>
        <v>0</v>
      </c>
      <c r="J210" s="1">
        <v>0</v>
      </c>
      <c r="N210" s="1">
        <f t="shared" si="19"/>
        <v>0</v>
      </c>
      <c r="P210" s="4">
        <f t="shared" si="17"/>
        <v>0</v>
      </c>
      <c r="Q210" s="22"/>
      <c r="R210">
        <v>0</v>
      </c>
      <c r="S210" s="59"/>
      <c r="T210" s="4">
        <f t="shared" si="20"/>
        <v>0</v>
      </c>
      <c r="V210" s="39"/>
    </row>
    <row r="211" spans="1:22" ht="12.75">
      <c r="A211" s="3">
        <v>9170</v>
      </c>
      <c r="B211" s="3">
        <v>9170</v>
      </c>
      <c r="C211" t="s">
        <v>533</v>
      </c>
      <c r="D211" s="1">
        <v>0</v>
      </c>
      <c r="F211" s="18">
        <v>0</v>
      </c>
      <c r="H211" s="18">
        <f t="shared" si="18"/>
        <v>0</v>
      </c>
      <c r="J211" s="1">
        <v>0</v>
      </c>
      <c r="N211" s="1">
        <f t="shared" si="19"/>
        <v>0</v>
      </c>
      <c r="P211" s="4">
        <f>N211+O211</f>
        <v>0</v>
      </c>
      <c r="Q211" s="22"/>
      <c r="R211">
        <v>0</v>
      </c>
      <c r="S211" s="59"/>
      <c r="T211" s="4">
        <f t="shared" si="20"/>
        <v>0</v>
      </c>
      <c r="V211" s="39"/>
    </row>
    <row r="212" spans="1:20" ht="12.75">
      <c r="A212" s="3">
        <v>9175</v>
      </c>
      <c r="B212" s="3">
        <v>9175</v>
      </c>
      <c r="C212" t="s">
        <v>534</v>
      </c>
      <c r="D212" s="1">
        <v>0</v>
      </c>
      <c r="F212" s="18">
        <v>0</v>
      </c>
      <c r="H212" s="18">
        <f t="shared" si="18"/>
        <v>0</v>
      </c>
      <c r="J212" s="1">
        <v>0</v>
      </c>
      <c r="N212" s="1">
        <f t="shared" si="19"/>
        <v>0</v>
      </c>
      <c r="P212" s="4">
        <f>N212+O212</f>
        <v>0</v>
      </c>
      <c r="Q212" s="22"/>
      <c r="R212">
        <v>0</v>
      </c>
      <c r="S212" s="59"/>
      <c r="T212" s="4">
        <f t="shared" si="20"/>
        <v>0</v>
      </c>
    </row>
    <row r="213" ht="12.75">
      <c r="V213" s="1"/>
    </row>
    <row r="214" spans="3:20" ht="12.75">
      <c r="C214" t="s">
        <v>289</v>
      </c>
      <c r="D214" s="18">
        <f aca="true" t="shared" si="21" ref="D214:I214">SUM(D4:D213)</f>
        <v>894943.0800000001</v>
      </c>
      <c r="E214" s="1">
        <f t="shared" si="21"/>
        <v>0</v>
      </c>
      <c r="F214" s="18">
        <f t="shared" si="21"/>
        <v>122919.5</v>
      </c>
      <c r="G214" s="18">
        <f t="shared" si="21"/>
        <v>8979</v>
      </c>
      <c r="H214" s="18">
        <f t="shared" si="21"/>
        <v>113940.5</v>
      </c>
      <c r="I214" s="1">
        <f t="shared" si="21"/>
        <v>0</v>
      </c>
      <c r="K214" s="1">
        <f>SUM(K4:K213)</f>
        <v>0</v>
      </c>
      <c r="M214" s="1"/>
      <c r="N214" s="1">
        <f>SUM(N4:N213)</f>
        <v>925044209.55</v>
      </c>
      <c r="O214" s="1">
        <f>SUM(O4:O213)</f>
        <v>69947846.63999999</v>
      </c>
      <c r="P214" s="1">
        <f>SUM(P4:P213)</f>
        <v>994992056.19</v>
      </c>
      <c r="Q214" s="1">
        <f>SUM(Q4:Q213)</f>
        <v>0</v>
      </c>
      <c r="R214" s="18">
        <f>SUM(R4:R182)</f>
        <v>14750</v>
      </c>
      <c r="T214" s="1">
        <f>SUM(T4:T182)</f>
        <v>128627628.06460986</v>
      </c>
    </row>
    <row r="215" ht="12.75">
      <c r="J215" s="1" t="s">
        <v>290</v>
      </c>
    </row>
    <row r="217" ht="12.75">
      <c r="N217" s="39"/>
    </row>
    <row r="219" ht="12.75">
      <c r="R219" t="s">
        <v>290</v>
      </c>
    </row>
  </sheetData>
  <sheetProtection/>
  <printOptions/>
  <pageMargins left="1" right="1" top="1" bottom="1" header="0.5" footer="0.5"/>
  <pageSetup horizontalDpi="600" verticalDpi="600" orientation="landscape" paperSize="5" scale="75" r:id="rId1"/>
  <headerFooter alignWithMargins="0">
    <oddHeader>&amp;CFY 2019-20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8.57421875" style="0" customWidth="1"/>
    <col min="3" max="3" width="45.421875" style="0" bestFit="1" customWidth="1"/>
    <col min="4" max="4" width="24.421875" style="0" customWidth="1"/>
    <col min="6" max="6" width="9.140625" style="52" customWidth="1"/>
  </cols>
  <sheetData>
    <row r="1" spans="1:6" ht="12.75">
      <c r="A1" s="16" t="s">
        <v>0</v>
      </c>
      <c r="B1" s="16" t="s">
        <v>1</v>
      </c>
      <c r="C1" s="16" t="s">
        <v>2</v>
      </c>
      <c r="D1" s="24" t="s">
        <v>285</v>
      </c>
      <c r="E1" s="9"/>
      <c r="F1" s="53"/>
    </row>
    <row r="2" spans="1:6" ht="12.75">
      <c r="A2" s="16"/>
      <c r="B2" s="16"/>
      <c r="C2" s="16"/>
      <c r="D2" s="2" t="s">
        <v>286</v>
      </c>
      <c r="E2" s="9"/>
      <c r="F2" s="53"/>
    </row>
    <row r="3" spans="1:6" ht="12.75">
      <c r="A3" s="16"/>
      <c r="B3" s="16"/>
      <c r="C3" s="16"/>
      <c r="D3" s="2" t="s">
        <v>300</v>
      </c>
      <c r="E3" s="9"/>
      <c r="F3" s="53"/>
    </row>
    <row r="4" spans="1:6" ht="12.75">
      <c r="A4" s="16"/>
      <c r="B4" s="16"/>
      <c r="C4" s="16"/>
      <c r="D4" s="2" t="s">
        <v>287</v>
      </c>
      <c r="E4" s="9"/>
      <c r="F4" s="53"/>
    </row>
    <row r="5" spans="3:6" ht="12.75">
      <c r="C5" s="9"/>
      <c r="D5" s="9"/>
      <c r="E5" s="9"/>
      <c r="F5" s="53"/>
    </row>
    <row r="6" spans="1:6" ht="12.75">
      <c r="A6" s="3" t="s">
        <v>5</v>
      </c>
      <c r="B6" t="s">
        <v>6</v>
      </c>
      <c r="C6" t="s">
        <v>309</v>
      </c>
      <c r="D6" s="25">
        <v>0</v>
      </c>
      <c r="E6" s="54"/>
      <c r="F6" s="53"/>
    </row>
    <row r="7" spans="1:6" ht="12.75">
      <c r="A7" s="3" t="s">
        <v>7</v>
      </c>
      <c r="B7" t="s">
        <v>6</v>
      </c>
      <c r="C7" t="s">
        <v>310</v>
      </c>
      <c r="D7" s="25">
        <v>4</v>
      </c>
      <c r="E7" s="54"/>
      <c r="F7" s="53"/>
    </row>
    <row r="8" spans="1:6" ht="12.75">
      <c r="A8" s="3" t="s">
        <v>8</v>
      </c>
      <c r="B8" t="s">
        <v>6</v>
      </c>
      <c r="C8" t="s">
        <v>311</v>
      </c>
      <c r="D8" s="25">
        <v>0</v>
      </c>
      <c r="E8" s="54"/>
      <c r="F8" s="53"/>
    </row>
    <row r="9" spans="1:6" ht="12.75">
      <c r="A9" s="3" t="s">
        <v>9</v>
      </c>
      <c r="B9" t="s">
        <v>6</v>
      </c>
      <c r="C9" t="s">
        <v>312</v>
      </c>
      <c r="D9" s="25">
        <v>5</v>
      </c>
      <c r="E9" s="54"/>
      <c r="F9" s="53"/>
    </row>
    <row r="10" spans="1:6" ht="12.75">
      <c r="A10" s="3" t="s">
        <v>10</v>
      </c>
      <c r="B10" t="s">
        <v>6</v>
      </c>
      <c r="C10" t="s">
        <v>313</v>
      </c>
      <c r="D10" s="25">
        <v>0</v>
      </c>
      <c r="E10" s="54"/>
      <c r="F10" s="53"/>
    </row>
    <row r="11" spans="1:6" ht="12.75">
      <c r="A11" s="3" t="s">
        <v>11</v>
      </c>
      <c r="B11" t="s">
        <v>6</v>
      </c>
      <c r="C11" t="s">
        <v>314</v>
      </c>
      <c r="D11" s="25">
        <v>0</v>
      </c>
      <c r="E11" s="54"/>
      <c r="F11" s="53"/>
    </row>
    <row r="12" spans="1:6" ht="12.75">
      <c r="A12" s="3" t="s">
        <v>12</v>
      </c>
      <c r="B12" t="s">
        <v>6</v>
      </c>
      <c r="C12" t="s">
        <v>315</v>
      </c>
      <c r="D12" s="25">
        <v>0</v>
      </c>
      <c r="E12" s="54"/>
      <c r="F12" s="53"/>
    </row>
    <row r="13" spans="1:6" ht="12.75">
      <c r="A13" s="3" t="s">
        <v>13</v>
      </c>
      <c r="B13" t="s">
        <v>14</v>
      </c>
      <c r="C13" t="s">
        <v>316</v>
      </c>
      <c r="D13" s="25">
        <v>0</v>
      </c>
      <c r="E13" s="54"/>
      <c r="F13" s="53"/>
    </row>
    <row r="14" spans="1:6" ht="12.75">
      <c r="A14" s="3" t="s">
        <v>15</v>
      </c>
      <c r="B14" t="s">
        <v>14</v>
      </c>
      <c r="C14" t="s">
        <v>317</v>
      </c>
      <c r="D14" s="25">
        <v>0</v>
      </c>
      <c r="E14" s="54"/>
      <c r="F14" s="53"/>
    </row>
    <row r="15" spans="1:6" ht="12.75">
      <c r="A15" s="3" t="s">
        <v>16</v>
      </c>
      <c r="B15" t="s">
        <v>17</v>
      </c>
      <c r="C15" t="s">
        <v>318</v>
      </c>
      <c r="D15" s="25">
        <v>0</v>
      </c>
      <c r="E15" s="54"/>
      <c r="F15" s="53"/>
    </row>
    <row r="16" spans="1:6" ht="12.75">
      <c r="A16" s="3" t="s">
        <v>18</v>
      </c>
      <c r="B16" t="s">
        <v>17</v>
      </c>
      <c r="C16" t="s">
        <v>319</v>
      </c>
      <c r="D16" s="25">
        <v>0</v>
      </c>
      <c r="E16" s="54"/>
      <c r="F16" s="53"/>
    </row>
    <row r="17" spans="1:6" ht="12.75">
      <c r="A17" s="3" t="s">
        <v>19</v>
      </c>
      <c r="B17" t="s">
        <v>17</v>
      </c>
      <c r="C17" t="s">
        <v>320</v>
      </c>
      <c r="D17" s="25">
        <v>3</v>
      </c>
      <c r="E17" s="54"/>
      <c r="F17" s="53"/>
    </row>
    <row r="18" spans="1:6" ht="12.75">
      <c r="A18" s="3" t="s">
        <v>20</v>
      </c>
      <c r="B18" t="s">
        <v>17</v>
      </c>
      <c r="C18" t="s">
        <v>321</v>
      </c>
      <c r="D18" s="25">
        <v>2</v>
      </c>
      <c r="E18" s="54"/>
      <c r="F18" s="53"/>
    </row>
    <row r="19" spans="1:6" ht="12.75">
      <c r="A19" s="3" t="s">
        <v>21</v>
      </c>
      <c r="B19" t="s">
        <v>17</v>
      </c>
      <c r="C19" t="s">
        <v>322</v>
      </c>
      <c r="D19" s="25">
        <v>0</v>
      </c>
      <c r="E19" s="54"/>
      <c r="F19" s="53"/>
    </row>
    <row r="20" spans="1:6" ht="12.75">
      <c r="A20" s="3" t="s">
        <v>22</v>
      </c>
      <c r="B20" t="s">
        <v>17</v>
      </c>
      <c r="C20" t="s">
        <v>323</v>
      </c>
      <c r="D20" s="25">
        <v>11</v>
      </c>
      <c r="E20" s="54"/>
      <c r="F20" s="53"/>
    </row>
    <row r="21" spans="1:6" ht="12.75">
      <c r="A21" s="3" t="s">
        <v>23</v>
      </c>
      <c r="B21" t="s">
        <v>17</v>
      </c>
      <c r="C21" t="s">
        <v>324</v>
      </c>
      <c r="D21" s="25">
        <v>8</v>
      </c>
      <c r="E21" s="54"/>
      <c r="F21" s="53"/>
    </row>
    <row r="22" spans="1:6" ht="12.75">
      <c r="A22" s="3" t="s">
        <v>24</v>
      </c>
      <c r="B22" t="s">
        <v>25</v>
      </c>
      <c r="C22" t="s">
        <v>325</v>
      </c>
      <c r="D22" s="25">
        <v>1</v>
      </c>
      <c r="E22" s="54"/>
      <c r="F22" s="53"/>
    </row>
    <row r="23" spans="1:6" ht="12.75">
      <c r="A23" s="3" t="s">
        <v>26</v>
      </c>
      <c r="B23" t="s">
        <v>27</v>
      </c>
      <c r="C23" t="s">
        <v>326</v>
      </c>
      <c r="D23" s="25">
        <v>0</v>
      </c>
      <c r="E23" s="54"/>
      <c r="F23" s="53"/>
    </row>
    <row r="24" spans="1:6" ht="12.75">
      <c r="A24" s="3" t="s">
        <v>28</v>
      </c>
      <c r="B24" t="s">
        <v>27</v>
      </c>
      <c r="C24" t="s">
        <v>327</v>
      </c>
      <c r="D24" s="25">
        <v>0</v>
      </c>
      <c r="E24" s="54"/>
      <c r="F24" s="53"/>
    </row>
    <row r="25" spans="1:6" ht="12.75">
      <c r="A25" s="3" t="s">
        <v>29</v>
      </c>
      <c r="B25" t="s">
        <v>27</v>
      </c>
      <c r="C25" t="s">
        <v>328</v>
      </c>
      <c r="D25" s="25">
        <v>0</v>
      </c>
      <c r="E25" s="54"/>
      <c r="F25" s="53"/>
    </row>
    <row r="26" spans="1:6" ht="12.75">
      <c r="A26" s="3" t="s">
        <v>30</v>
      </c>
      <c r="B26" t="s">
        <v>27</v>
      </c>
      <c r="C26" t="s">
        <v>329</v>
      </c>
      <c r="D26" s="25">
        <v>0</v>
      </c>
      <c r="E26" s="54"/>
      <c r="F26" s="53"/>
    </row>
    <row r="27" spans="1:6" ht="12.75">
      <c r="A27" s="3" t="s">
        <v>31</v>
      </c>
      <c r="B27" t="s">
        <v>27</v>
      </c>
      <c r="C27" t="s">
        <v>330</v>
      </c>
      <c r="D27" s="25">
        <v>0</v>
      </c>
      <c r="E27" s="54"/>
      <c r="F27" s="53"/>
    </row>
    <row r="28" spans="1:6" ht="12.75">
      <c r="A28" s="3" t="s">
        <v>32</v>
      </c>
      <c r="B28" t="s">
        <v>33</v>
      </c>
      <c r="C28" t="s">
        <v>331</v>
      </c>
      <c r="D28" s="25">
        <v>0</v>
      </c>
      <c r="E28" s="54"/>
      <c r="F28" s="53"/>
    </row>
    <row r="29" spans="1:6" ht="12.75">
      <c r="A29" s="3" t="s">
        <v>35</v>
      </c>
      <c r="B29" t="s">
        <v>33</v>
      </c>
      <c r="C29" t="s">
        <v>332</v>
      </c>
      <c r="D29" s="25">
        <v>0</v>
      </c>
      <c r="E29" s="54"/>
      <c r="F29" s="53"/>
    </row>
    <row r="30" spans="1:6" ht="12.75">
      <c r="A30" s="3" t="s">
        <v>36</v>
      </c>
      <c r="B30" t="s">
        <v>37</v>
      </c>
      <c r="C30" t="s">
        <v>333</v>
      </c>
      <c r="D30" s="25">
        <v>6</v>
      </c>
      <c r="E30" s="54"/>
      <c r="F30" s="53"/>
    </row>
    <row r="31" spans="1:6" ht="12.75">
      <c r="A31" s="3" t="s">
        <v>38</v>
      </c>
      <c r="B31" t="s">
        <v>37</v>
      </c>
      <c r="C31" t="s">
        <v>334</v>
      </c>
      <c r="D31" s="25">
        <v>5</v>
      </c>
      <c r="E31" s="54"/>
      <c r="F31" s="53"/>
    </row>
    <row r="32" spans="1:6" ht="12.75">
      <c r="A32" s="3" t="s">
        <v>39</v>
      </c>
      <c r="B32" t="s">
        <v>40</v>
      </c>
      <c r="C32" t="s">
        <v>335</v>
      </c>
      <c r="D32" s="25">
        <v>0</v>
      </c>
      <c r="E32" s="54"/>
      <c r="F32" s="53"/>
    </row>
    <row r="33" spans="1:6" ht="12.75">
      <c r="A33" s="3" t="s">
        <v>41</v>
      </c>
      <c r="B33" t="s">
        <v>40</v>
      </c>
      <c r="C33" t="s">
        <v>336</v>
      </c>
      <c r="D33" s="25">
        <v>0</v>
      </c>
      <c r="E33" s="54"/>
      <c r="F33" s="53"/>
    </row>
    <row r="34" spans="1:6" ht="12.75">
      <c r="A34" s="3" t="s">
        <v>42</v>
      </c>
      <c r="B34" t="s">
        <v>43</v>
      </c>
      <c r="C34" t="s">
        <v>337</v>
      </c>
      <c r="D34" s="25">
        <v>0</v>
      </c>
      <c r="E34" s="54"/>
      <c r="F34" s="53"/>
    </row>
    <row r="35" spans="1:6" ht="12.75">
      <c r="A35" s="3" t="s">
        <v>45</v>
      </c>
      <c r="B35" t="s">
        <v>43</v>
      </c>
      <c r="C35" t="s">
        <v>338</v>
      </c>
      <c r="D35" s="25">
        <v>0</v>
      </c>
      <c r="E35" s="54"/>
      <c r="F35" s="53"/>
    </row>
    <row r="36" spans="1:6" ht="12.75">
      <c r="A36" s="3" t="s">
        <v>46</v>
      </c>
      <c r="B36" t="s">
        <v>47</v>
      </c>
      <c r="C36" t="s">
        <v>339</v>
      </c>
      <c r="D36" s="25">
        <v>1</v>
      </c>
      <c r="E36" s="54"/>
      <c r="F36" s="53"/>
    </row>
    <row r="37" spans="1:6" ht="12.75">
      <c r="A37" s="3" t="s">
        <v>48</v>
      </c>
      <c r="B37" t="s">
        <v>49</v>
      </c>
      <c r="C37" t="s">
        <v>340</v>
      </c>
      <c r="D37" s="25">
        <v>0</v>
      </c>
      <c r="E37" s="54"/>
      <c r="F37" s="53"/>
    </row>
    <row r="38" spans="1:6" ht="12.75">
      <c r="A38" s="3" t="s">
        <v>50</v>
      </c>
      <c r="B38" t="s">
        <v>49</v>
      </c>
      <c r="C38" t="s">
        <v>341</v>
      </c>
      <c r="D38" s="25">
        <v>0</v>
      </c>
      <c r="E38" s="54"/>
      <c r="F38" s="53"/>
    </row>
    <row r="39" spans="1:6" ht="12.75">
      <c r="A39" s="3" t="s">
        <v>51</v>
      </c>
      <c r="B39" t="s">
        <v>49</v>
      </c>
      <c r="C39" t="s">
        <v>342</v>
      </c>
      <c r="D39" s="25">
        <v>0</v>
      </c>
      <c r="E39" s="54"/>
      <c r="F39" s="53"/>
    </row>
    <row r="40" spans="1:6" ht="12.75">
      <c r="A40" s="3" t="s">
        <v>52</v>
      </c>
      <c r="B40" t="s">
        <v>53</v>
      </c>
      <c r="C40" t="s">
        <v>343</v>
      </c>
      <c r="D40" s="25">
        <v>0</v>
      </c>
      <c r="E40" s="54"/>
      <c r="F40" s="53"/>
    </row>
    <row r="41" spans="1:6" ht="12.75">
      <c r="A41" s="3" t="s">
        <v>54</v>
      </c>
      <c r="B41" t="s">
        <v>53</v>
      </c>
      <c r="C41" t="s">
        <v>344</v>
      </c>
      <c r="D41" s="25">
        <v>0</v>
      </c>
      <c r="E41" s="54"/>
      <c r="F41" s="53"/>
    </row>
    <row r="42" spans="1:6" ht="12.75">
      <c r="A42" s="3" t="s">
        <v>55</v>
      </c>
      <c r="B42" t="s">
        <v>56</v>
      </c>
      <c r="C42" t="s">
        <v>345</v>
      </c>
      <c r="D42" s="25">
        <v>0</v>
      </c>
      <c r="E42" s="54"/>
      <c r="F42" s="53"/>
    </row>
    <row r="43" spans="1:6" ht="12.75">
      <c r="A43" s="3" t="s">
        <v>57</v>
      </c>
      <c r="B43" t="s">
        <v>58</v>
      </c>
      <c r="C43" t="s">
        <v>346</v>
      </c>
      <c r="D43" s="25">
        <v>0</v>
      </c>
      <c r="E43" s="54"/>
      <c r="F43" s="53"/>
    </row>
    <row r="44" spans="1:6" ht="12.75">
      <c r="A44" s="3" t="s">
        <v>59</v>
      </c>
      <c r="B44" t="s">
        <v>60</v>
      </c>
      <c r="C44" t="s">
        <v>347</v>
      </c>
      <c r="D44" s="25">
        <v>1</v>
      </c>
      <c r="E44" s="54"/>
      <c r="F44" s="53"/>
    </row>
    <row r="45" spans="1:6" ht="12.75">
      <c r="A45" s="3" t="s">
        <v>61</v>
      </c>
      <c r="B45" t="s">
        <v>62</v>
      </c>
      <c r="C45" t="s">
        <v>348</v>
      </c>
      <c r="D45" s="25">
        <v>58</v>
      </c>
      <c r="E45" s="54"/>
      <c r="F45" s="53"/>
    </row>
    <row r="46" spans="1:6" ht="12.75">
      <c r="A46" s="3" t="s">
        <v>63</v>
      </c>
      <c r="B46" t="s">
        <v>64</v>
      </c>
      <c r="C46" t="s">
        <v>349</v>
      </c>
      <c r="D46" s="25">
        <v>0</v>
      </c>
      <c r="E46" s="54"/>
      <c r="F46" s="53"/>
    </row>
    <row r="47" spans="1:6" ht="12.75">
      <c r="A47" s="3" t="s">
        <v>65</v>
      </c>
      <c r="B47" t="s">
        <v>66</v>
      </c>
      <c r="C47" t="s">
        <v>350</v>
      </c>
      <c r="D47" s="25">
        <v>18</v>
      </c>
      <c r="E47" s="54"/>
      <c r="F47" s="53"/>
    </row>
    <row r="48" spans="1:6" ht="12.75">
      <c r="A48" s="3" t="s">
        <v>67</v>
      </c>
      <c r="B48" t="s">
        <v>68</v>
      </c>
      <c r="C48" t="s">
        <v>351</v>
      </c>
      <c r="D48" s="25">
        <v>1</v>
      </c>
      <c r="E48" s="54"/>
      <c r="F48" s="53"/>
    </row>
    <row r="49" spans="1:6" ht="12.75">
      <c r="A49" s="3" t="s">
        <v>69</v>
      </c>
      <c r="B49" t="s">
        <v>70</v>
      </c>
      <c r="C49" t="s">
        <v>352</v>
      </c>
      <c r="D49" s="25">
        <v>1</v>
      </c>
      <c r="E49" s="54"/>
      <c r="F49" s="53"/>
    </row>
    <row r="50" spans="1:6" ht="12.75">
      <c r="A50" s="3" t="s">
        <v>71</v>
      </c>
      <c r="B50" t="s">
        <v>70</v>
      </c>
      <c r="C50" t="s">
        <v>353</v>
      </c>
      <c r="D50" s="25">
        <v>0</v>
      </c>
      <c r="E50" s="54"/>
      <c r="F50" s="53"/>
    </row>
    <row r="51" spans="1:6" ht="12.75">
      <c r="A51" s="3" t="s">
        <v>73</v>
      </c>
      <c r="B51" t="s">
        <v>70</v>
      </c>
      <c r="C51" t="s">
        <v>354</v>
      </c>
      <c r="D51" s="25">
        <v>0</v>
      </c>
      <c r="E51" s="54"/>
      <c r="F51" s="53"/>
    </row>
    <row r="52" spans="1:6" ht="12.75">
      <c r="A52" s="3" t="s">
        <v>74</v>
      </c>
      <c r="B52" t="s">
        <v>70</v>
      </c>
      <c r="C52" t="s">
        <v>355</v>
      </c>
      <c r="D52" s="25">
        <v>0</v>
      </c>
      <c r="E52" s="54"/>
      <c r="F52" s="53"/>
    </row>
    <row r="53" spans="1:6" ht="12.75">
      <c r="A53" s="3" t="s">
        <v>75</v>
      </c>
      <c r="B53" t="s">
        <v>70</v>
      </c>
      <c r="C53" t="s">
        <v>356</v>
      </c>
      <c r="D53" s="25">
        <v>0</v>
      </c>
      <c r="E53" s="54"/>
      <c r="F53" s="53"/>
    </row>
    <row r="54" spans="1:6" ht="12.75">
      <c r="A54" s="3" t="s">
        <v>76</v>
      </c>
      <c r="B54" t="s">
        <v>77</v>
      </c>
      <c r="C54" t="s">
        <v>357</v>
      </c>
      <c r="D54" s="25">
        <v>0</v>
      </c>
      <c r="E54" s="54"/>
      <c r="F54" s="53"/>
    </row>
    <row r="55" spans="1:6" ht="12.75">
      <c r="A55" s="3" t="s">
        <v>78</v>
      </c>
      <c r="B55" t="s">
        <v>77</v>
      </c>
      <c r="C55" t="s">
        <v>358</v>
      </c>
      <c r="D55" s="25">
        <v>6</v>
      </c>
      <c r="E55" s="54"/>
      <c r="F55" s="53"/>
    </row>
    <row r="56" spans="1:6" ht="12.75">
      <c r="A56" s="3" t="s">
        <v>79</v>
      </c>
      <c r="B56" t="s">
        <v>77</v>
      </c>
      <c r="C56" t="s">
        <v>359</v>
      </c>
      <c r="D56" s="25">
        <v>1</v>
      </c>
      <c r="E56" s="54"/>
      <c r="F56" s="53"/>
    </row>
    <row r="57" spans="1:6" ht="12.75">
      <c r="A57" s="3" t="s">
        <v>80</v>
      </c>
      <c r="B57" t="s">
        <v>77</v>
      </c>
      <c r="C57" t="s">
        <v>360</v>
      </c>
      <c r="D57" s="25">
        <v>0</v>
      </c>
      <c r="E57" s="54"/>
      <c r="F57" s="53"/>
    </row>
    <row r="58" spans="1:6" ht="12.75">
      <c r="A58" s="3" t="s">
        <v>81</v>
      </c>
      <c r="B58" t="s">
        <v>77</v>
      </c>
      <c r="C58" t="s">
        <v>361</v>
      </c>
      <c r="D58" s="25">
        <v>6</v>
      </c>
      <c r="E58" s="54"/>
      <c r="F58" s="53"/>
    </row>
    <row r="59" spans="1:6" ht="12.75">
      <c r="A59" s="3" t="s">
        <v>82</v>
      </c>
      <c r="B59" t="s">
        <v>77</v>
      </c>
      <c r="C59" t="s">
        <v>362</v>
      </c>
      <c r="D59" s="25">
        <v>3</v>
      </c>
      <c r="E59" s="54"/>
      <c r="F59" s="53"/>
    </row>
    <row r="60" spans="1:6" ht="12.75">
      <c r="A60" s="3" t="s">
        <v>83</v>
      </c>
      <c r="B60" t="s">
        <v>77</v>
      </c>
      <c r="C60" t="s">
        <v>363</v>
      </c>
      <c r="D60" s="25">
        <v>0</v>
      </c>
      <c r="E60" s="54"/>
      <c r="F60" s="53"/>
    </row>
    <row r="61" spans="1:6" ht="12.75">
      <c r="A61" s="3" t="s">
        <v>84</v>
      </c>
      <c r="B61" t="s">
        <v>77</v>
      </c>
      <c r="C61" t="s">
        <v>364</v>
      </c>
      <c r="D61" s="25">
        <v>5</v>
      </c>
      <c r="E61" s="54"/>
      <c r="F61" s="53"/>
    </row>
    <row r="62" spans="1:6" ht="12.75">
      <c r="A62" s="3" t="s">
        <v>85</v>
      </c>
      <c r="B62" t="s">
        <v>77</v>
      </c>
      <c r="C62" t="s">
        <v>365</v>
      </c>
      <c r="D62" s="25">
        <v>0</v>
      </c>
      <c r="E62" s="54"/>
      <c r="F62" s="53"/>
    </row>
    <row r="63" spans="1:6" ht="12.75">
      <c r="A63" s="3" t="s">
        <v>86</v>
      </c>
      <c r="B63" t="s">
        <v>77</v>
      </c>
      <c r="C63" t="s">
        <v>366</v>
      </c>
      <c r="D63" s="25">
        <v>0</v>
      </c>
      <c r="E63" s="54"/>
      <c r="F63" s="53"/>
    </row>
    <row r="64" spans="1:6" ht="12.75">
      <c r="A64" s="3" t="s">
        <v>87</v>
      </c>
      <c r="B64" t="s">
        <v>77</v>
      </c>
      <c r="C64" t="s">
        <v>367</v>
      </c>
      <c r="D64" s="25">
        <v>0</v>
      </c>
      <c r="E64" s="54"/>
      <c r="F64" s="53"/>
    </row>
    <row r="65" spans="1:6" ht="12.75">
      <c r="A65" s="3" t="s">
        <v>88</v>
      </c>
      <c r="B65" t="s">
        <v>77</v>
      </c>
      <c r="C65" t="s">
        <v>368</v>
      </c>
      <c r="D65" s="25">
        <v>1</v>
      </c>
      <c r="E65" s="54"/>
      <c r="F65" s="53"/>
    </row>
    <row r="66" spans="1:6" ht="12.75">
      <c r="A66" s="3" t="s">
        <v>89</v>
      </c>
      <c r="B66" t="s">
        <v>77</v>
      </c>
      <c r="C66" t="s">
        <v>369</v>
      </c>
      <c r="D66" s="25">
        <v>8</v>
      </c>
      <c r="E66" s="54"/>
      <c r="F66" s="53"/>
    </row>
    <row r="67" spans="1:6" ht="12.75">
      <c r="A67" s="3" t="s">
        <v>90</v>
      </c>
      <c r="B67" t="s">
        <v>77</v>
      </c>
      <c r="C67" t="s">
        <v>370</v>
      </c>
      <c r="D67" s="25">
        <v>0</v>
      </c>
      <c r="E67" s="54"/>
      <c r="F67" s="53"/>
    </row>
    <row r="68" spans="1:6" ht="12.75">
      <c r="A68" s="3" t="s">
        <v>91</v>
      </c>
      <c r="B68" t="s">
        <v>77</v>
      </c>
      <c r="C68" t="s">
        <v>371</v>
      </c>
      <c r="D68" s="25">
        <v>0</v>
      </c>
      <c r="E68" s="54"/>
      <c r="F68" s="53"/>
    </row>
    <row r="69" spans="1:6" ht="12.75">
      <c r="A69" s="3" t="s">
        <v>92</v>
      </c>
      <c r="B69" t="s">
        <v>93</v>
      </c>
      <c r="C69" t="s">
        <v>372</v>
      </c>
      <c r="D69" s="25">
        <v>1</v>
      </c>
      <c r="E69" s="54"/>
      <c r="F69" s="53"/>
    </row>
    <row r="70" spans="1:6" ht="12.75">
      <c r="A70" s="3" t="s">
        <v>94</v>
      </c>
      <c r="B70" t="s">
        <v>93</v>
      </c>
      <c r="C70" t="s">
        <v>373</v>
      </c>
      <c r="D70" s="25">
        <v>0</v>
      </c>
      <c r="E70" s="54"/>
      <c r="F70" s="53"/>
    </row>
    <row r="71" spans="1:6" ht="12.75">
      <c r="A71" s="3" t="s">
        <v>95</v>
      </c>
      <c r="B71" t="s">
        <v>93</v>
      </c>
      <c r="C71" t="s">
        <v>374</v>
      </c>
      <c r="D71" s="25">
        <v>0</v>
      </c>
      <c r="E71" s="54"/>
      <c r="F71" s="53"/>
    </row>
    <row r="72" spans="1:6" ht="12.75">
      <c r="A72" s="3" t="s">
        <v>96</v>
      </c>
      <c r="B72" t="s">
        <v>97</v>
      </c>
      <c r="C72" t="s">
        <v>375</v>
      </c>
      <c r="D72" s="25">
        <v>1</v>
      </c>
      <c r="E72" s="54"/>
      <c r="F72" s="53"/>
    </row>
    <row r="73" spans="1:6" ht="12.75">
      <c r="A73" s="3" t="s">
        <v>98</v>
      </c>
      <c r="B73" t="s">
        <v>97</v>
      </c>
      <c r="C73" t="s">
        <v>376</v>
      </c>
      <c r="D73" s="25">
        <v>0</v>
      </c>
      <c r="E73" s="54"/>
      <c r="F73" s="53"/>
    </row>
    <row r="74" spans="1:6" ht="12.75">
      <c r="A74" s="3" t="s">
        <v>99</v>
      </c>
      <c r="B74" t="s">
        <v>97</v>
      </c>
      <c r="C74" t="s">
        <v>377</v>
      </c>
      <c r="D74" s="25">
        <v>0</v>
      </c>
      <c r="E74" s="54"/>
      <c r="F74" s="53"/>
    </row>
    <row r="75" spans="1:6" ht="12.75">
      <c r="A75" s="3" t="s">
        <v>100</v>
      </c>
      <c r="B75" t="s">
        <v>101</v>
      </c>
      <c r="C75" t="s">
        <v>378</v>
      </c>
      <c r="D75" s="25">
        <v>0</v>
      </c>
      <c r="E75" s="54"/>
      <c r="F75" s="53"/>
    </row>
    <row r="76" spans="1:6" ht="12.75">
      <c r="A76" s="3" t="s">
        <v>102</v>
      </c>
      <c r="B76" t="s">
        <v>103</v>
      </c>
      <c r="C76" t="s">
        <v>379</v>
      </c>
      <c r="D76" s="25">
        <v>0</v>
      </c>
      <c r="E76" s="54"/>
      <c r="F76" s="53"/>
    </row>
    <row r="77" spans="1:6" ht="12.75">
      <c r="A77" s="3" t="s">
        <v>104</v>
      </c>
      <c r="B77" t="s">
        <v>103</v>
      </c>
      <c r="C77" t="s">
        <v>380</v>
      </c>
      <c r="D77" s="25">
        <v>0</v>
      </c>
      <c r="E77" s="54"/>
      <c r="F77" s="53"/>
    </row>
    <row r="78" spans="1:6" ht="12.75">
      <c r="A78" s="3" t="s">
        <v>105</v>
      </c>
      <c r="B78" t="s">
        <v>106</v>
      </c>
      <c r="C78" t="s">
        <v>381</v>
      </c>
      <c r="D78" s="25">
        <v>1</v>
      </c>
      <c r="E78" s="54"/>
      <c r="F78" s="53"/>
    </row>
    <row r="79" spans="1:6" ht="12.75">
      <c r="A79" s="3" t="s">
        <v>107</v>
      </c>
      <c r="B79" t="s">
        <v>108</v>
      </c>
      <c r="C79" t="s">
        <v>382</v>
      </c>
      <c r="D79" s="25">
        <v>0</v>
      </c>
      <c r="E79" s="54"/>
      <c r="F79" s="53"/>
    </row>
    <row r="80" spans="1:6" ht="12.75">
      <c r="A80" s="3" t="s">
        <v>109</v>
      </c>
      <c r="B80" t="s">
        <v>110</v>
      </c>
      <c r="C80" t="s">
        <v>383</v>
      </c>
      <c r="D80" s="25">
        <v>1</v>
      </c>
      <c r="E80" s="54"/>
      <c r="F80" s="53"/>
    </row>
    <row r="81" spans="1:6" ht="12.75">
      <c r="A81" s="3" t="s">
        <v>111</v>
      </c>
      <c r="B81" t="s">
        <v>110</v>
      </c>
      <c r="C81" t="s">
        <v>384</v>
      </c>
      <c r="D81" s="25">
        <v>0</v>
      </c>
      <c r="E81" s="54"/>
      <c r="F81" s="53"/>
    </row>
    <row r="82" spans="1:6" ht="12.75">
      <c r="A82" s="3" t="s">
        <v>112</v>
      </c>
      <c r="B82" t="s">
        <v>113</v>
      </c>
      <c r="C82" t="s">
        <v>385</v>
      </c>
      <c r="D82" s="25">
        <v>0</v>
      </c>
      <c r="E82" s="54"/>
      <c r="F82" s="53"/>
    </row>
    <row r="83" spans="1:6" ht="12.75">
      <c r="A83" s="3" t="s">
        <v>114</v>
      </c>
      <c r="B83" t="s">
        <v>115</v>
      </c>
      <c r="C83" t="s">
        <v>386</v>
      </c>
      <c r="D83" s="25">
        <v>19</v>
      </c>
      <c r="E83" s="54"/>
      <c r="F83" s="53"/>
    </row>
    <row r="84" spans="1:6" ht="12.75">
      <c r="A84" s="3" t="s">
        <v>116</v>
      </c>
      <c r="B84" t="s">
        <v>72</v>
      </c>
      <c r="C84" t="s">
        <v>387</v>
      </c>
      <c r="D84" s="25">
        <v>0</v>
      </c>
      <c r="E84" s="54"/>
      <c r="F84" s="53"/>
    </row>
    <row r="85" spans="1:6" ht="12.75">
      <c r="A85" s="3" t="s">
        <v>117</v>
      </c>
      <c r="B85" t="s">
        <v>72</v>
      </c>
      <c r="C85" t="s">
        <v>388</v>
      </c>
      <c r="D85" s="25">
        <v>0</v>
      </c>
      <c r="E85" s="54"/>
      <c r="F85" s="53"/>
    </row>
    <row r="86" spans="1:6" ht="12.75">
      <c r="A86" s="3" t="s">
        <v>118</v>
      </c>
      <c r="B86" t="s">
        <v>44</v>
      </c>
      <c r="C86" t="s">
        <v>389</v>
      </c>
      <c r="D86" s="25">
        <v>0</v>
      </c>
      <c r="E86" s="54"/>
      <c r="F86" s="53"/>
    </row>
    <row r="87" spans="1:6" ht="12.75">
      <c r="A87" s="3" t="s">
        <v>119</v>
      </c>
      <c r="B87" t="s">
        <v>44</v>
      </c>
      <c r="C87" t="s">
        <v>390</v>
      </c>
      <c r="D87" s="25">
        <v>0</v>
      </c>
      <c r="E87" s="54"/>
      <c r="F87" s="53"/>
    </row>
    <row r="88" spans="1:6" ht="12.75">
      <c r="A88" s="3" t="s">
        <v>120</v>
      </c>
      <c r="B88" t="s">
        <v>44</v>
      </c>
      <c r="C88" t="s">
        <v>391</v>
      </c>
      <c r="D88" s="25">
        <v>0</v>
      </c>
      <c r="E88" s="54"/>
      <c r="F88" s="53"/>
    </row>
    <row r="89" spans="1:6" ht="12.75">
      <c r="A89" s="3" t="s">
        <v>121</v>
      </c>
      <c r="B89" t="s">
        <v>44</v>
      </c>
      <c r="C89" t="s">
        <v>392</v>
      </c>
      <c r="D89" s="25">
        <v>0</v>
      </c>
      <c r="E89" s="54"/>
      <c r="F89" s="53"/>
    </row>
    <row r="90" spans="1:6" ht="12.75">
      <c r="A90" s="3" t="s">
        <v>122</v>
      </c>
      <c r="B90" t="s">
        <v>44</v>
      </c>
      <c r="C90" t="s">
        <v>393</v>
      </c>
      <c r="D90" s="25">
        <v>0</v>
      </c>
      <c r="E90" s="54"/>
      <c r="F90" s="53"/>
    </row>
    <row r="91" spans="1:6" ht="12.75">
      <c r="A91" s="3" t="s">
        <v>123</v>
      </c>
      <c r="B91" t="s">
        <v>124</v>
      </c>
      <c r="C91" t="s">
        <v>394</v>
      </c>
      <c r="D91" s="25">
        <v>0</v>
      </c>
      <c r="E91" s="54"/>
      <c r="F91" s="53"/>
    </row>
    <row r="92" spans="1:6" ht="12.75">
      <c r="A92" s="3" t="s">
        <v>125</v>
      </c>
      <c r="B92" t="s">
        <v>126</v>
      </c>
      <c r="C92" t="s">
        <v>395</v>
      </c>
      <c r="D92" s="25">
        <v>1</v>
      </c>
      <c r="E92" s="54"/>
      <c r="F92" s="53"/>
    </row>
    <row r="93" spans="1:6" ht="12.75">
      <c r="A93" s="3" t="s">
        <v>127</v>
      </c>
      <c r="B93" t="s">
        <v>126</v>
      </c>
      <c r="C93" t="s">
        <v>396</v>
      </c>
      <c r="D93" s="25">
        <v>0</v>
      </c>
      <c r="E93" s="54"/>
      <c r="F93" s="53"/>
    </row>
    <row r="94" spans="1:6" ht="12.75">
      <c r="A94" s="3" t="s">
        <v>128</v>
      </c>
      <c r="B94" t="s">
        <v>126</v>
      </c>
      <c r="C94" t="s">
        <v>397</v>
      </c>
      <c r="D94" s="25">
        <v>0</v>
      </c>
      <c r="E94" s="54"/>
      <c r="F94" s="53"/>
    </row>
    <row r="95" spans="1:6" ht="12.75">
      <c r="A95" s="3" t="s">
        <v>129</v>
      </c>
      <c r="B95" t="s">
        <v>130</v>
      </c>
      <c r="C95" t="s">
        <v>398</v>
      </c>
      <c r="D95" s="25">
        <v>5</v>
      </c>
      <c r="E95" s="54"/>
      <c r="F95" s="53"/>
    </row>
    <row r="96" spans="1:6" ht="12.75">
      <c r="A96" s="3" t="s">
        <v>131</v>
      </c>
      <c r="B96" t="s">
        <v>130</v>
      </c>
      <c r="C96" t="s">
        <v>399</v>
      </c>
      <c r="D96" s="25">
        <v>2</v>
      </c>
      <c r="E96" s="54"/>
      <c r="F96" s="53"/>
    </row>
    <row r="97" spans="1:6" ht="12.75">
      <c r="A97" s="3" t="s">
        <v>132</v>
      </c>
      <c r="B97" t="s">
        <v>130</v>
      </c>
      <c r="C97" t="s">
        <v>400</v>
      </c>
      <c r="D97" s="25">
        <v>0</v>
      </c>
      <c r="E97" s="54"/>
      <c r="F97" s="53"/>
    </row>
    <row r="98" spans="1:6" ht="12.75">
      <c r="A98" s="3" t="s">
        <v>133</v>
      </c>
      <c r="B98" t="s">
        <v>34</v>
      </c>
      <c r="C98" t="s">
        <v>401</v>
      </c>
      <c r="D98" s="25">
        <v>0</v>
      </c>
      <c r="E98" s="54"/>
      <c r="F98" s="53"/>
    </row>
    <row r="99" spans="1:6" ht="12.75">
      <c r="A99" s="3" t="s">
        <v>134</v>
      </c>
      <c r="B99" t="s">
        <v>34</v>
      </c>
      <c r="C99" t="s">
        <v>402</v>
      </c>
      <c r="D99" s="25">
        <v>0</v>
      </c>
      <c r="E99" s="54"/>
      <c r="F99" s="53"/>
    </row>
    <row r="100" spans="1:6" ht="12.75">
      <c r="A100" s="3" t="s">
        <v>135</v>
      </c>
      <c r="B100" t="s">
        <v>34</v>
      </c>
      <c r="C100" t="s">
        <v>403</v>
      </c>
      <c r="D100" s="25">
        <v>0</v>
      </c>
      <c r="E100" s="54"/>
      <c r="F100" s="53"/>
    </row>
    <row r="101" spans="1:6" ht="12.75">
      <c r="A101" s="3" t="s">
        <v>136</v>
      </c>
      <c r="B101" t="s">
        <v>34</v>
      </c>
      <c r="C101" t="s">
        <v>404</v>
      </c>
      <c r="D101" s="25">
        <v>0</v>
      </c>
      <c r="E101" s="54"/>
      <c r="F101" s="53"/>
    </row>
    <row r="102" spans="1:6" ht="12.75">
      <c r="A102" s="3" t="s">
        <v>137</v>
      </c>
      <c r="B102" t="s">
        <v>34</v>
      </c>
      <c r="C102" t="s">
        <v>405</v>
      </c>
      <c r="D102" s="25">
        <v>0</v>
      </c>
      <c r="E102" s="54"/>
      <c r="F102" s="53"/>
    </row>
    <row r="103" spans="1:6" ht="12.75">
      <c r="A103" s="3" t="s">
        <v>138</v>
      </c>
      <c r="B103" t="s">
        <v>34</v>
      </c>
      <c r="C103" t="s">
        <v>406</v>
      </c>
      <c r="D103" s="25">
        <v>0</v>
      </c>
      <c r="E103" s="54"/>
      <c r="F103" s="53"/>
    </row>
    <row r="104" spans="1:6" ht="12.75">
      <c r="A104" s="3" t="s">
        <v>139</v>
      </c>
      <c r="B104" t="s">
        <v>140</v>
      </c>
      <c r="C104" t="s">
        <v>407</v>
      </c>
      <c r="D104" s="25">
        <v>0</v>
      </c>
      <c r="E104" s="54"/>
      <c r="F104" s="53"/>
    </row>
    <row r="105" spans="1:6" ht="12.75">
      <c r="A105" s="3" t="s">
        <v>141</v>
      </c>
      <c r="B105" t="s">
        <v>140</v>
      </c>
      <c r="C105" t="s">
        <v>408</v>
      </c>
      <c r="D105" s="25">
        <v>0</v>
      </c>
      <c r="E105" s="54"/>
      <c r="F105" s="53"/>
    </row>
    <row r="106" spans="1:6" ht="12.75">
      <c r="A106" s="3" t="s">
        <v>142</v>
      </c>
      <c r="B106" t="s">
        <v>140</v>
      </c>
      <c r="C106" t="s">
        <v>409</v>
      </c>
      <c r="D106" s="25">
        <v>0</v>
      </c>
      <c r="E106" s="54"/>
      <c r="F106" s="53"/>
    </row>
    <row r="107" spans="1:6" ht="12.75">
      <c r="A107" s="3" t="s">
        <v>143</v>
      </c>
      <c r="B107" t="s">
        <v>144</v>
      </c>
      <c r="C107" t="s">
        <v>410</v>
      </c>
      <c r="D107" s="25">
        <v>0</v>
      </c>
      <c r="E107" s="54"/>
      <c r="F107" s="53"/>
    </row>
    <row r="108" spans="1:6" ht="12.75">
      <c r="A108" s="3" t="s">
        <v>145</v>
      </c>
      <c r="B108" t="s">
        <v>144</v>
      </c>
      <c r="C108" t="s">
        <v>411</v>
      </c>
      <c r="D108" s="25">
        <v>0</v>
      </c>
      <c r="E108" s="54"/>
      <c r="F108" s="53"/>
    </row>
    <row r="109" spans="1:6" ht="12.75">
      <c r="A109" s="3" t="s">
        <v>146</v>
      </c>
      <c r="B109" t="s">
        <v>144</v>
      </c>
      <c r="C109" t="s">
        <v>412</v>
      </c>
      <c r="D109" s="25">
        <v>0</v>
      </c>
      <c r="E109" s="54"/>
      <c r="F109" s="53"/>
    </row>
    <row r="110" spans="1:6" ht="12.75">
      <c r="A110" s="3" t="s">
        <v>147</v>
      </c>
      <c r="B110" t="s">
        <v>144</v>
      </c>
      <c r="C110" t="s">
        <v>413</v>
      </c>
      <c r="D110" s="25">
        <v>0</v>
      </c>
      <c r="E110" s="54"/>
      <c r="F110" s="53"/>
    </row>
    <row r="111" spans="1:6" ht="12.75">
      <c r="A111" s="3" t="s">
        <v>148</v>
      </c>
      <c r="B111" t="s">
        <v>149</v>
      </c>
      <c r="C111" t="s">
        <v>414</v>
      </c>
      <c r="D111" s="25">
        <v>0</v>
      </c>
      <c r="E111" s="54"/>
      <c r="F111" s="53"/>
    </row>
    <row r="112" spans="1:6" ht="12.75">
      <c r="A112" s="3" t="s">
        <v>150</v>
      </c>
      <c r="B112" t="s">
        <v>149</v>
      </c>
      <c r="C112" t="s">
        <v>415</v>
      </c>
      <c r="D112" s="25">
        <v>0</v>
      </c>
      <c r="E112" s="54"/>
      <c r="F112" s="53"/>
    </row>
    <row r="113" spans="1:6" ht="12.75">
      <c r="A113" s="3" t="s">
        <v>151</v>
      </c>
      <c r="B113" t="s">
        <v>149</v>
      </c>
      <c r="C113" t="s">
        <v>416</v>
      </c>
      <c r="D113" s="25">
        <v>3</v>
      </c>
      <c r="E113" s="54"/>
      <c r="F113" s="53"/>
    </row>
    <row r="114" spans="1:6" ht="12.75">
      <c r="A114" s="3" t="s">
        <v>152</v>
      </c>
      <c r="B114" t="s">
        <v>153</v>
      </c>
      <c r="C114" t="s">
        <v>417</v>
      </c>
      <c r="D114" s="25">
        <v>0</v>
      </c>
      <c r="E114" s="54"/>
      <c r="F114" s="53"/>
    </row>
    <row r="115" spans="1:6" ht="12.75">
      <c r="A115" s="3" t="s">
        <v>154</v>
      </c>
      <c r="B115" t="s">
        <v>155</v>
      </c>
      <c r="C115" t="s">
        <v>418</v>
      </c>
      <c r="D115" s="25">
        <v>0</v>
      </c>
      <c r="E115" s="54"/>
      <c r="F115" s="53"/>
    </row>
    <row r="116" spans="1:6" ht="12.75">
      <c r="A116" s="3" t="s">
        <v>156</v>
      </c>
      <c r="B116" t="s">
        <v>157</v>
      </c>
      <c r="C116" t="s">
        <v>419</v>
      </c>
      <c r="D116" s="25">
        <v>3</v>
      </c>
      <c r="E116" s="54"/>
      <c r="F116" s="53"/>
    </row>
    <row r="117" spans="1:6" ht="12.75">
      <c r="A117" s="3" t="s">
        <v>158</v>
      </c>
      <c r="B117" t="s">
        <v>157</v>
      </c>
      <c r="C117" t="s">
        <v>420</v>
      </c>
      <c r="D117" s="25">
        <v>0</v>
      </c>
      <c r="E117" s="54"/>
      <c r="F117" s="53"/>
    </row>
    <row r="118" spans="1:6" ht="12.75">
      <c r="A118" s="3" t="s">
        <v>159</v>
      </c>
      <c r="B118" t="s">
        <v>157</v>
      </c>
      <c r="C118" t="s">
        <v>421</v>
      </c>
      <c r="D118" s="25">
        <v>0</v>
      </c>
      <c r="E118" s="54"/>
      <c r="F118" s="53"/>
    </row>
    <row r="119" spans="1:6" ht="12.75">
      <c r="A119" s="3" t="s">
        <v>160</v>
      </c>
      <c r="B119" t="s">
        <v>161</v>
      </c>
      <c r="C119" t="s">
        <v>422</v>
      </c>
      <c r="D119" s="25">
        <v>1</v>
      </c>
      <c r="E119" s="54"/>
      <c r="F119" s="53"/>
    </row>
    <row r="120" spans="1:6" ht="12.75">
      <c r="A120" s="3" t="s">
        <v>162</v>
      </c>
      <c r="B120" t="s">
        <v>161</v>
      </c>
      <c r="C120" t="s">
        <v>423</v>
      </c>
      <c r="D120" s="25">
        <v>1</v>
      </c>
      <c r="E120" s="54"/>
      <c r="F120" s="53"/>
    </row>
    <row r="121" spans="1:6" ht="12.75">
      <c r="A121" s="3" t="s">
        <v>163</v>
      </c>
      <c r="B121" t="s">
        <v>164</v>
      </c>
      <c r="C121" t="s">
        <v>424</v>
      </c>
      <c r="D121" s="25">
        <v>0</v>
      </c>
      <c r="E121" s="54"/>
      <c r="F121" s="53"/>
    </row>
    <row r="122" spans="1:6" ht="12.75">
      <c r="A122" s="3" t="s">
        <v>165</v>
      </c>
      <c r="B122" t="s">
        <v>164</v>
      </c>
      <c r="C122" t="s">
        <v>425</v>
      </c>
      <c r="D122" s="25">
        <v>0</v>
      </c>
      <c r="E122" s="54"/>
      <c r="F122" s="53"/>
    </row>
    <row r="123" spans="1:6" ht="12.75">
      <c r="A123" s="3" t="s">
        <v>166</v>
      </c>
      <c r="B123" t="s">
        <v>164</v>
      </c>
      <c r="C123" t="s">
        <v>426</v>
      </c>
      <c r="D123" s="25">
        <v>0</v>
      </c>
      <c r="E123" s="54"/>
      <c r="F123" s="53"/>
    </row>
    <row r="124" spans="1:6" ht="12.75">
      <c r="A124" s="3" t="s">
        <v>167</v>
      </c>
      <c r="B124" t="s">
        <v>164</v>
      </c>
      <c r="C124" t="s">
        <v>427</v>
      </c>
      <c r="D124" s="25">
        <v>0</v>
      </c>
      <c r="E124" s="54"/>
      <c r="F124" s="53"/>
    </row>
    <row r="125" spans="1:6" ht="12.75">
      <c r="A125" s="3" t="s">
        <v>168</v>
      </c>
      <c r="B125" t="s">
        <v>169</v>
      </c>
      <c r="C125" t="s">
        <v>428</v>
      </c>
      <c r="D125" s="25">
        <v>0</v>
      </c>
      <c r="E125" s="54"/>
      <c r="F125" s="53"/>
    </row>
    <row r="126" spans="1:6" ht="12.75">
      <c r="A126" s="3" t="s">
        <v>170</v>
      </c>
      <c r="B126" t="s">
        <v>169</v>
      </c>
      <c r="C126" t="s">
        <v>429</v>
      </c>
      <c r="D126" s="25">
        <v>0</v>
      </c>
      <c r="E126" s="54"/>
      <c r="F126" s="53"/>
    </row>
    <row r="127" spans="1:6" ht="12.75">
      <c r="A127" s="3" t="s">
        <v>171</v>
      </c>
      <c r="B127" t="s">
        <v>169</v>
      </c>
      <c r="C127" t="s">
        <v>430</v>
      </c>
      <c r="D127" s="25">
        <v>0</v>
      </c>
      <c r="E127" s="54"/>
      <c r="F127" s="53"/>
    </row>
    <row r="128" spans="1:6" ht="12.75">
      <c r="A128" s="3" t="s">
        <v>172</v>
      </c>
      <c r="B128" t="s">
        <v>169</v>
      </c>
      <c r="C128" t="s">
        <v>431</v>
      </c>
      <c r="D128" s="25">
        <v>0</v>
      </c>
      <c r="E128" s="54"/>
      <c r="F128" s="53"/>
    </row>
    <row r="129" spans="1:6" ht="12.75">
      <c r="A129" s="3" t="s">
        <v>173</v>
      </c>
      <c r="B129" t="s">
        <v>169</v>
      </c>
      <c r="C129" t="s">
        <v>432</v>
      </c>
      <c r="D129" s="25">
        <v>0</v>
      </c>
      <c r="E129" s="54"/>
      <c r="F129" s="53"/>
    </row>
    <row r="130" spans="1:6" ht="12.75">
      <c r="A130" s="3" t="s">
        <v>174</v>
      </c>
      <c r="B130" t="s">
        <v>169</v>
      </c>
      <c r="C130" t="s">
        <v>433</v>
      </c>
      <c r="D130" s="25">
        <v>0</v>
      </c>
      <c r="E130" s="54"/>
      <c r="F130" s="53"/>
    </row>
    <row r="131" spans="1:6" ht="12.75">
      <c r="A131" s="3" t="s">
        <v>175</v>
      </c>
      <c r="B131" t="s">
        <v>176</v>
      </c>
      <c r="C131" t="s">
        <v>434</v>
      </c>
      <c r="D131" s="25">
        <v>0</v>
      </c>
      <c r="E131" s="54"/>
      <c r="F131" s="53"/>
    </row>
    <row r="132" spans="1:6" ht="12.75">
      <c r="A132" s="3" t="s">
        <v>177</v>
      </c>
      <c r="B132" t="s">
        <v>176</v>
      </c>
      <c r="C132" t="s">
        <v>435</v>
      </c>
      <c r="D132" s="25">
        <v>0</v>
      </c>
      <c r="E132" s="54"/>
      <c r="F132" s="53"/>
    </row>
    <row r="133" spans="1:6" ht="12.75">
      <c r="A133" s="3" t="s">
        <v>178</v>
      </c>
      <c r="B133" t="s">
        <v>179</v>
      </c>
      <c r="C133" t="s">
        <v>436</v>
      </c>
      <c r="D133" s="25">
        <v>0</v>
      </c>
      <c r="E133" s="54"/>
      <c r="F133" s="53"/>
    </row>
    <row r="134" spans="1:6" ht="12.75">
      <c r="A134" s="3" t="s">
        <v>180</v>
      </c>
      <c r="B134" t="s">
        <v>179</v>
      </c>
      <c r="C134" t="s">
        <v>437</v>
      </c>
      <c r="D134" s="25">
        <v>2</v>
      </c>
      <c r="E134" s="54"/>
      <c r="F134" s="53"/>
    </row>
    <row r="135" spans="1:6" ht="12.75">
      <c r="A135" s="3" t="s">
        <v>181</v>
      </c>
      <c r="B135" t="s">
        <v>182</v>
      </c>
      <c r="C135" t="s">
        <v>438</v>
      </c>
      <c r="D135" s="25">
        <v>0</v>
      </c>
      <c r="E135" s="54"/>
      <c r="F135" s="53"/>
    </row>
    <row r="136" spans="1:6" ht="12.75">
      <c r="A136" s="3" t="s">
        <v>183</v>
      </c>
      <c r="B136" t="s">
        <v>182</v>
      </c>
      <c r="C136" t="s">
        <v>439</v>
      </c>
      <c r="D136" s="25">
        <v>0</v>
      </c>
      <c r="E136" s="54"/>
      <c r="F136" s="53"/>
    </row>
    <row r="137" spans="1:6" ht="12.75">
      <c r="A137" s="3" t="s">
        <v>184</v>
      </c>
      <c r="B137" t="s">
        <v>185</v>
      </c>
      <c r="C137" t="s">
        <v>440</v>
      </c>
      <c r="D137" s="25">
        <v>1</v>
      </c>
      <c r="E137" s="54"/>
      <c r="F137" s="53"/>
    </row>
    <row r="138" spans="1:6" ht="12.75">
      <c r="A138" s="3" t="s">
        <v>186</v>
      </c>
      <c r="B138" t="s">
        <v>187</v>
      </c>
      <c r="C138" t="s">
        <v>441</v>
      </c>
      <c r="D138" s="25">
        <v>0</v>
      </c>
      <c r="E138" s="54"/>
      <c r="F138" s="53"/>
    </row>
    <row r="139" spans="1:6" ht="12.75">
      <c r="A139" s="3" t="s">
        <v>188</v>
      </c>
      <c r="B139" t="s">
        <v>187</v>
      </c>
      <c r="C139" t="s">
        <v>442</v>
      </c>
      <c r="D139" s="25">
        <v>1</v>
      </c>
      <c r="E139" s="54"/>
      <c r="F139" s="53"/>
    </row>
    <row r="140" spans="1:6" ht="12.75">
      <c r="A140" s="3" t="s">
        <v>189</v>
      </c>
      <c r="B140" t="s">
        <v>187</v>
      </c>
      <c r="C140" t="s">
        <v>443</v>
      </c>
      <c r="D140" s="25">
        <v>0</v>
      </c>
      <c r="E140" s="54"/>
      <c r="F140" s="53"/>
    </row>
    <row r="141" spans="1:6" ht="12.75">
      <c r="A141" s="3" t="s">
        <v>190</v>
      </c>
      <c r="B141" t="s">
        <v>187</v>
      </c>
      <c r="C141" t="s">
        <v>444</v>
      </c>
      <c r="D141" s="25">
        <v>0</v>
      </c>
      <c r="E141" s="54"/>
      <c r="F141" s="53"/>
    </row>
    <row r="142" spans="1:6" ht="12.75">
      <c r="A142" s="3" t="s">
        <v>191</v>
      </c>
      <c r="B142" t="s">
        <v>192</v>
      </c>
      <c r="C142" t="s">
        <v>445</v>
      </c>
      <c r="D142" s="25">
        <v>3</v>
      </c>
      <c r="E142" s="54"/>
      <c r="F142" s="53"/>
    </row>
    <row r="143" spans="1:6" ht="12.75">
      <c r="A143" s="3" t="s">
        <v>193</v>
      </c>
      <c r="B143" t="s">
        <v>192</v>
      </c>
      <c r="C143" t="s">
        <v>446</v>
      </c>
      <c r="D143" s="25">
        <v>4</v>
      </c>
      <c r="E143" s="54"/>
      <c r="F143" s="53"/>
    </row>
    <row r="144" spans="1:6" ht="12.75">
      <c r="A144" s="3" t="s">
        <v>194</v>
      </c>
      <c r="B144" t="s">
        <v>195</v>
      </c>
      <c r="C144" t="s">
        <v>447</v>
      </c>
      <c r="D144" s="25">
        <v>0</v>
      </c>
      <c r="E144" s="54"/>
      <c r="F144" s="53"/>
    </row>
    <row r="145" spans="1:6" ht="12.75">
      <c r="A145" s="3" t="s">
        <v>196</v>
      </c>
      <c r="B145" t="s">
        <v>195</v>
      </c>
      <c r="C145" t="s">
        <v>448</v>
      </c>
      <c r="D145" s="25">
        <v>0</v>
      </c>
      <c r="E145" s="54"/>
      <c r="F145" s="53"/>
    </row>
    <row r="146" spans="1:6" ht="12.75">
      <c r="A146" s="3" t="s">
        <v>197</v>
      </c>
      <c r="B146" t="s">
        <v>198</v>
      </c>
      <c r="C146" t="s">
        <v>449</v>
      </c>
      <c r="D146" s="25">
        <v>0</v>
      </c>
      <c r="E146" s="54"/>
      <c r="F146" s="53"/>
    </row>
    <row r="147" spans="1:6" ht="12.75">
      <c r="A147" s="3" t="s">
        <v>199</v>
      </c>
      <c r="B147" t="s">
        <v>198</v>
      </c>
      <c r="C147" t="s">
        <v>450</v>
      </c>
      <c r="D147" s="25">
        <v>0</v>
      </c>
      <c r="E147" s="54"/>
      <c r="F147" s="53"/>
    </row>
    <row r="148" spans="1:6" ht="12.75">
      <c r="A148" s="3" t="s">
        <v>200</v>
      </c>
      <c r="B148" t="s">
        <v>198</v>
      </c>
      <c r="C148" t="s">
        <v>451</v>
      </c>
      <c r="D148" s="25">
        <v>0</v>
      </c>
      <c r="E148" s="54"/>
      <c r="F148" s="53"/>
    </row>
    <row r="149" spans="1:6" ht="12.75">
      <c r="A149" s="3" t="s">
        <v>201</v>
      </c>
      <c r="B149" t="s">
        <v>202</v>
      </c>
      <c r="C149" t="s">
        <v>452</v>
      </c>
      <c r="D149" s="25">
        <v>0</v>
      </c>
      <c r="E149" s="54"/>
      <c r="F149" s="53"/>
    </row>
    <row r="150" spans="1:6" ht="12.75">
      <c r="A150" s="3" t="s">
        <v>203</v>
      </c>
      <c r="B150" t="s">
        <v>202</v>
      </c>
      <c r="C150" t="s">
        <v>453</v>
      </c>
      <c r="D150" s="25">
        <v>1</v>
      </c>
      <c r="E150" s="54"/>
      <c r="F150" s="53"/>
    </row>
    <row r="151" spans="1:6" ht="12.75">
      <c r="A151" s="3" t="s">
        <v>204</v>
      </c>
      <c r="B151" t="s">
        <v>202</v>
      </c>
      <c r="C151" t="s">
        <v>454</v>
      </c>
      <c r="D151" s="25">
        <v>0</v>
      </c>
      <c r="E151" s="54"/>
      <c r="F151" s="53"/>
    </row>
    <row r="152" spans="1:6" ht="12.75">
      <c r="A152" s="3" t="s">
        <v>205</v>
      </c>
      <c r="B152" t="s">
        <v>206</v>
      </c>
      <c r="C152" t="s">
        <v>455</v>
      </c>
      <c r="D152" s="25">
        <v>0</v>
      </c>
      <c r="E152" s="54"/>
      <c r="F152" s="53"/>
    </row>
    <row r="153" spans="1:6" ht="12.75">
      <c r="A153" s="3" t="s">
        <v>207</v>
      </c>
      <c r="B153" t="s">
        <v>206</v>
      </c>
      <c r="C153" t="s">
        <v>456</v>
      </c>
      <c r="D153" s="25">
        <v>1</v>
      </c>
      <c r="E153" s="54"/>
      <c r="F153" s="53"/>
    </row>
    <row r="154" spans="1:6" ht="12.75">
      <c r="A154" s="3" t="s">
        <v>208</v>
      </c>
      <c r="B154" t="s">
        <v>206</v>
      </c>
      <c r="C154" t="s">
        <v>457</v>
      </c>
      <c r="D154" s="25">
        <v>0</v>
      </c>
      <c r="E154" s="54"/>
      <c r="F154" s="53"/>
    </row>
    <row r="155" spans="1:6" ht="12.75">
      <c r="A155" s="3" t="s">
        <v>209</v>
      </c>
      <c r="B155" t="s">
        <v>210</v>
      </c>
      <c r="C155" t="s">
        <v>458</v>
      </c>
      <c r="D155" s="25">
        <v>0</v>
      </c>
      <c r="E155" s="54"/>
      <c r="F155" s="53"/>
    </row>
    <row r="156" spans="1:6" ht="12.75">
      <c r="A156" s="3" t="s">
        <v>211</v>
      </c>
      <c r="B156" t="s">
        <v>212</v>
      </c>
      <c r="C156" t="s">
        <v>459</v>
      </c>
      <c r="D156" s="25">
        <v>0</v>
      </c>
      <c r="E156" s="54"/>
      <c r="F156" s="53"/>
    </row>
    <row r="157" spans="1:6" ht="12.75">
      <c r="A157" s="3" t="s">
        <v>213</v>
      </c>
      <c r="B157" t="s">
        <v>212</v>
      </c>
      <c r="C157" t="s">
        <v>460</v>
      </c>
      <c r="D157" s="25">
        <v>0</v>
      </c>
      <c r="E157" s="54"/>
      <c r="F157" s="53"/>
    </row>
    <row r="158" spans="1:6" ht="12.75">
      <c r="A158" s="3" t="s">
        <v>214</v>
      </c>
      <c r="B158" t="s">
        <v>215</v>
      </c>
      <c r="C158" t="s">
        <v>461</v>
      </c>
      <c r="D158" s="25">
        <v>0</v>
      </c>
      <c r="E158" s="54"/>
      <c r="F158" s="53"/>
    </row>
    <row r="159" spans="1:6" ht="12.75">
      <c r="A159" s="3" t="s">
        <v>216</v>
      </c>
      <c r="B159" t="s">
        <v>215</v>
      </c>
      <c r="C159" t="s">
        <v>462</v>
      </c>
      <c r="D159" s="25">
        <v>0</v>
      </c>
      <c r="E159" s="54"/>
      <c r="F159" s="53"/>
    </row>
    <row r="160" spans="1:6" ht="12.75">
      <c r="A160" s="3" t="s">
        <v>217</v>
      </c>
      <c r="B160" t="s">
        <v>218</v>
      </c>
      <c r="C160" t="s">
        <v>463</v>
      </c>
      <c r="D160" s="25">
        <v>0</v>
      </c>
      <c r="E160" s="54"/>
      <c r="F160" s="53"/>
    </row>
    <row r="161" spans="1:6" ht="12.75">
      <c r="A161" s="3" t="s">
        <v>219</v>
      </c>
      <c r="B161" t="s">
        <v>220</v>
      </c>
      <c r="C161" t="s">
        <v>464</v>
      </c>
      <c r="D161" s="25">
        <v>0</v>
      </c>
      <c r="E161" s="54"/>
      <c r="F161" s="53"/>
    </row>
    <row r="162" spans="1:6" ht="12.75">
      <c r="A162" s="3" t="s">
        <v>221</v>
      </c>
      <c r="B162" t="s">
        <v>220</v>
      </c>
      <c r="C162" t="s">
        <v>465</v>
      </c>
      <c r="D162" s="25">
        <v>0</v>
      </c>
      <c r="E162" s="54"/>
      <c r="F162" s="53"/>
    </row>
    <row r="163" spans="1:6" ht="12.75">
      <c r="A163" s="3" t="s">
        <v>222</v>
      </c>
      <c r="B163" t="s">
        <v>223</v>
      </c>
      <c r="C163" t="s">
        <v>466</v>
      </c>
      <c r="D163" s="25">
        <v>0</v>
      </c>
      <c r="E163" s="54"/>
      <c r="F163" s="53"/>
    </row>
    <row r="164" spans="1:6" ht="12.75">
      <c r="A164" s="3" t="s">
        <v>224</v>
      </c>
      <c r="B164" t="s">
        <v>223</v>
      </c>
      <c r="C164" t="s">
        <v>467</v>
      </c>
      <c r="D164" s="25">
        <v>0</v>
      </c>
      <c r="E164" s="54"/>
      <c r="F164" s="53"/>
    </row>
    <row r="165" spans="1:6" ht="12.75">
      <c r="A165" s="3" t="s">
        <v>225</v>
      </c>
      <c r="B165" t="s">
        <v>223</v>
      </c>
      <c r="C165" t="s">
        <v>468</v>
      </c>
      <c r="D165" s="25">
        <v>0</v>
      </c>
      <c r="E165" s="54"/>
      <c r="F165" s="53"/>
    </row>
    <row r="166" spans="1:6" ht="12.75">
      <c r="A166" s="3" t="s">
        <v>226</v>
      </c>
      <c r="B166" t="s">
        <v>223</v>
      </c>
      <c r="C166" t="s">
        <v>469</v>
      </c>
      <c r="D166" s="25">
        <v>0</v>
      </c>
      <c r="E166" s="54"/>
      <c r="F166" s="53"/>
    </row>
    <row r="167" spans="1:6" ht="12.75">
      <c r="A167" s="3" t="s">
        <v>227</v>
      </c>
      <c r="B167" t="s">
        <v>223</v>
      </c>
      <c r="C167" t="s">
        <v>470</v>
      </c>
      <c r="D167" s="25">
        <v>0</v>
      </c>
      <c r="E167" s="54"/>
      <c r="F167" s="53"/>
    </row>
    <row r="168" spans="1:6" ht="12.75">
      <c r="A168" s="3" t="s">
        <v>228</v>
      </c>
      <c r="B168" t="s">
        <v>229</v>
      </c>
      <c r="C168" t="s">
        <v>495</v>
      </c>
      <c r="D168" s="25">
        <v>0</v>
      </c>
      <c r="E168" s="54"/>
      <c r="F168" s="53"/>
    </row>
    <row r="169" spans="1:6" ht="12.75">
      <c r="A169" s="3" t="s">
        <v>230</v>
      </c>
      <c r="B169" t="s">
        <v>229</v>
      </c>
      <c r="C169" t="s">
        <v>471</v>
      </c>
      <c r="D169" s="25">
        <v>0</v>
      </c>
      <c r="E169" s="54"/>
      <c r="F169" s="53"/>
    </row>
    <row r="170" spans="1:6" ht="12.75">
      <c r="A170" s="3" t="s">
        <v>231</v>
      </c>
      <c r="B170" t="s">
        <v>229</v>
      </c>
      <c r="C170" t="s">
        <v>472</v>
      </c>
      <c r="D170" s="25">
        <v>1</v>
      </c>
      <c r="E170" s="54"/>
      <c r="F170" s="53"/>
    </row>
    <row r="171" spans="1:6" ht="12.75">
      <c r="A171" s="3" t="s">
        <v>232</v>
      </c>
      <c r="B171" t="s">
        <v>229</v>
      </c>
      <c r="C171" t="s">
        <v>473</v>
      </c>
      <c r="D171" s="25">
        <v>3</v>
      </c>
      <c r="E171" s="54"/>
      <c r="F171" s="53"/>
    </row>
    <row r="172" spans="1:6" ht="12.75">
      <c r="A172" s="3" t="s">
        <v>233</v>
      </c>
      <c r="B172" t="s">
        <v>229</v>
      </c>
      <c r="C172" t="s">
        <v>474</v>
      </c>
      <c r="D172" s="25">
        <v>1</v>
      </c>
      <c r="E172" s="54"/>
      <c r="F172" s="53"/>
    </row>
    <row r="173" spans="1:6" ht="12.75">
      <c r="A173" s="3" t="s">
        <v>234</v>
      </c>
      <c r="B173" t="s">
        <v>229</v>
      </c>
      <c r="C173" t="s">
        <v>475</v>
      </c>
      <c r="D173" s="25">
        <v>6</v>
      </c>
      <c r="E173" s="54"/>
      <c r="F173" s="53"/>
    </row>
    <row r="174" spans="1:6" ht="12.75">
      <c r="A174" s="3" t="s">
        <v>235</v>
      </c>
      <c r="B174" t="s">
        <v>229</v>
      </c>
      <c r="C174" t="s">
        <v>476</v>
      </c>
      <c r="D174" s="25">
        <v>0</v>
      </c>
      <c r="E174" s="54"/>
      <c r="F174" s="53"/>
    </row>
    <row r="175" spans="1:6" ht="12.75">
      <c r="A175" s="3" t="s">
        <v>236</v>
      </c>
      <c r="B175" t="s">
        <v>229</v>
      </c>
      <c r="C175" t="s">
        <v>477</v>
      </c>
      <c r="D175" s="25">
        <v>0</v>
      </c>
      <c r="E175" s="54"/>
      <c r="F175" s="53"/>
    </row>
    <row r="176" spans="1:6" ht="12.75">
      <c r="A176" s="3" t="s">
        <v>237</v>
      </c>
      <c r="B176" t="s">
        <v>229</v>
      </c>
      <c r="C176" t="s">
        <v>478</v>
      </c>
      <c r="D176" s="25">
        <v>0</v>
      </c>
      <c r="E176" s="54"/>
      <c r="F176" s="53"/>
    </row>
    <row r="177" spans="1:6" ht="12.75">
      <c r="A177" s="3" t="s">
        <v>238</v>
      </c>
      <c r="B177" t="s">
        <v>229</v>
      </c>
      <c r="C177" t="s">
        <v>479</v>
      </c>
      <c r="D177" s="25">
        <v>0</v>
      </c>
      <c r="E177" s="54"/>
      <c r="F177" s="53"/>
    </row>
    <row r="178" spans="1:6" ht="12.75">
      <c r="A178" s="3" t="s">
        <v>239</v>
      </c>
      <c r="B178" t="s">
        <v>229</v>
      </c>
      <c r="C178" t="s">
        <v>480</v>
      </c>
      <c r="D178" s="25">
        <v>0</v>
      </c>
      <c r="E178" s="54"/>
      <c r="F178" s="53"/>
    </row>
    <row r="179" spans="1:6" ht="12.75">
      <c r="A179" s="3" t="s">
        <v>240</v>
      </c>
      <c r="B179" t="s">
        <v>229</v>
      </c>
      <c r="C179" t="s">
        <v>481</v>
      </c>
      <c r="D179" s="25">
        <v>0</v>
      </c>
      <c r="E179" s="54"/>
      <c r="F179" s="53"/>
    </row>
    <row r="180" spans="1:6" ht="12.75">
      <c r="A180" s="3">
        <v>3200</v>
      </c>
      <c r="B180" t="s">
        <v>241</v>
      </c>
      <c r="C180" t="s">
        <v>242</v>
      </c>
      <c r="D180" s="25">
        <v>0</v>
      </c>
      <c r="E180" s="54"/>
      <c r="F180" s="53"/>
    </row>
    <row r="181" spans="1:6" ht="12.75">
      <c r="A181" s="3">
        <v>3210</v>
      </c>
      <c r="B181" t="s">
        <v>241</v>
      </c>
      <c r="C181" t="s">
        <v>243</v>
      </c>
      <c r="D181" s="25">
        <v>0</v>
      </c>
      <c r="E181" s="54"/>
      <c r="F181" s="53"/>
    </row>
    <row r="182" spans="1:6" ht="12.75">
      <c r="A182" s="3">
        <v>3220</v>
      </c>
      <c r="B182" t="s">
        <v>241</v>
      </c>
      <c r="C182" t="s">
        <v>244</v>
      </c>
      <c r="D182" s="25">
        <v>0</v>
      </c>
      <c r="E182" s="54"/>
      <c r="F182" s="53"/>
    </row>
    <row r="183" spans="1:6" ht="12.75">
      <c r="A183" s="3">
        <v>3230</v>
      </c>
      <c r="B183" t="s">
        <v>241</v>
      </c>
      <c r="C183" t="s">
        <v>245</v>
      </c>
      <c r="D183" s="25">
        <v>0</v>
      </c>
      <c r="E183" s="54"/>
      <c r="F183" s="53"/>
    </row>
    <row r="184" spans="1:6" ht="12.75">
      <c r="A184" s="3">
        <v>8001</v>
      </c>
      <c r="B184" s="32" t="s">
        <v>303</v>
      </c>
      <c r="C184" s="57" t="s">
        <v>304</v>
      </c>
      <c r="D184" s="25">
        <v>0</v>
      </c>
      <c r="E184" s="54"/>
      <c r="F184" s="53"/>
    </row>
    <row r="185" spans="1:6" ht="12.75">
      <c r="A185" s="103">
        <v>8041</v>
      </c>
      <c r="B185" s="103">
        <v>8041</v>
      </c>
      <c r="C185" s="104" t="s">
        <v>523</v>
      </c>
      <c r="D185" s="25">
        <v>0</v>
      </c>
      <c r="E185" s="54"/>
      <c r="F185" s="53"/>
    </row>
    <row r="186" spans="1:6" ht="12.75">
      <c r="A186" s="103">
        <v>8042</v>
      </c>
      <c r="B186" s="103">
        <v>8042</v>
      </c>
      <c r="C186" s="104" t="s">
        <v>524</v>
      </c>
      <c r="D186" s="25">
        <v>0</v>
      </c>
      <c r="E186" s="54"/>
      <c r="F186" s="53"/>
    </row>
    <row r="187" spans="1:6" ht="12.75">
      <c r="A187" s="103">
        <v>9025</v>
      </c>
      <c r="B187" s="103">
        <v>9025</v>
      </c>
      <c r="C187" s="104" t="s">
        <v>247</v>
      </c>
      <c r="D187" s="25">
        <v>0</v>
      </c>
      <c r="E187" s="54"/>
      <c r="F187" s="53"/>
    </row>
    <row r="188" spans="1:6" ht="12.75">
      <c r="A188" s="3">
        <v>9030</v>
      </c>
      <c r="B188" s="3">
        <v>9030</v>
      </c>
      <c r="C188" t="s">
        <v>248</v>
      </c>
      <c r="D188" s="25">
        <v>0</v>
      </c>
      <c r="E188" s="54"/>
      <c r="F188" s="53"/>
    </row>
    <row r="189" spans="1:6" ht="12.75">
      <c r="A189" s="3">
        <v>9035</v>
      </c>
      <c r="B189" s="3">
        <v>9035</v>
      </c>
      <c r="C189" t="s">
        <v>249</v>
      </c>
      <c r="D189" s="25">
        <v>0</v>
      </c>
      <c r="E189" s="54"/>
      <c r="F189" s="53"/>
    </row>
    <row r="190" spans="1:6" ht="12.75">
      <c r="A190" s="3">
        <v>9040</v>
      </c>
      <c r="B190" s="3">
        <v>9040</v>
      </c>
      <c r="C190" t="s">
        <v>250</v>
      </c>
      <c r="D190" s="25">
        <v>0</v>
      </c>
      <c r="E190" s="54"/>
      <c r="F190" s="53"/>
    </row>
    <row r="191" spans="1:6" ht="12.75">
      <c r="A191" s="3">
        <v>9045</v>
      </c>
      <c r="B191" s="3">
        <v>9045</v>
      </c>
      <c r="C191" t="s">
        <v>251</v>
      </c>
      <c r="D191" s="25">
        <v>0</v>
      </c>
      <c r="E191" s="54"/>
      <c r="F191" s="53"/>
    </row>
    <row r="192" spans="1:6" ht="12.75">
      <c r="A192" s="3">
        <v>9050</v>
      </c>
      <c r="B192" s="3">
        <v>9050</v>
      </c>
      <c r="C192" t="s">
        <v>252</v>
      </c>
      <c r="D192" s="25">
        <v>0</v>
      </c>
      <c r="E192" s="54"/>
      <c r="F192" s="53"/>
    </row>
    <row r="193" spans="1:6" ht="12.75">
      <c r="A193" s="3">
        <v>9055</v>
      </c>
      <c r="B193" s="3">
        <v>9055</v>
      </c>
      <c r="C193" t="s">
        <v>253</v>
      </c>
      <c r="D193" s="25">
        <v>0</v>
      </c>
      <c r="E193" s="54"/>
      <c r="F193" s="53"/>
    </row>
    <row r="194" spans="1:6" ht="12.75">
      <c r="A194" s="3">
        <v>9060</v>
      </c>
      <c r="B194" s="3">
        <v>9060</v>
      </c>
      <c r="C194" t="s">
        <v>254</v>
      </c>
      <c r="D194" s="25">
        <v>0</v>
      </c>
      <c r="E194" s="54"/>
      <c r="F194" s="53"/>
    </row>
    <row r="195" spans="1:6" ht="12.75">
      <c r="A195" s="3">
        <v>9075</v>
      </c>
      <c r="B195" s="3">
        <v>9075</v>
      </c>
      <c r="C195" t="s">
        <v>255</v>
      </c>
      <c r="D195" s="25">
        <v>0</v>
      </c>
      <c r="E195" s="54"/>
      <c r="F195" s="53"/>
    </row>
    <row r="196" spans="1:6" ht="12.75">
      <c r="A196" s="3">
        <v>9095</v>
      </c>
      <c r="B196" s="3">
        <v>9095</v>
      </c>
      <c r="C196" t="s">
        <v>256</v>
      </c>
      <c r="D196" s="25">
        <v>0</v>
      </c>
      <c r="E196" s="54"/>
      <c r="F196" s="53"/>
    </row>
    <row r="197" spans="1:6" ht="12.75">
      <c r="A197" s="3">
        <v>9120</v>
      </c>
      <c r="B197" s="3">
        <v>9120</v>
      </c>
      <c r="C197" t="s">
        <v>257</v>
      </c>
      <c r="D197" s="25">
        <v>0</v>
      </c>
      <c r="E197" s="54"/>
      <c r="F197" s="53"/>
    </row>
    <row r="198" spans="1:6" ht="12.75">
      <c r="A198" s="3">
        <v>9125</v>
      </c>
      <c r="B198" s="3">
        <v>9125</v>
      </c>
      <c r="C198" t="s">
        <v>258</v>
      </c>
      <c r="D198" s="25">
        <v>0</v>
      </c>
      <c r="E198" s="54"/>
      <c r="F198" s="53"/>
    </row>
    <row r="199" spans="1:6" ht="12.75">
      <c r="A199" s="3">
        <v>9130</v>
      </c>
      <c r="B199" s="3">
        <v>9130</v>
      </c>
      <c r="C199" t="s">
        <v>482</v>
      </c>
      <c r="D199" s="25">
        <v>0</v>
      </c>
      <c r="E199" s="54"/>
      <c r="F199" s="53"/>
    </row>
    <row r="200" spans="1:6" ht="12.75">
      <c r="A200" s="3">
        <v>9135</v>
      </c>
      <c r="B200" s="3">
        <v>9135</v>
      </c>
      <c r="C200" t="s">
        <v>483</v>
      </c>
      <c r="D200" s="25">
        <v>0</v>
      </c>
      <c r="E200" s="54"/>
      <c r="F200" s="53"/>
    </row>
    <row r="201" spans="1:6" ht="12.75">
      <c r="A201" s="3">
        <v>9140</v>
      </c>
      <c r="B201" s="3">
        <v>9140</v>
      </c>
      <c r="C201" t="s">
        <v>259</v>
      </c>
      <c r="D201" s="25">
        <v>0</v>
      </c>
      <c r="E201" s="54"/>
      <c r="F201" s="53"/>
    </row>
    <row r="202" spans="1:6" ht="12.75">
      <c r="A202" s="3">
        <v>9145</v>
      </c>
      <c r="B202" s="3">
        <v>9145</v>
      </c>
      <c r="C202" t="s">
        <v>260</v>
      </c>
      <c r="D202" s="25">
        <v>0</v>
      </c>
      <c r="E202" s="54"/>
      <c r="F202" s="53"/>
    </row>
    <row r="203" spans="1:6" ht="12.75">
      <c r="A203" s="3">
        <v>9150</v>
      </c>
      <c r="B203" s="3">
        <v>9150</v>
      </c>
      <c r="C203" t="s">
        <v>261</v>
      </c>
      <c r="D203" s="25">
        <v>0</v>
      </c>
      <c r="E203" s="54"/>
      <c r="F203" s="53"/>
    </row>
    <row r="204" spans="1:6" ht="12.75">
      <c r="A204" s="3">
        <v>9160</v>
      </c>
      <c r="B204" s="3">
        <v>9160</v>
      </c>
      <c r="C204" t="s">
        <v>262</v>
      </c>
      <c r="D204" s="25">
        <v>0</v>
      </c>
      <c r="E204" s="54"/>
      <c r="F204" s="53"/>
    </row>
    <row r="205" spans="1:6" ht="12.75">
      <c r="A205" s="3">
        <v>9165</v>
      </c>
      <c r="B205" s="3">
        <v>9165</v>
      </c>
      <c r="C205" t="s">
        <v>484</v>
      </c>
      <c r="D205" s="25">
        <v>0</v>
      </c>
      <c r="E205" s="54"/>
      <c r="F205" s="53"/>
    </row>
    <row r="206" spans="1:6" ht="12.75">
      <c r="A206" s="3">
        <v>9170</v>
      </c>
      <c r="B206" s="3">
        <v>9170</v>
      </c>
      <c r="C206" t="s">
        <v>533</v>
      </c>
      <c r="D206" s="25">
        <v>0</v>
      </c>
      <c r="E206" s="54"/>
      <c r="F206" s="53"/>
    </row>
    <row r="207" spans="1:6" ht="12.75">
      <c r="A207" s="3">
        <v>9175</v>
      </c>
      <c r="B207" s="3">
        <v>9175</v>
      </c>
      <c r="C207" t="s">
        <v>534</v>
      </c>
      <c r="D207" s="25">
        <v>0</v>
      </c>
      <c r="E207" s="9"/>
      <c r="F207" s="53"/>
    </row>
    <row r="208" spans="4:6" ht="12.75">
      <c r="D208" s="23"/>
      <c r="E208" s="9"/>
      <c r="F208" s="53"/>
    </row>
    <row r="209" ht="12.75">
      <c r="D209">
        <f>SUM(D6:D208)</f>
        <v>218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2019-20: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Tim Kahle</cp:lastModifiedBy>
  <cp:lastPrinted>2020-07-27T19:02:38Z</cp:lastPrinted>
  <dcterms:created xsi:type="dcterms:W3CDTF">2003-07-29T17:52:22Z</dcterms:created>
  <dcterms:modified xsi:type="dcterms:W3CDTF">2021-02-04T17:48:05Z</dcterms:modified>
  <cp:category/>
  <cp:version/>
  <cp:contentType/>
  <cp:contentStatus/>
</cp:coreProperties>
</file>