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90" windowHeight="11865" activeTab="0"/>
  </bookViews>
  <sheets>
    <sheet name="14-15 (updated)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<sst xmlns="http://schemas.openxmlformats.org/spreadsheetml/2006/main" count="145" uniqueCount="81">
  <si>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County</t>
  </si>
  <si>
    <t xml:space="preserve">District / School </t>
  </si>
  <si>
    <t>Project Description</t>
  </si>
  <si>
    <t>BEST Request Amount</t>
  </si>
  <si>
    <t>Applicant Matching Contribution</t>
  </si>
  <si>
    <t>Total Request &amp; Matching Contribution</t>
  </si>
  <si>
    <t xml:space="preserve">Recommended for BEST Cash Grant </t>
  </si>
  <si>
    <t xml:space="preserve">Recommended for BEST Lease-Purchase Grant </t>
  </si>
  <si>
    <t>BENT</t>
  </si>
  <si>
    <t>LAS ANIMAS RE-1</t>
  </si>
  <si>
    <t>JHS/HS Safety Upgrades</t>
  </si>
  <si>
    <t>Yes</t>
  </si>
  <si>
    <t>-</t>
  </si>
  <si>
    <t>LARIMER</t>
  </si>
  <si>
    <t>ESTES PARK R-3</t>
  </si>
  <si>
    <t>MS Partial Roof Replacement</t>
  </si>
  <si>
    <t>ADAMS</t>
  </si>
  <si>
    <t>STRASBURG 31J</t>
  </si>
  <si>
    <t>HS Electrical Upgrades</t>
  </si>
  <si>
    <t>LAKE</t>
  </si>
  <si>
    <t>LAKE R-1</t>
  </si>
  <si>
    <t>Lake MS Roof Replacement</t>
  </si>
  <si>
    <t>MONTROSE</t>
  </si>
  <si>
    <t>MONTROSE RE-1J</t>
  </si>
  <si>
    <t>Oak Grove ES Roof Replacement</t>
  </si>
  <si>
    <t>ALAMOSA</t>
  </si>
  <si>
    <t>ALAMOSA RE-11J</t>
  </si>
  <si>
    <t>Ortega MS Roof Replacement</t>
  </si>
  <si>
    <t>MORGAN</t>
  </si>
  <si>
    <t>BRUSH RE-2(J)</t>
  </si>
  <si>
    <t>MS &amp; HS Boiler Replacement</t>
  </si>
  <si>
    <t>KIT CARSON</t>
  </si>
  <si>
    <t>ARRIBA-FLAGLER C-20</t>
  </si>
  <si>
    <t>PK-12 Roof Replacement and Repair</t>
  </si>
  <si>
    <t>CHAFFEE</t>
  </si>
  <si>
    <t>SALIDA R-32</t>
  </si>
  <si>
    <t>Salida MS HVAC</t>
  </si>
  <si>
    <t>Montrose HS HVAC Upgrades</t>
  </si>
  <si>
    <t>FREMONT</t>
  </si>
  <si>
    <t>CANON CITY RE-1</t>
  </si>
  <si>
    <t>MS Fire Alarm Replacement</t>
  </si>
  <si>
    <t>COSTILLA</t>
  </si>
  <si>
    <t>SIERRA GRANDE R-30</t>
  </si>
  <si>
    <t>PK-12 Security Upgrades</t>
  </si>
  <si>
    <t>MESA</t>
  </si>
  <si>
    <t>PLATEAU VALLEY 50</t>
  </si>
  <si>
    <t>PK-12 ACM Abatement / Carpet Replacement</t>
  </si>
  <si>
    <t>OTERO</t>
  </si>
  <si>
    <t>EAST OTERO R-1</t>
  </si>
  <si>
    <t>Primary School Kitchen / MEP Upgrades</t>
  </si>
  <si>
    <t>ARAPAHOE</t>
  </si>
  <si>
    <t>SHERIDAN 2</t>
  </si>
  <si>
    <t>Sheridan HS Water Line Replacement</t>
  </si>
  <si>
    <t>ADAMS-ARAPAHOE 28-J</t>
  </si>
  <si>
    <t>Aurora Central HS Partial Roof Replacement</t>
  </si>
  <si>
    <t>ADAMS 12</t>
  </si>
  <si>
    <t>STEM Partial Roof Replacement</t>
  </si>
  <si>
    <t>PUEBLO</t>
  </si>
  <si>
    <t>PUEBLO RURAL 70</t>
  </si>
  <si>
    <t>Pueblo County HS Fire Protection / Safety Upgrades</t>
  </si>
  <si>
    <t>HUERFANO</t>
  </si>
  <si>
    <t>LA VETA RE-2</t>
  </si>
  <si>
    <t>Jr/Sr HS Fire Escape / ADA Upgrades</t>
  </si>
  <si>
    <t>Jr/Sr High School - Kitchen / MEP Upgrades / HS Pool Roof Replacement</t>
  </si>
  <si>
    <t>Dartmouth ES Misc. Repairs</t>
  </si>
  <si>
    <t>CROWLEY</t>
  </si>
  <si>
    <t>CROWLEY RE-1-J</t>
  </si>
  <si>
    <t>Districtwide Security Upgrades</t>
  </si>
  <si>
    <t>WESTMINSTER 50</t>
  </si>
  <si>
    <t>Hidden Lake HS Roof Replacement</t>
  </si>
  <si>
    <t>Fairview ES Roof Replacement</t>
  </si>
  <si>
    <t>EL PASO</t>
  </si>
  <si>
    <t>EDISON 54 JT</t>
  </si>
  <si>
    <t>Jr/Sr HS Renovations</t>
  </si>
  <si>
    <t>FT. MORGAN RE-3</t>
  </si>
  <si>
    <t>MS Replacement</t>
  </si>
  <si>
    <t>Cash Grant Recommendations</t>
  </si>
  <si>
    <t>Lease-Purchase Recommendation</t>
  </si>
  <si>
    <t>Total of All Projects Recommended</t>
  </si>
  <si>
    <t>Back-up Lease-Purchase</t>
  </si>
  <si>
    <t>Jr/Sr HS Addition / Renovations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</si>
</sst>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21" fillId="0" borderId="0">
      <alignment/>
      <protection/>
    </xf>
    <xf numFmtId="37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40" fontId="2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0" fontId="25" fillId="0" borderId="0">
      <alignment/>
      <protection/>
    </xf>
    <xf numFmtId="40" fontId="2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wrapText="1"/>
    </xf>
    <xf numFmtId="44" fontId="44" fillId="0" borderId="11" xfId="0" applyNumberFormat="1" applyFont="1" applyBorder="1" applyAlignment="1">
      <alignment/>
    </xf>
    <xf numFmtId="44" fontId="44" fillId="0" borderId="12" xfId="0" applyNumberFormat="1" applyFont="1" applyBorder="1" applyAlignment="1">
      <alignment/>
    </xf>
    <xf numFmtId="44" fontId="4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44" fontId="44" fillId="0" borderId="14" xfId="0" applyNumberFormat="1" applyFont="1" applyBorder="1" applyAlignment="1">
      <alignment/>
    </xf>
    <xf numFmtId="44" fontId="44" fillId="0" borderId="15" xfId="0" applyNumberFormat="1" applyFont="1" applyBorder="1" applyAlignment="1">
      <alignment/>
    </xf>
    <xf numFmtId="44" fontId="44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44" fontId="44" fillId="0" borderId="17" xfId="0" applyNumberFormat="1" applyFont="1" applyBorder="1" applyAlignment="1">
      <alignment/>
    </xf>
    <xf numFmtId="44" fontId="44" fillId="0" borderId="18" xfId="0" applyNumberFormat="1" applyFont="1" applyBorder="1" applyAlignment="1">
      <alignment/>
    </xf>
    <xf numFmtId="44" fontId="44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1" fillId="0" borderId="19" xfId="0" applyNumberFormat="1" applyFont="1" applyFill="1" applyBorder="1" applyAlignment="1">
      <alignment horizontal="center" vertical="center"/>
    </xf>
    <xf numFmtId="44" fontId="44" fillId="0" borderId="20" xfId="0" applyNumberFormat="1" applyFont="1" applyBorder="1" applyAlignment="1">
      <alignment/>
    </xf>
    <xf numFmtId="44" fontId="44" fillId="0" borderId="21" xfId="0" applyNumberFormat="1" applyFont="1" applyBorder="1" applyAlignment="1">
      <alignment/>
    </xf>
    <xf numFmtId="44" fontId="44" fillId="0" borderId="21" xfId="0" applyNumberFormat="1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44" fontId="44" fillId="0" borderId="0" xfId="0" applyNumberFormat="1" applyFont="1" applyBorder="1" applyAlignment="1">
      <alignment/>
    </xf>
    <xf numFmtId="44" fontId="43" fillId="0" borderId="23" xfId="0" applyNumberFormat="1" applyFont="1" applyBorder="1" applyAlignment="1">
      <alignment horizontal="right"/>
    </xf>
    <xf numFmtId="44" fontId="43" fillId="0" borderId="24" xfId="0" applyNumberFormat="1" applyFont="1" applyBorder="1" applyAlignment="1">
      <alignment/>
    </xf>
    <xf numFmtId="44" fontId="43" fillId="0" borderId="25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 horizontal="center" vertical="center"/>
    </xf>
    <xf numFmtId="44" fontId="43" fillId="0" borderId="26" xfId="0" applyNumberFormat="1" applyFont="1" applyBorder="1" applyAlignment="1">
      <alignment horizontal="right"/>
    </xf>
    <xf numFmtId="44" fontId="43" fillId="0" borderId="10" xfId="0" applyNumberFormat="1" applyFont="1" applyBorder="1" applyAlignment="1">
      <alignment/>
    </xf>
    <xf numFmtId="44" fontId="43" fillId="0" borderId="27" xfId="0" applyNumberFormat="1" applyFont="1" applyBorder="1" applyAlignment="1">
      <alignment/>
    </xf>
    <xf numFmtId="0" fontId="44" fillId="0" borderId="0" xfId="0" applyFont="1" applyAlignment="1">
      <alignment/>
    </xf>
    <xf numFmtId="0" fontId="43" fillId="0" borderId="23" xfId="0" applyFont="1" applyFill="1" applyBorder="1" applyAlignment="1">
      <alignment horizontal="right"/>
    </xf>
    <xf numFmtId="44" fontId="43" fillId="0" borderId="15" xfId="0" applyNumberFormat="1" applyFont="1" applyFill="1" applyBorder="1" applyAlignment="1">
      <alignment horizontal="left"/>
    </xf>
  </cellXfs>
  <cellStyles count="29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2 3" xfId="85"/>
    <cellStyle name="Comma 3" xfId="86"/>
    <cellStyle name="Comma 4" xfId="87"/>
    <cellStyle name="Comma 5" xfId="88"/>
    <cellStyle name="Comma 6" xfId="89"/>
    <cellStyle name="Comma 7" xfId="90"/>
    <cellStyle name="Comma 8" xfId="91"/>
    <cellStyle name="Comma 8 2" xfId="92"/>
    <cellStyle name="Comma 8 3" xfId="93"/>
    <cellStyle name="Comma 9" xfId="94"/>
    <cellStyle name="Comma0" xfId="95"/>
    <cellStyle name="Comma0 2" xfId="96"/>
    <cellStyle name="Comma0 2 2" xfId="97"/>
    <cellStyle name="Comma0 2 3" xfId="98"/>
    <cellStyle name="Comma0 3" xfId="99"/>
    <cellStyle name="Comma0 4" xfId="100"/>
    <cellStyle name="Comma0 5" xfId="101"/>
    <cellStyle name="Comma0 5 2" xfId="102"/>
    <cellStyle name="Comma0 6" xfId="103"/>
    <cellStyle name="Currency" xfId="104"/>
    <cellStyle name="Currency [0]" xfId="105"/>
    <cellStyle name="Currency 2" xfId="106"/>
    <cellStyle name="Currency 2 2" xfId="107"/>
    <cellStyle name="Currency 2 3" xfId="108"/>
    <cellStyle name="Currency 3" xfId="109"/>
    <cellStyle name="Currency 4" xfId="110"/>
    <cellStyle name="Currency 5" xfId="111"/>
    <cellStyle name="Currency 6" xfId="112"/>
    <cellStyle name="Currency 7" xfId="113"/>
    <cellStyle name="Currency 8" xfId="114"/>
    <cellStyle name="Currency 8 2" xfId="115"/>
    <cellStyle name="Currency 8 2 2" xfId="116"/>
    <cellStyle name="Currency 9" xfId="117"/>
    <cellStyle name="Explanatory Text" xfId="118"/>
    <cellStyle name="Explanatory Text 2" xfId="119"/>
    <cellStyle name="Good" xfId="120"/>
    <cellStyle name="Good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10" xfId="136"/>
    <cellStyle name="Normal 10 2" xfId="137"/>
    <cellStyle name="Normal 100" xfId="138"/>
    <cellStyle name="Normal 104" xfId="139"/>
    <cellStyle name="Normal 105" xfId="140"/>
    <cellStyle name="Normal 106" xfId="141"/>
    <cellStyle name="Normal 107" xfId="142"/>
    <cellStyle name="Normal 108" xfId="143"/>
    <cellStyle name="Normal 109" xfId="144"/>
    <cellStyle name="Normal 11" xfId="145"/>
    <cellStyle name="Normal 110" xfId="146"/>
    <cellStyle name="Normal 111" xfId="147"/>
    <cellStyle name="Normal 112" xfId="148"/>
    <cellStyle name="Normal 113" xfId="149"/>
    <cellStyle name="Normal 114" xfId="150"/>
    <cellStyle name="Normal 115" xfId="151"/>
    <cellStyle name="Normal 116" xfId="152"/>
    <cellStyle name="Normal 117" xfId="153"/>
    <cellStyle name="Normal 118" xfId="154"/>
    <cellStyle name="Normal 119" xfId="155"/>
    <cellStyle name="Normal 12" xfId="156"/>
    <cellStyle name="Normal 120" xfId="157"/>
    <cellStyle name="Normal 121" xfId="158"/>
    <cellStyle name="Normal 122" xfId="159"/>
    <cellStyle name="Normal 123" xfId="160"/>
    <cellStyle name="Normal 124" xfId="161"/>
    <cellStyle name="Normal 125" xfId="162"/>
    <cellStyle name="Normal 126" xfId="163"/>
    <cellStyle name="Normal 127" xfId="164"/>
    <cellStyle name="Normal 128" xfId="165"/>
    <cellStyle name="Normal 129" xfId="166"/>
    <cellStyle name="Normal 13" xfId="167"/>
    <cellStyle name="Normal 130" xfId="168"/>
    <cellStyle name="Normal 131" xfId="169"/>
    <cellStyle name="Normal 132" xfId="170"/>
    <cellStyle name="Normal 133" xfId="171"/>
    <cellStyle name="Normal 134" xfId="172"/>
    <cellStyle name="Normal 135" xfId="173"/>
    <cellStyle name="Normal 136" xfId="174"/>
    <cellStyle name="Normal 137" xfId="175"/>
    <cellStyle name="Normal 138" xfId="176"/>
    <cellStyle name="Normal 139" xfId="177"/>
    <cellStyle name="Normal 14" xfId="178"/>
    <cellStyle name="Normal 140" xfId="179"/>
    <cellStyle name="Normal 141" xfId="180"/>
    <cellStyle name="Normal 142" xfId="181"/>
    <cellStyle name="Normal 143" xfId="182"/>
    <cellStyle name="Normal 144" xfId="183"/>
    <cellStyle name="Normal 145" xfId="184"/>
    <cellStyle name="Normal 146" xfId="185"/>
    <cellStyle name="Normal 15" xfId="186"/>
    <cellStyle name="Normal 16" xfId="187"/>
    <cellStyle name="Normal 17" xfId="188"/>
    <cellStyle name="Normal 18" xfId="189"/>
    <cellStyle name="Normal 19" xfId="190"/>
    <cellStyle name="Normal 2" xfId="191"/>
    <cellStyle name="Normal 2 2" xfId="192"/>
    <cellStyle name="Normal 2 3" xfId="193"/>
    <cellStyle name="Normal 2 4" xfId="194"/>
    <cellStyle name="Normal 2 5" xfId="195"/>
    <cellStyle name="Normal 20" xfId="196"/>
    <cellStyle name="Normal 21" xfId="197"/>
    <cellStyle name="Normal 22" xfId="198"/>
    <cellStyle name="Normal 23" xfId="199"/>
    <cellStyle name="Normal 24" xfId="200"/>
    <cellStyle name="Normal 25" xfId="201"/>
    <cellStyle name="Normal 26" xfId="202"/>
    <cellStyle name="Normal 27" xfId="203"/>
    <cellStyle name="Normal 28" xfId="204"/>
    <cellStyle name="Normal 29" xfId="205"/>
    <cellStyle name="Normal 3" xfId="206"/>
    <cellStyle name="Normal 3 2" xfId="207"/>
    <cellStyle name="Normal 3 2 2" xfId="208"/>
    <cellStyle name="Normal 3 3" xfId="209"/>
    <cellStyle name="Normal 3 3 2" xfId="210"/>
    <cellStyle name="Normal 30" xfId="211"/>
    <cellStyle name="Normal 31" xfId="212"/>
    <cellStyle name="Normal 32" xfId="213"/>
    <cellStyle name="Normal 33" xfId="214"/>
    <cellStyle name="Normal 34" xfId="215"/>
    <cellStyle name="Normal 35" xfId="216"/>
    <cellStyle name="Normal 36" xfId="217"/>
    <cellStyle name="Normal 37" xfId="218"/>
    <cellStyle name="Normal 38" xfId="219"/>
    <cellStyle name="Normal 39" xfId="220"/>
    <cellStyle name="Normal 4" xfId="221"/>
    <cellStyle name="Normal 4 2" xfId="222"/>
    <cellStyle name="Normal 4 3" xfId="223"/>
    <cellStyle name="Normal 40" xfId="224"/>
    <cellStyle name="Normal 41" xfId="225"/>
    <cellStyle name="Normal 42" xfId="226"/>
    <cellStyle name="Normal 43" xfId="227"/>
    <cellStyle name="Normal 44" xfId="228"/>
    <cellStyle name="Normal 45" xfId="229"/>
    <cellStyle name="Normal 46" xfId="230"/>
    <cellStyle name="Normal 47" xfId="231"/>
    <cellStyle name="Normal 48" xfId="232"/>
    <cellStyle name="Normal 49" xfId="233"/>
    <cellStyle name="Normal 5" xfId="234"/>
    <cellStyle name="Normal 5 2" xfId="235"/>
    <cellStyle name="Normal 50" xfId="236"/>
    <cellStyle name="Normal 51" xfId="237"/>
    <cellStyle name="Normal 52" xfId="238"/>
    <cellStyle name="Normal 53" xfId="239"/>
    <cellStyle name="Normal 54" xfId="240"/>
    <cellStyle name="Normal 55" xfId="241"/>
    <cellStyle name="Normal 56" xfId="242"/>
    <cellStyle name="Normal 57" xfId="243"/>
    <cellStyle name="Normal 58" xfId="244"/>
    <cellStyle name="Normal 59" xfId="245"/>
    <cellStyle name="Normal 6" xfId="246"/>
    <cellStyle name="Normal 6 2" xfId="247"/>
    <cellStyle name="Normal 60" xfId="248"/>
    <cellStyle name="Normal 61" xfId="249"/>
    <cellStyle name="Normal 62" xfId="250"/>
    <cellStyle name="Normal 63" xfId="251"/>
    <cellStyle name="Normal 64" xfId="252"/>
    <cellStyle name="Normal 65" xfId="253"/>
    <cellStyle name="Normal 66" xfId="254"/>
    <cellStyle name="Normal 67" xfId="255"/>
    <cellStyle name="Normal 68" xfId="256"/>
    <cellStyle name="Normal 69" xfId="257"/>
    <cellStyle name="Normal 7" xfId="258"/>
    <cellStyle name="Normal 70" xfId="259"/>
    <cellStyle name="Normal 71" xfId="260"/>
    <cellStyle name="Normal 72" xfId="261"/>
    <cellStyle name="Normal 73" xfId="262"/>
    <cellStyle name="Normal 74" xfId="263"/>
    <cellStyle name="Normal 75" xfId="264"/>
    <cellStyle name="Normal 76" xfId="265"/>
    <cellStyle name="Normal 77" xfId="266"/>
    <cellStyle name="Normal 78" xfId="267"/>
    <cellStyle name="Normal 79" xfId="268"/>
    <cellStyle name="Normal 8" xfId="269"/>
    <cellStyle name="Normal 8 2" xfId="270"/>
    <cellStyle name="Normal 8 2 2" xfId="271"/>
    <cellStyle name="Normal 80" xfId="272"/>
    <cellStyle name="Normal 81" xfId="273"/>
    <cellStyle name="Normal 82" xfId="274"/>
    <cellStyle name="Normal 83" xfId="275"/>
    <cellStyle name="Normal 84" xfId="276"/>
    <cellStyle name="Normal 87" xfId="277"/>
    <cellStyle name="Normal 88" xfId="278"/>
    <cellStyle name="Normal 89" xfId="279"/>
    <cellStyle name="Normal 9" xfId="280"/>
    <cellStyle name="Normal 9 2" xfId="281"/>
    <cellStyle name="Normal 9 3" xfId="282"/>
    <cellStyle name="Normal 90" xfId="283"/>
    <cellStyle name="Normal 91" xfId="284"/>
    <cellStyle name="Normal 92" xfId="285"/>
    <cellStyle name="Normal 93" xfId="286"/>
    <cellStyle name="Normal 94" xfId="287"/>
    <cellStyle name="Normal 95" xfId="288"/>
    <cellStyle name="Normal 96" xfId="289"/>
    <cellStyle name="Normal 97" xfId="290"/>
    <cellStyle name="Normal 98" xfId="291"/>
    <cellStyle name="Normal 99" xfId="292"/>
    <cellStyle name="Note" xfId="293"/>
    <cellStyle name="Note 2" xfId="294"/>
    <cellStyle name="Note 2 2" xfId="295"/>
    <cellStyle name="Output" xfId="296"/>
    <cellStyle name="Output 2" xfId="297"/>
    <cellStyle name="Percent" xfId="298"/>
    <cellStyle name="Percent 2" xfId="299"/>
    <cellStyle name="Percent 2 2" xfId="300"/>
    <cellStyle name="Percent 2 3" xfId="301"/>
    <cellStyle name="Percent 3" xfId="302"/>
    <cellStyle name="Percent 3 2" xfId="303"/>
    <cellStyle name="Percent 3 2 2" xfId="304"/>
    <cellStyle name="Percent 4" xfId="305"/>
    <cellStyle name="Percent 5" xfId="306"/>
    <cellStyle name="Title" xfId="307"/>
    <cellStyle name="Title 2" xfId="308"/>
    <cellStyle name="Total" xfId="309"/>
    <cellStyle name="Total 2" xfId="310"/>
    <cellStyle name="Warning Text" xfId="311"/>
    <cellStyle name="Warning Text 2" xfId="312"/>
  </cellStyles>
  <dxfs count="5">
    <dxf>
      <fill>
        <patternFill patternType="gray0625"/>
      </fill>
    </dxf>
    <dxf>
      <font>
        <strike/>
        <color indexed="22"/>
      </font>
    </dxf>
    <dxf>
      <font>
        <b/>
        <i val="0"/>
        <strike val="0"/>
      </font>
    </dxf>
    <dxf>
      <font>
        <b/>
        <i val="0"/>
        <strike val="0"/>
      </font>
      <border/>
    </dxf>
    <dxf>
      <font>
        <strike/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4.140625" style="0" customWidth="1"/>
    <col min="2" max="2" width="25.140625" style="0" bestFit="1" customWidth="1"/>
    <col min="3" max="3" width="70.7109375" style="0" bestFit="1" customWidth="1"/>
    <col min="4" max="6" width="17.28125" style="0" customWidth="1"/>
    <col min="7" max="8" width="16.28125" style="0" customWidth="1"/>
  </cols>
  <sheetData>
    <row r="1" spans="1:8" ht="48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15.75">
      <c r="A2" s="5" t="s">
        <v>8</v>
      </c>
      <c r="B2" s="6" t="s">
        <v>9</v>
      </c>
      <c r="C2" s="6" t="s">
        <v>10</v>
      </c>
      <c r="D2" s="6">
        <v>170073.51</v>
      </c>
      <c r="E2" s="6">
        <v>80034.59</v>
      </c>
      <c r="F2" s="7">
        <f>D2+E2</f>
        <v>250108.1</v>
      </c>
      <c r="G2" s="8" t="s">
        <v>11</v>
      </c>
      <c r="H2" s="9" t="s">
        <v>12</v>
      </c>
    </row>
    <row r="3" spans="1:8" ht="15.75">
      <c r="A3" s="10" t="s">
        <v>13</v>
      </c>
      <c r="B3" s="11" t="s">
        <v>14</v>
      </c>
      <c r="C3" s="11" t="s">
        <v>15</v>
      </c>
      <c r="D3" s="11">
        <v>188789.85</v>
      </c>
      <c r="E3" s="11">
        <v>462209.64</v>
      </c>
      <c r="F3" s="12">
        <f aca="true" t="shared" si="0" ref="F3:F27">D3+E3</f>
        <v>650999.49</v>
      </c>
      <c r="G3" s="13" t="s">
        <v>11</v>
      </c>
      <c r="H3" s="14" t="s">
        <v>12</v>
      </c>
    </row>
    <row r="4" spans="1:8" ht="15.75">
      <c r="A4" s="10" t="s">
        <v>16</v>
      </c>
      <c r="B4" s="11" t="s">
        <v>17</v>
      </c>
      <c r="C4" s="11" t="s">
        <v>18</v>
      </c>
      <c r="D4" s="11">
        <v>57507.46</v>
      </c>
      <c r="E4" s="11">
        <v>82754.64</v>
      </c>
      <c r="F4" s="12">
        <f t="shared" si="0"/>
        <v>140262.1</v>
      </c>
      <c r="G4" s="13" t="s">
        <v>11</v>
      </c>
      <c r="H4" s="14" t="s">
        <v>12</v>
      </c>
    </row>
    <row r="5" spans="1:8" ht="15.75">
      <c r="A5" s="10" t="s">
        <v>19</v>
      </c>
      <c r="B5" s="11" t="s">
        <v>20</v>
      </c>
      <c r="C5" s="11" t="s">
        <v>21</v>
      </c>
      <c r="D5" s="11">
        <v>595276.83</v>
      </c>
      <c r="E5" s="11">
        <v>320533.67</v>
      </c>
      <c r="F5" s="12">
        <f t="shared" si="0"/>
        <v>915810.5</v>
      </c>
      <c r="G5" s="13" t="s">
        <v>11</v>
      </c>
      <c r="H5" s="14" t="s">
        <v>12</v>
      </c>
    </row>
    <row r="6" spans="1:8" ht="15.75">
      <c r="A6" s="10" t="s">
        <v>22</v>
      </c>
      <c r="B6" s="11" t="s">
        <v>23</v>
      </c>
      <c r="C6" s="11" t="s">
        <v>24</v>
      </c>
      <c r="D6" s="11">
        <v>42620.85</v>
      </c>
      <c r="E6" s="11">
        <v>40949.45</v>
      </c>
      <c r="F6" s="12">
        <f t="shared" si="0"/>
        <v>83570.29999999999</v>
      </c>
      <c r="G6" s="13" t="s">
        <v>11</v>
      </c>
      <c r="H6" s="14" t="s">
        <v>12</v>
      </c>
    </row>
    <row r="7" spans="1:8" ht="15.75">
      <c r="A7" s="10" t="s">
        <v>25</v>
      </c>
      <c r="B7" s="11" t="s">
        <v>26</v>
      </c>
      <c r="C7" s="11" t="s">
        <v>27</v>
      </c>
      <c r="D7" s="11">
        <v>2608859.44</v>
      </c>
      <c r="E7" s="11">
        <v>652214.86</v>
      </c>
      <c r="F7" s="12">
        <f t="shared" si="0"/>
        <v>3261074.3</v>
      </c>
      <c r="G7" s="13" t="s">
        <v>11</v>
      </c>
      <c r="H7" s="14" t="s">
        <v>12</v>
      </c>
    </row>
    <row r="8" spans="1:8" ht="15.75">
      <c r="A8" s="10" t="s">
        <v>28</v>
      </c>
      <c r="B8" s="11" t="s">
        <v>29</v>
      </c>
      <c r="C8" s="11" t="s">
        <v>30</v>
      </c>
      <c r="D8" s="11">
        <v>471863.7</v>
      </c>
      <c r="E8" s="11">
        <v>243081.3</v>
      </c>
      <c r="F8" s="12">
        <f t="shared" si="0"/>
        <v>714945</v>
      </c>
      <c r="G8" s="13" t="s">
        <v>11</v>
      </c>
      <c r="H8" s="14" t="s">
        <v>12</v>
      </c>
    </row>
    <row r="9" spans="1:8" ht="15.75">
      <c r="A9" s="10" t="s">
        <v>31</v>
      </c>
      <c r="B9" s="11" t="s">
        <v>32</v>
      </c>
      <c r="C9" s="11" t="s">
        <v>33</v>
      </c>
      <c r="D9" s="11">
        <v>383839.3</v>
      </c>
      <c r="E9" s="11">
        <v>277952.6</v>
      </c>
      <c r="F9" s="12">
        <f t="shared" si="0"/>
        <v>661791.8999999999</v>
      </c>
      <c r="G9" s="13" t="s">
        <v>11</v>
      </c>
      <c r="H9" s="14" t="s">
        <v>12</v>
      </c>
    </row>
    <row r="10" spans="1:8" ht="15.75">
      <c r="A10" s="10" t="s">
        <v>34</v>
      </c>
      <c r="B10" s="11" t="s">
        <v>35</v>
      </c>
      <c r="C10" s="11" t="s">
        <v>36</v>
      </c>
      <c r="D10" s="11">
        <v>246511.65</v>
      </c>
      <c r="E10" s="11">
        <v>246511.65</v>
      </c>
      <c r="F10" s="12">
        <f t="shared" si="0"/>
        <v>493023.3</v>
      </c>
      <c r="G10" s="13" t="s">
        <v>11</v>
      </c>
      <c r="H10" s="14" t="s">
        <v>12</v>
      </c>
    </row>
    <row r="11" spans="1:8" ht="15.75">
      <c r="A11" s="10" t="s">
        <v>22</v>
      </c>
      <c r="B11" s="11" t="s">
        <v>23</v>
      </c>
      <c r="C11" s="11" t="s">
        <v>37</v>
      </c>
      <c r="D11" s="11">
        <v>193527.61</v>
      </c>
      <c r="E11" s="11">
        <v>185938.29</v>
      </c>
      <c r="F11" s="12">
        <f t="shared" si="0"/>
        <v>379465.9</v>
      </c>
      <c r="G11" s="13" t="s">
        <v>11</v>
      </c>
      <c r="H11" s="14" t="s">
        <v>12</v>
      </c>
    </row>
    <row r="12" spans="1:8" ht="15.75">
      <c r="A12" s="10" t="s">
        <v>38</v>
      </c>
      <c r="B12" s="11" t="s">
        <v>39</v>
      </c>
      <c r="C12" s="11" t="s">
        <v>40</v>
      </c>
      <c r="D12" s="11">
        <v>235164.17</v>
      </c>
      <c r="E12" s="11">
        <v>86978.53</v>
      </c>
      <c r="F12" s="12">
        <f t="shared" si="0"/>
        <v>322142.7</v>
      </c>
      <c r="G12" s="13" t="s">
        <v>11</v>
      </c>
      <c r="H12" s="14" t="s">
        <v>12</v>
      </c>
    </row>
    <row r="13" spans="1:8" ht="15.75">
      <c r="A13" s="10" t="s">
        <v>41</v>
      </c>
      <c r="B13" s="11" t="s">
        <v>42</v>
      </c>
      <c r="C13" s="11" t="s">
        <v>43</v>
      </c>
      <c r="D13" s="11">
        <v>194536.41</v>
      </c>
      <c r="E13" s="11">
        <v>119231.99</v>
      </c>
      <c r="F13" s="12">
        <f t="shared" si="0"/>
        <v>313768.4</v>
      </c>
      <c r="G13" s="13" t="s">
        <v>11</v>
      </c>
      <c r="H13" s="14" t="s">
        <v>12</v>
      </c>
    </row>
    <row r="14" spans="1:8" ht="15.75">
      <c r="A14" s="10" t="s">
        <v>44</v>
      </c>
      <c r="B14" s="11" t="s">
        <v>45</v>
      </c>
      <c r="C14" s="11" t="s">
        <v>46</v>
      </c>
      <c r="D14" s="11">
        <v>185424.41</v>
      </c>
      <c r="E14" s="11">
        <v>185424.4</v>
      </c>
      <c r="F14" s="12">
        <f t="shared" si="0"/>
        <v>370848.81</v>
      </c>
      <c r="G14" s="13" t="s">
        <v>11</v>
      </c>
      <c r="H14" s="14" t="s">
        <v>12</v>
      </c>
    </row>
    <row r="15" spans="1:8" ht="15.75">
      <c r="A15" s="10" t="s">
        <v>47</v>
      </c>
      <c r="B15" s="11" t="s">
        <v>48</v>
      </c>
      <c r="C15" s="11" t="s">
        <v>49</v>
      </c>
      <c r="D15" s="11">
        <v>365749.56</v>
      </c>
      <c r="E15" s="11">
        <v>40638.84</v>
      </c>
      <c r="F15" s="12">
        <f t="shared" si="0"/>
        <v>406388.4</v>
      </c>
      <c r="G15" s="13" t="s">
        <v>11</v>
      </c>
      <c r="H15" s="14" t="s">
        <v>12</v>
      </c>
    </row>
    <row r="16" spans="1:8" ht="15.75">
      <c r="A16" s="10" t="s">
        <v>50</v>
      </c>
      <c r="B16" s="11" t="s">
        <v>51</v>
      </c>
      <c r="C16" s="11" t="s">
        <v>52</v>
      </c>
      <c r="D16" s="11">
        <v>1098055.1</v>
      </c>
      <c r="E16" s="11">
        <v>164077.2</v>
      </c>
      <c r="F16" s="12">
        <f t="shared" si="0"/>
        <v>1262132.3</v>
      </c>
      <c r="G16" s="13" t="s">
        <v>11</v>
      </c>
      <c r="H16" s="14" t="s">
        <v>12</v>
      </c>
    </row>
    <row r="17" spans="1:8" ht="15.75">
      <c r="A17" s="10" t="s">
        <v>50</v>
      </c>
      <c r="B17" s="11" t="s">
        <v>53</v>
      </c>
      <c r="C17" s="11" t="s">
        <v>54</v>
      </c>
      <c r="D17" s="11">
        <v>826662.16</v>
      </c>
      <c r="E17" s="11">
        <v>169316.34</v>
      </c>
      <c r="F17" s="12">
        <f t="shared" si="0"/>
        <v>995978.5</v>
      </c>
      <c r="G17" s="13" t="s">
        <v>11</v>
      </c>
      <c r="H17" s="14" t="s">
        <v>12</v>
      </c>
    </row>
    <row r="18" spans="1:8" ht="15.75">
      <c r="A18" s="10" t="s">
        <v>16</v>
      </c>
      <c r="B18" s="11" t="s">
        <v>55</v>
      </c>
      <c r="C18" s="11" t="s">
        <v>56</v>
      </c>
      <c r="D18" s="11">
        <v>354344.36</v>
      </c>
      <c r="E18" s="11">
        <v>226548.04</v>
      </c>
      <c r="F18" s="12">
        <f t="shared" si="0"/>
        <v>580892.4</v>
      </c>
      <c r="G18" s="13" t="s">
        <v>11</v>
      </c>
      <c r="H18" s="14" t="s">
        <v>12</v>
      </c>
    </row>
    <row r="19" spans="1:8" ht="15.75">
      <c r="A19" s="10" t="s">
        <v>57</v>
      </c>
      <c r="B19" s="11" t="s">
        <v>58</v>
      </c>
      <c r="C19" s="11" t="s">
        <v>59</v>
      </c>
      <c r="D19" s="11">
        <v>3281589.3</v>
      </c>
      <c r="E19" s="11">
        <v>10850759.7</v>
      </c>
      <c r="F19" s="12">
        <f t="shared" si="0"/>
        <v>14132349</v>
      </c>
      <c r="G19" s="13" t="s">
        <v>11</v>
      </c>
      <c r="H19" s="14" t="s">
        <v>12</v>
      </c>
    </row>
    <row r="20" spans="1:8" ht="15.75">
      <c r="A20" s="10" t="s">
        <v>60</v>
      </c>
      <c r="B20" s="11" t="s">
        <v>61</v>
      </c>
      <c r="C20" s="11" t="s">
        <v>62</v>
      </c>
      <c r="D20" s="11">
        <v>61920.5</v>
      </c>
      <c r="E20" s="11">
        <v>18000</v>
      </c>
      <c r="F20" s="12">
        <f t="shared" si="0"/>
        <v>79920.5</v>
      </c>
      <c r="G20" s="13" t="s">
        <v>11</v>
      </c>
      <c r="H20" s="14" t="s">
        <v>12</v>
      </c>
    </row>
    <row r="21" spans="1:8" ht="15.75">
      <c r="A21" s="10" t="s">
        <v>47</v>
      </c>
      <c r="B21" s="11" t="s">
        <v>48</v>
      </c>
      <c r="C21" s="11" t="s">
        <v>63</v>
      </c>
      <c r="D21" s="11">
        <v>677940.12</v>
      </c>
      <c r="E21" s="11">
        <v>75326.68</v>
      </c>
      <c r="F21" s="12">
        <f t="shared" si="0"/>
        <v>753266.8</v>
      </c>
      <c r="G21" s="13" t="s">
        <v>11</v>
      </c>
      <c r="H21" s="14" t="s">
        <v>12</v>
      </c>
    </row>
    <row r="22" spans="1:8" ht="15.75">
      <c r="A22" s="10" t="s">
        <v>50</v>
      </c>
      <c r="B22" s="11" t="s">
        <v>53</v>
      </c>
      <c r="C22" s="11" t="s">
        <v>64</v>
      </c>
      <c r="D22" s="11">
        <v>1825680.45</v>
      </c>
      <c r="E22" s="11">
        <v>373934.55</v>
      </c>
      <c r="F22" s="12">
        <f t="shared" si="0"/>
        <v>2199615</v>
      </c>
      <c r="G22" s="13" t="s">
        <v>11</v>
      </c>
      <c r="H22" s="14" t="s">
        <v>12</v>
      </c>
    </row>
    <row r="23" spans="1:8" ht="15.75">
      <c r="A23" s="10" t="s">
        <v>65</v>
      </c>
      <c r="B23" s="11" t="s">
        <v>66</v>
      </c>
      <c r="C23" s="11" t="s">
        <v>67</v>
      </c>
      <c r="D23" s="11">
        <v>317210.43</v>
      </c>
      <c r="E23" s="11">
        <v>178430.87</v>
      </c>
      <c r="F23" s="12">
        <f t="shared" si="0"/>
        <v>495641.3</v>
      </c>
      <c r="G23" s="13" t="s">
        <v>11</v>
      </c>
      <c r="H23" s="14" t="s">
        <v>12</v>
      </c>
    </row>
    <row r="24" spans="1:8" ht="15.75">
      <c r="A24" s="10" t="s">
        <v>16</v>
      </c>
      <c r="B24" s="11" t="s">
        <v>68</v>
      </c>
      <c r="C24" s="11" t="s">
        <v>69</v>
      </c>
      <c r="D24" s="11">
        <v>622866.18</v>
      </c>
      <c r="E24" s="11">
        <v>136726.72</v>
      </c>
      <c r="F24" s="12">
        <f t="shared" si="0"/>
        <v>759592.9</v>
      </c>
      <c r="G24" s="13" t="s">
        <v>11</v>
      </c>
      <c r="H24" s="14" t="s">
        <v>12</v>
      </c>
    </row>
    <row r="25" spans="1:8" ht="15.75">
      <c r="A25" s="10" t="s">
        <v>16</v>
      </c>
      <c r="B25" s="11" t="s">
        <v>68</v>
      </c>
      <c r="C25" s="11" t="s">
        <v>70</v>
      </c>
      <c r="D25" s="11">
        <v>485052.3</v>
      </c>
      <c r="E25" s="11">
        <v>106474.9</v>
      </c>
      <c r="F25" s="12">
        <f t="shared" si="0"/>
        <v>591527.2</v>
      </c>
      <c r="G25" s="13" t="s">
        <v>11</v>
      </c>
      <c r="H25" s="14" t="s">
        <v>12</v>
      </c>
    </row>
    <row r="26" spans="1:8" ht="16.5" thickBot="1">
      <c r="A26" s="15" t="s">
        <v>71</v>
      </c>
      <c r="B26" s="16" t="s">
        <v>72</v>
      </c>
      <c r="C26" s="16" t="s">
        <v>73</v>
      </c>
      <c r="D26" s="16">
        <v>962579.1</v>
      </c>
      <c r="E26" s="16">
        <v>100000</v>
      </c>
      <c r="F26" s="17">
        <f t="shared" si="0"/>
        <v>1062579.1</v>
      </c>
      <c r="G26" s="18" t="s">
        <v>11</v>
      </c>
      <c r="H26" s="19" t="s">
        <v>12</v>
      </c>
    </row>
    <row r="27" spans="1:8" ht="16.5" thickBot="1">
      <c r="A27" s="20" t="s">
        <v>28</v>
      </c>
      <c r="B27" s="21" t="s">
        <v>74</v>
      </c>
      <c r="C27" s="21" t="s">
        <v>75</v>
      </c>
      <c r="D27" s="21">
        <v>24936252.24</v>
      </c>
      <c r="E27" s="21">
        <v>11092888.11</v>
      </c>
      <c r="F27" s="22">
        <f t="shared" si="0"/>
        <v>36029140.349999994</v>
      </c>
      <c r="G27" s="23" t="s">
        <v>12</v>
      </c>
      <c r="H27" s="24" t="s">
        <v>11</v>
      </c>
    </row>
    <row r="28" spans="1:8" ht="16.5" thickBot="1">
      <c r="A28" s="25"/>
      <c r="B28" s="25"/>
      <c r="C28" s="26" t="s">
        <v>76</v>
      </c>
      <c r="D28" s="27">
        <f>SUM(D2:D26)</f>
        <v>16453644.75</v>
      </c>
      <c r="E28" s="27">
        <f>SUM(E2:E26)</f>
        <v>15424049.45</v>
      </c>
      <c r="F28" s="28">
        <f>SUM(F2:F26)</f>
        <v>31877694.200000003</v>
      </c>
      <c r="G28" s="29">
        <v>25</v>
      </c>
      <c r="H28" s="29">
        <v>1</v>
      </c>
    </row>
    <row r="29" spans="1:8" ht="16.5" thickBot="1">
      <c r="A29" s="25"/>
      <c r="B29" s="25"/>
      <c r="C29" s="30" t="s">
        <v>77</v>
      </c>
      <c r="D29" s="31">
        <f>D27</f>
        <v>24936252.24</v>
      </c>
      <c r="E29" s="31">
        <f>E27</f>
        <v>11092888.11</v>
      </c>
      <c r="F29" s="32">
        <f>F27</f>
        <v>36029140.349999994</v>
      </c>
      <c r="G29" s="29"/>
      <c r="H29" s="29"/>
    </row>
    <row r="30" spans="1:8" ht="16.5" thickBot="1">
      <c r="A30" s="33"/>
      <c r="B30" s="33"/>
      <c r="C30" s="34" t="s">
        <v>78</v>
      </c>
      <c r="D30" s="27">
        <f>D28+D29</f>
        <v>41389896.989999995</v>
      </c>
      <c r="E30" s="27">
        <f>E28+E29</f>
        <v>26516937.56</v>
      </c>
      <c r="F30" s="28">
        <f>F28+F29</f>
        <v>67906834.55</v>
      </c>
      <c r="G30" s="33"/>
      <c r="H30" s="33"/>
    </row>
    <row r="31" spans="1:8" ht="15.75">
      <c r="A31" s="35" t="s">
        <v>79</v>
      </c>
      <c r="B31" s="35"/>
      <c r="C31" s="33"/>
      <c r="D31" s="33"/>
      <c r="E31" s="33"/>
      <c r="F31" s="33"/>
      <c r="G31" s="33"/>
      <c r="H31" s="33"/>
    </row>
    <row r="32" spans="1:8" ht="15.75">
      <c r="A32" s="11" t="s">
        <v>71</v>
      </c>
      <c r="B32" s="11" t="s">
        <v>72</v>
      </c>
      <c r="C32" s="11" t="s">
        <v>80</v>
      </c>
      <c r="D32" s="11">
        <v>11541117.3</v>
      </c>
      <c r="E32" s="11">
        <v>255000</v>
      </c>
      <c r="F32" s="12">
        <f>D32+E32</f>
        <v>11796117.3</v>
      </c>
      <c r="G32" s="33"/>
      <c r="H32" s="33"/>
    </row>
  </sheetData>
  <sheetProtection/>
  <mergeCells count="1">
    <mergeCell ref="A31:B31"/>
  </mergeCells>
  <conditionalFormatting sqref="H2:H26 G27:G29 H28:H29">
    <cfRule type="cellIs" priority="1" dxfId="3" operator="equal" stopIfTrue="1">
      <formula>"Yes"</formula>
    </cfRule>
    <cfRule type="cellIs" priority="2" dxfId="4" operator="equal" stopIfTrue="1">
      <formula>"NA"</formula>
    </cfRule>
    <cfRule type="cellIs" priority="3" dxfId="0" operator="equal" stopIfTrue="1">
      <formula>"-"</formula>
    </cfRule>
  </conditionalFormatting>
  <printOptions horizontalCentered="1"/>
  <pageMargins left="0.45" right="0.45" top="0.75" bottom="0.75" header="0.3" footer="0.3"/>
  <pageSetup fitToHeight="1" fitToWidth="1" horizontalDpi="600" verticalDpi="600" orientation="landscape" scale="66" r:id="rId1"/>
  <headerFooter>
    <oddHeader>&amp;C&amp;"-,Bold"&amp;20FY2014-15 BEST Grant Recommendations to the State Board for Approval</oddHeader>
    <oddFooter>&amp;LCDE - Capital Construction Assistance&amp;R&amp;"-,Italic"updated 5/21/2014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Huber, Kevin</dc:creator>
  <cp:keywords/>
  <dc:description/>
  <cp:lastModifiedBy>Huber, Kevin</cp:lastModifiedBy>
  <dcterms:created xsi:type="dcterms:W3CDTF">2014-05-21T18:19:11Z</dcterms:created>
  <dcterms:modified xsi:type="dcterms:W3CDTF">2014-05-21T18:20:34Z</dcterms:modified>
  <cp:category/>
  <cp:version/>
  <cp:contentType/>
  <cp:contentStatus/>
</cp:coreProperties>
</file>