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665"/>
  </bookViews>
  <sheets>
    <sheet name="16-17 (updated)" sheetId="1" r:id="rId1"/>
  </sheets>
  <externalReferences>
    <externalReference r:id="rId2"/>
    <externalReference r:id="rId3"/>
  </externalReferences>
  <definedNames>
    <definedName name="Additional_Info." localSheetId="0">[1]Checklist!#REF!</definedName>
    <definedName name="Additional_Info.">[1]Checklist!#REF!</definedName>
    <definedName name="Grants">'[2]Database Copy'!$A$1:$FJ$74</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38" i="1"/>
  <c r="F39" i="1"/>
  <c r="F40" i="1"/>
  <c r="F41" i="1"/>
  <c r="F42" i="1"/>
  <c r="F43" i="1"/>
  <c r="F44" i="1"/>
  <c r="F45" i="1"/>
  <c r="F46" i="1"/>
  <c r="F47" i="1"/>
  <c r="F48" i="1"/>
  <c r="F49" i="1"/>
  <c r="E49" i="1"/>
  <c r="D49"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E33" i="1"/>
  <c r="D33" i="1"/>
</calcChain>
</file>

<file path=xl/sharedStrings.xml><?xml version="1.0" encoding="utf-8"?>
<sst xmlns="http://schemas.openxmlformats.org/spreadsheetml/2006/main" count="228" uniqueCount="135">
  <si>
    <t>County</t>
  </si>
  <si>
    <t xml:space="preserve">District / School </t>
  </si>
  <si>
    <t>Project Description</t>
  </si>
  <si>
    <t>Applicant Matching Contribution</t>
  </si>
  <si>
    <t>Total Request &amp; Matching Contribution</t>
  </si>
  <si>
    <t>Adams</t>
  </si>
  <si>
    <t>Adams County 14</t>
  </si>
  <si>
    <t>Kearney MS Roof Replacement</t>
  </si>
  <si>
    <t>Cash</t>
  </si>
  <si>
    <t>Capital Reserve</t>
  </si>
  <si>
    <t>Mapleton 1</t>
  </si>
  <si>
    <t>Adventure Elementary PK-6 School Replacement</t>
  </si>
  <si>
    <t>2016 Bond Election</t>
  </si>
  <si>
    <t>Westminster 50</t>
  </si>
  <si>
    <t>Harris Park ES Roof Replacement</t>
  </si>
  <si>
    <t>Alamosa</t>
  </si>
  <si>
    <t>Alamosa RE-11J</t>
  </si>
  <si>
    <t>MS Security Upgrade</t>
  </si>
  <si>
    <t>General Fund</t>
  </si>
  <si>
    <t>Arapahoe</t>
  </si>
  <si>
    <t>Adams-Arapahoe 28J</t>
  </si>
  <si>
    <t>Mrachek Middle School Replacement</t>
  </si>
  <si>
    <t>Archuleta</t>
  </si>
  <si>
    <t>Archuleta County 50 JT</t>
  </si>
  <si>
    <t>MS Roof Replacement</t>
  </si>
  <si>
    <t>Bent</t>
  </si>
  <si>
    <t>Las Animas RE-1</t>
  </si>
  <si>
    <t>HS - Upgrades to improve Indoor Air Quality</t>
  </si>
  <si>
    <t>General Fund and Capital Projects Fund</t>
  </si>
  <si>
    <t>Costilla</t>
  </si>
  <si>
    <t>Centennial R-1</t>
  </si>
  <si>
    <t>Remediation of BEST Grant FY2008-09  Deficiencies</t>
  </si>
  <si>
    <t>Building Account</t>
  </si>
  <si>
    <t>Eagle</t>
  </si>
  <si>
    <t>Eagle County RE 50</t>
  </si>
  <si>
    <t>PK-8 Roof Replacement</t>
  </si>
  <si>
    <t>Safety and Security Upgrades at Multiple Facilities</t>
  </si>
  <si>
    <t>El Paso</t>
  </si>
  <si>
    <t>Lewis-Palmer 38</t>
  </si>
  <si>
    <t>PLES Abatement/ Roof Replacement</t>
  </si>
  <si>
    <t>Elbert</t>
  </si>
  <si>
    <t>Elizabeth C-1</t>
  </si>
  <si>
    <t>ES Wastewater Treatment Facility</t>
  </si>
  <si>
    <t>General Fund Reserves and /or COPs</t>
  </si>
  <si>
    <t>HS Roof replacement</t>
  </si>
  <si>
    <t>Fremont</t>
  </si>
  <si>
    <t>Canon City RE-1</t>
  </si>
  <si>
    <t>Roof Replacement at Multiple Facilities</t>
  </si>
  <si>
    <t>Garfield</t>
  </si>
  <si>
    <t>Garfield 16</t>
  </si>
  <si>
    <t>ES Security Vestibule</t>
  </si>
  <si>
    <t>2014 Bond Proceeds</t>
  </si>
  <si>
    <t>HS Sitework, HVAC, ADA and Security Project</t>
  </si>
  <si>
    <t>Garfield RE-2</t>
  </si>
  <si>
    <t>ES Partial Roof Replacement</t>
  </si>
  <si>
    <t>General Fund and Grants</t>
  </si>
  <si>
    <t>Kit Carson</t>
  </si>
  <si>
    <t>Arriba-Flagler C-20</t>
  </si>
  <si>
    <t>K-12 Safety and Security Upgrades</t>
  </si>
  <si>
    <t>Capital Reserve Fund</t>
  </si>
  <si>
    <t>Burlington RE-6J</t>
  </si>
  <si>
    <t>HS Roof Replacement</t>
  </si>
  <si>
    <t>La Plata</t>
  </si>
  <si>
    <t>Bayfield 10 JT-R</t>
  </si>
  <si>
    <t>New ES &amp; ES Renovation to become Primary School</t>
  </si>
  <si>
    <t>Lincoln</t>
  </si>
  <si>
    <t>Limon RE-4J</t>
  </si>
  <si>
    <t>K-12 Locker Room Renovation Supplemental</t>
  </si>
  <si>
    <t>Logan</t>
  </si>
  <si>
    <t>Valley RE-1</t>
  </si>
  <si>
    <t>Caliche K-12 Wastewater Supplemental</t>
  </si>
  <si>
    <t>Capital Projects Fund</t>
  </si>
  <si>
    <t>Mesa</t>
  </si>
  <si>
    <t>Plateau Valley 50</t>
  </si>
  <si>
    <t>PK-12 RTU Replacement</t>
  </si>
  <si>
    <t>Montrose</t>
  </si>
  <si>
    <t>Montrose County RE-1J</t>
  </si>
  <si>
    <t>MS Replacement</t>
  </si>
  <si>
    <t>Otero</t>
  </si>
  <si>
    <t>Swink 33</t>
  </si>
  <si>
    <t>Swink Abatement and Security Upgrades</t>
  </si>
  <si>
    <t xml:space="preserve">General Fund Reserves &amp; Small Rural Schools Fund </t>
  </si>
  <si>
    <t>Phillips</t>
  </si>
  <si>
    <t>Holyoke RE-1J</t>
  </si>
  <si>
    <t>Jr/Sr HS Parital Roof Replacement</t>
  </si>
  <si>
    <t>JrSr HS Life Skills Classroom</t>
  </si>
  <si>
    <t>Pueblo</t>
  </si>
  <si>
    <t>Pueblo City 60</t>
  </si>
  <si>
    <t>Goodnight K-8 School Partial Roof Replacement</t>
  </si>
  <si>
    <t>Heritage ES Partial Roof Replacement</t>
  </si>
  <si>
    <t>Weld</t>
  </si>
  <si>
    <t>Frontier Charter Academy</t>
  </si>
  <si>
    <t>ES HVAC Replacement</t>
  </si>
  <si>
    <t>Weld County Re-3J</t>
  </si>
  <si>
    <t>Districtwide Security Upgrades</t>
  </si>
  <si>
    <t>31 Applications Awarded</t>
  </si>
  <si>
    <t>Totals</t>
  </si>
  <si>
    <t>The following list of projects have been identified as back-up projects in the event an awarded project is unable to obtain its matching contribution</t>
  </si>
  <si>
    <t>Douglas</t>
  </si>
  <si>
    <t>Skyview Academy</t>
  </si>
  <si>
    <t>Complete Fire Sprinkler System</t>
  </si>
  <si>
    <t>2014 Bond Refinancing and Loan</t>
  </si>
  <si>
    <t>K-12 Partial Roof Replacement</t>
  </si>
  <si>
    <t>HS Security Upgrade</t>
  </si>
  <si>
    <t>Global Leadership New PK-3 School</t>
  </si>
  <si>
    <t>Greeley 6</t>
  </si>
  <si>
    <t>McAuliffe ES Roof Replacement</t>
  </si>
  <si>
    <t>Capital Reserve Projects Fund</t>
  </si>
  <si>
    <t>Dos Rios ES Roof Replacement</t>
  </si>
  <si>
    <t>Denver</t>
  </si>
  <si>
    <t>Kipp Sunshine Peak Academy</t>
  </si>
  <si>
    <t>Sunshine Peak Academy Classroom Replacement</t>
  </si>
  <si>
    <t>2012 Bond Proceeds</t>
  </si>
  <si>
    <t>Jefferson</t>
  </si>
  <si>
    <t>Lincoln Academy</t>
  </si>
  <si>
    <t>Lincoln Academy Safety/ Security Upgrades</t>
  </si>
  <si>
    <t>Operational Funds</t>
  </si>
  <si>
    <t>Huerfano</t>
  </si>
  <si>
    <t>La Veta RE-2</t>
  </si>
  <si>
    <t>District Safety &amp; Security</t>
  </si>
  <si>
    <t>General Fund, Capital Reserve &amp; Capital Project Fund</t>
  </si>
  <si>
    <t>CSI</t>
  </si>
  <si>
    <t>Ricardo Flores Magon Academy</t>
  </si>
  <si>
    <t>Ricardo Flores Magón Academy K-8 New School</t>
  </si>
  <si>
    <t>Third Party Financing, Capital Campaign, and Grants</t>
  </si>
  <si>
    <t>Delta</t>
  </si>
  <si>
    <t>Delta County 50(J)</t>
  </si>
  <si>
    <t>MS Addition &amp; Campus Sitework</t>
  </si>
  <si>
    <t>Atlas Preparatory School</t>
  </si>
  <si>
    <t>Atlas HS Boiler Replacement</t>
  </si>
  <si>
    <t>Major Renovations Fund and Grants</t>
  </si>
  <si>
    <t>12 Back-up Applications Awarded</t>
  </si>
  <si>
    <t xml:space="preserve">Awarded for BEST Cash Grant </t>
  </si>
  <si>
    <t xml:space="preserve">Awarded for BEST Lease-Purchase Grant </t>
  </si>
  <si>
    <t>BEST Awarded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</si>
</sst>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indexed="8"/>
      <name val="Arial"/>
      <family val="2"/>
    </font>
    <font>
      <b/>
      <sz val="11"/>
      <color theme="1"/>
      <name val="Arial"/>
      <family val="2"/>
    </font>
    <font>
      <b/>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22"/>
        <bgColor indexed="8"/>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44" fontId="3" fillId="0" borderId="2" xfId="0" applyNumberFormat="1" applyFont="1" applyFill="1" applyBorder="1" applyAlignment="1">
      <alignment vertical="center"/>
    </xf>
    <xf numFmtId="44" fontId="0" fillId="0" borderId="2" xfId="1" applyFont="1" applyFill="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0" xfId="0" applyFont="1" applyAlignment="1">
      <alignment vertical="center"/>
    </xf>
    <xf numFmtId="44" fontId="0" fillId="0" borderId="2" xfId="0" applyNumberFormat="1" applyFont="1" applyBorder="1"/>
    <xf numFmtId="0" fontId="0" fillId="0" borderId="2" xfId="0" applyFont="1" applyFill="1" applyBorder="1" applyAlignment="1">
      <alignment horizontal="left" vertical="center"/>
    </xf>
    <xf numFmtId="44" fontId="3" fillId="0" borderId="3" xfId="0" applyNumberFormat="1" applyFont="1" applyFill="1" applyBorder="1" applyAlignment="1">
      <alignment vertical="center"/>
    </xf>
    <xf numFmtId="44" fontId="0" fillId="0" borderId="3" xfId="1" applyFont="1" applyFill="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4" fillId="0" borderId="4" xfId="0" applyFont="1" applyFill="1" applyBorder="1" applyAlignment="1">
      <alignment horizontal="right" vertical="center"/>
    </xf>
    <xf numFmtId="44" fontId="2" fillId="0" borderId="4" xfId="1" applyFont="1" applyBorder="1" applyAlignment="1">
      <alignment vertical="center"/>
    </xf>
    <xf numFmtId="0" fontId="0" fillId="0" borderId="0" xfId="0" applyFont="1" applyAlignment="1">
      <alignment horizontal="right" vertical="center"/>
    </xf>
    <xf numFmtId="44" fontId="0" fillId="0" borderId="0" xfId="1" applyFont="1" applyAlignment="1">
      <alignment vertical="center"/>
    </xf>
    <xf numFmtId="0" fontId="0" fillId="0" borderId="0" xfId="0" applyFont="1"/>
    <xf numFmtId="0" fontId="0" fillId="0" borderId="2" xfId="0" applyFont="1" applyBorder="1"/>
    <xf numFmtId="0" fontId="0" fillId="0" borderId="3" xfId="0" applyFont="1" applyBorder="1"/>
    <xf numFmtId="0" fontId="5" fillId="3" borderId="1" xfId="0" applyFont="1" applyFill="1" applyBorder="1" applyAlignment="1">
      <alignment horizontal="center" wrapText="1"/>
    </xf>
    <xf numFmtId="0" fontId="6" fillId="2" borderId="1" xfId="0" applyFont="1" applyFill="1" applyBorder="1" applyAlignment="1">
      <alignment horizontal="center" wrapText="1"/>
    </xf>
    <xf numFmtId="0" fontId="5" fillId="2" borderId="1" xfId="0" applyFont="1" applyFill="1" applyBorder="1" applyAlignment="1">
      <alignment horizontal="center" wrapText="1"/>
    </xf>
    <xf numFmtId="0" fontId="7" fillId="2" borderId="1" xfId="0" applyFont="1" applyFill="1" applyBorder="1" applyAlignment="1">
      <alignment horizontal="center" wrapText="1"/>
    </xf>
    <xf numFmtId="0" fontId="4" fillId="0" borderId="4"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0" fillId="0" borderId="0" xfId="0" applyFont="1" applyFill="1"/>
    <xf numFmtId="0" fontId="2" fillId="2" borderId="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s"/>
      <sheetName val="Checklist"/>
      <sheetName val="Cash Criteria"/>
      <sheetName val="Pupil Counts"/>
      <sheetName val="MEASURES"/>
      <sheetName val="15-16 MS"/>
      <sheetName val="Merge "/>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0"/>
      <sheetData sheetId="1"/>
      <sheetData sheetId="2"/>
      <sheetData sheetId="3"/>
      <sheetData sheetId="4"/>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Ave_x000D_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following:_x000D_
_x000D_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1.6127083333333301</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Programming:_x000D_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ES_x000D_
4120 Constitution Avenue_x000D_
Colorado Springs CO 80909_x000D_
_x000D_
Monroe ES_x000D_
15 S. Chelton Rd._x000D_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 xml:space="preserve">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Street_x000D_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items:_x000D_
_x000D_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 xml:space="preserve">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 xml:space="preserve">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Street_x000D_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1.6472106481481501</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Drive_x000D_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1.5590740740740701</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Dr._x000D_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etc._x000D_
_x000D_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1.5649074074074101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 xml:space="preserve">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Ave._x000D_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1.6350810185185201</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Street_x000D_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and_x000D_
away from the building. All roofs shall be installed by a qualified contractor approved by the_x000D_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Replacement._x000D_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Drive_x000D_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BUDGET_x000D_
_x000D_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$435,254.08_x000D_
_x000D_
MATCH SOURCE:_x000D_
$200,000.00 retained from 2006 BVSD bond proceeds_x000D_
$200,00.00 from mill-levy proceeds_x000D_
$35,254.08 from fundraised dollars_x000D_
_x000D_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Street_x000D_
PO Box 74_x000D_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sections:_x000D_
1.2.1. Health and safety issues, including security needs and all applicable health, safety and environmental codes and standards as required by state and federal law;_x000D_
_x000D_
Our need is directly</v>
          </cell>
          <cell r="BX11" t="str">
            <v xml:space="preserve">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1.6360300925925899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Street_x000D_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 xml:space="preserve">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St_x000D_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_x000D_
_x000D_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_x000D_
_x000D_
2006-2007 ACTUAL:_x000D_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1.4411226851851899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education._x000D_
_x000D_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Street_x000D_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GUIDELINES:_x000D_
_x000D_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_x000D_
_x000D_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 xml:space="preserve">GENERAL PROJECT SUMMARY_x000D_
_x000D_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7th_x000D_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6.3._x000D_
_x000D_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1.5929745370370401</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303(1)._x000D_
The project conforms to the PSFCG by the following:_x000D_
_x000D_
[3.1.] For a sound struct</v>
          </cell>
          <cell r="BX16" t="str">
            <v xml:space="preserve">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1.6178935185185199</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Street_x000D_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methods:_x000D_
_x000D_
1) RMDS will include a line item for capital repair and replacement in the annual bu</v>
          </cell>
          <cell r="BY17" t="str">
            <v>55,000.00; ($50,000 comes from the capital repair and replacement fund and $5,000 comes from capital construction)</v>
          </cell>
          <cell r="BZ17">
            <v>1.65</v>
          </cell>
          <cell r="CA17">
            <v>20</v>
          </cell>
          <cell r="CB17">
            <v>18.350000000000001</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campaign._x000D_
_x000D_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process:_x000D_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Street_x000D_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section._x000D_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1.9058912037036999</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Renovation_x000D_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Street_x000D_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 xml:space="preserve">They will all conform to the guidelines. The items will include upgraded heating and ventilation, security systems in place, sidewalks replaced and made compliant and safe._x000D_
Guidelines 1.2.1 include health and safety issues mentioned in the deficienies._x000D_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Reconfiguration_x000D_
Part 3 of District Comprehensive Planning_x000D_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Street_x000D_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 xml:space="preserve">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1.4484606481481499</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81137_x000D_
_x000D_</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SCHOOL)_x000D_
Renovation Area: 37,376 sq ft_x000D_
Addition Area: 19,771 sq ft._x000D_
Square foot per student of existing facility (4-6): 217 sq ft._x000D_
Square foot per student of renovated facility (K-5): 152 sq ft_x000D_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1.5794791666666701</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Avenue_x000D_
Strasburg Colorado 80136_x000D_
              _x000D_</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 xml:space="preserve">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1.6423032407407401</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GUIDELINES:_x000D_
_x000D_
The District and the Project Team have reviewed the Capital Construction Assistance Public School Facility Construction Guidelines adopted 10/7/09 and can state that the District expe</v>
          </cell>
          <cell r="BX23" t="str">
            <v>DESCRIPTION OF CAPITAL RENEWAL/REPLACEMENT BUDGET AND MAINTENANCE PLAN:_x000D_
_x000D_
Once the project is completed the District will accept full responsibility to ensure that the building and all systems associated with the project are properly maintained._x000D_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1.6044560185185199</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 xml:space="preserve">GENERAL PROJECT SUMMARY:_x000D_
_x000D_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Road_x000D_
Edwards, CO 81632_x000D_
P.O. Box 169_x000D_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school._x000D_
_x000D_
ECCA'S MAINTENANCE PLAN_x000D_
_x000D_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 xml:space="preserve">In June, 2009, after ECCA determined to pursue this current round of the BEST grant, architect R. Warren III (Trey), AIA volunteered to spend time looking at ways to mesh the Slaterpaull Architects program plan previously prepared in conjunction with the </v>
          </cell>
          <cell r="DP24" t="str">
            <v xml:space="preserve">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1.8525115740740701</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 xml:space="preserve">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Street_x000D_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1.5651273148148099</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Drive_x000D_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GUIDLINES:_x000D_
_x000D_
The District's Master Plan Architect, Owner Representative/Grant Writer and the BEST Application Committee (BAC) at Falcon School District have reviewed the Colorado Publ</v>
          </cell>
          <cell r="BX26" t="str">
            <v>DESCRIPTION OF CAPITAL RENEWAL/REPLACEMENT BUDGET AND MAINTENANCE PLAN:_x000D_
_x000D_
Once the project is completed the District will accept full responsibility to ensure that the building and all systems associated with the project are properly maintained._x000D_
_x000D_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1.2879745370370399</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SUMMARY:_x000D_
_x000D_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Drive_x000D_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1.3500578703703701</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Road_x000D_
PO Box 420_x000D_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 xml:space="preserve">The project will conform with the Public Schools Construction Guidelines.  The following are specific line item examples:_x000D_
_x000D_
Section 1 - Safe and Healthy Facilities_x000D_
_x000D_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_x000D_
_x000D_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1.3921296296296299</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Ave_x000D_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1.3516782407407399</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Road_x000D_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systems…_x000D_
_x000D_
The current modular classroom buildings are structurally insufficient.  New, permanent buildings will be constructed with durable and sturdy materials._x000D_
_x000D_
CDE 3.2 	A weather-tight roof…_x000D_
_x000D_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1.5560532407407399</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School_x000D_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3.11._x000D_
_x000D_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1.8033333333333299</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Road_x000D_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_x000D_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Guidelines:_x000D_
_x000D_
(note: “CDE- AR” refers to the Assessment Report compiled last year under the direction of the Department of Education)_x000D_
_x000D_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Application:_x000D_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Drive_x000D_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follows._x000D_
_x000D_
Existing roof assembly is as follows:_x000D_
•	Low slope, approximately ½ inch per foot._x000D_
•	Drains</v>
          </cell>
          <cell r="BX33" t="str">
            <v>Annual Maintenance_x000D_
o	Clean roof quarterly, removing all accumulated debris._x000D_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_x000D_
_x000D_
We have requested funding from the Department of Local Affairs for a separate project which is now under consideration by DOLA.  _x000D_
_x000D_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_x000D_</v>
          </cell>
          <cell r="DP33" t="str">
            <v xml:space="preserve">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follows:_x000D_
_x000D_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RE-5_x000D_
311 Coleman Avenue_x000D_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1.0814120370370399</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 xml:space="preserve">Construction guidelines put forth by the BEST program will guide the construction process, including LEED standard practices. We have included a 10% increase on the project cost to incorporate LEED qualifying improvements on the design and construction._x000D_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 xml:space="preserve">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1.4914351851851899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_x000D_
_x000D_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Street_x000D_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6.3._x000D_
_x000D_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1.7616319444444399</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Blvd._x000D_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_x000D_
_x000D_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38_x000D_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requirements._x000D_
_x000D_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 xml:space="preserve">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Place_x000D_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parentheses):_x000D_
_x000D_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1.7134259259259299</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Street_x000D_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1.7419560185185201</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_x000D_
Lake County School District Comprehensive Plan_x000D_
West Park Kindergarten School_x000D_
_x000D_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Road_x000D_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_x000D_
_x000D_
This drainage system and the associated sump pump and pit will be maintained in the following procedure: _x000D_
_x000D_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1.3680902777777799</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Comanche_x000D_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3.2.1.8._x000D_
_x000D_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1.5712152777777799</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Holyoke_x000D_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Avenue_x000D_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1.3415393518518499</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Street_x000D_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CONFORMITY_x000D_
The project is currently out of conformance with multiple Facility Construction Guidelines put forth by CDE.  The most critical non-conformities have been analyzed and addressed by the scope of work in the grant proposal</v>
          </cell>
          <cell r="BX45" t="str">
            <v>Fremont Elementary_x000D_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1.4150925925925899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Avenue_x000D_
Nucla, Colorado  81424_x000D_</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follow:_x000D_
SECTION ONE_x000D_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 xml:space="preserve">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Dr._x000D_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_x000D_
_x000D_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1.5446527777777801</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Avenue_x000D_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threats:_x000D_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1.6720254629629601</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 xml:space="preserve">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Ave._x000D_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Guidelines:_x000D_
Page 3 of 20 = 3.5 – 3.6 – 3.7 – 3.8 _x000D_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School_x000D_
206 West Seventh Street, Cortez, CO 81321_x000D_
_x000D_
Kemper Elementary School_x000D_
620 East Montezuma Avenue, Cortez, CO 81321_x000D_
_x000D_
Mesa Elementary School_x000D_
703 West Seventh Street, Cortez, CO 81321_x000D_
_x000D_
Manaugh Elementary School_x000D_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 xml:space="preserve">CDE 3.1 	“Sound building structural systems…”_x000D_
_x000D_
Pleasant View Elementary School has severe structural settlement issues which is causing damage to the walls in the gym.  The proposed project would replace the gym with more sound construction._x000D_
_x000D_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ft_x000D_
Renovation Area: 69,982 sq ft (including 4,935 sq ft District Admin)_x000D_
Addition Area: 17,046 sq ft._x000D_
Total Renovated School: 85,028 (including 4,935 sq ft District Admin)_x000D_
_x000D_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1.5062731481481499</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#160_x000D_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6.3._x000D_
_x000D_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_x000D_
_x000D_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1.3969444444444401</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RE-11J_x000D_
P.O. Box 68_x000D_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School._x000D_
_x000D_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1.6525925925925899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School_x000D_
4880 Dover Drive_x000D_
Colorado Springs, CO 80916_x000D_
_x000D_
Oak Creek Elementary School_x000D_
3333 Oak Creek Drive_x000D_
Colorado Springs, CO 80906_x000D_
_x000D_
Wildflower Elementary School_x000D_
1160 Keith Drive_x000D_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1.6393865740740701</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Holyoke_x000D_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Holyoke_x000D_
Junior/Senior High School- 545 East Hale, Holyoke_x000D_</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Holyoke_x000D_
Junior/Senior High School- 545 East Hale, Holyoke_x000D_</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1.6056250000000001</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Holyoke_x000D_
Junior/Senior High School- 545 East Hale, Holyoke_x000D_</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Drive_x000D_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6.3._x000D_
_x000D_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1.5720486111111101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Street_x000D_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5_x000D_
_x000D_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1.5091782407407399</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Lane_x000D_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1.4255555555555599</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68_x000D_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Guidelines_x000D_
The proposed new PK-12 building shall conform to all CCAB Public Schools Construction Guidelines without exception._x000D_
Specific existing deficiencies that will be addressed include:_x000D_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_x000D_</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 xml:space="preserve">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Schools:_x000D_
_x000D_
John H. Amesse Elementary School_x000D_
5440 Scranton St._x000D_
Denver, CO 80239_x000D_
_x000D_
Cheltenham Elementary School_x000D_
1580 Julian Street_x000D_
Denver, CO 80204_x000D_
_x000D_
Eagleton Elementary School_x000D_
880 Hooker St._x000D_
Denver, CO 80204_x000D_
_x000D_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 xml:space="preserve">It is the intent of the design application to comply with the Capital Construction Assistance Public Schools Facility Construction Guidelines to promote safe and healthy facilities for the Denver Public School District by complying with the following:_x000D_
_x000D_
</v>
          </cell>
          <cell r="BX63"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1.6992476851851901</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School_x000D_
1300 S. Lowell Blvd._x000D_
Denver, CO 80219_x000D_
_x000D_
Morey Middle School_x000D_
840 E 14th Avenue _x000D_
Denver, CO 80218_x000D_
_x000D_
Oakland Elementary School_x000D_
4580 Dearborn _x000D_
Denver, CO 80239_x000D_
_x000D_
Place Bridge Academy_x000D_
7125 Cherry Creek Dr. _x000D_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_x000D_
_x000D_
Charles M. Schenck Community School - 1300 S. Lowell Blvd. Denver, CO 80219_x000D_
_x000D_
Create separate bus staging area and parent drop-off/pick-u</v>
          </cell>
          <cell r="BX64"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1.5612037037037001</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9.2_x000D_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_x000D_
_x000D_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12_x000D_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follows:_x000D_
  - The reconstruction will improve health, safety, security, and safety needs.  (1.2.1)_x000D_
  - Public school facility accessibility will be improved.  (1.2.7)_x000D_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 xml:space="preserve">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Street_x000D_
Sanford, Colorado_x000D_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_x000D_
_x000D_
Specific corrections to existing deficiencies include:_x000D_
_x000D_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 xml:space="preserve">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St._x000D_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Guidelines:_x000D_
Section One – Promote safe and healthy facilities_x000D_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 xml:space="preserve">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Street_x000D_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apply_x000D_</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 xml:space="preserve">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Ave._x000D_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 xml:space="preserve">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1.9275925925925901</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_x000D_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per:_x000D_
Sectional:_x000D_
1.2.1 Health and Safety issues, including security needs and all applicable health, safety and environmental codes and standards as requi</v>
          </cell>
          <cell r="BX71" t="str">
            <v>Best management practices to maintain the roof system will include:  _x000D_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 xml:space="preserve">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1.6093287037037001</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1.4327777777777799</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_x000D_
The District issued a Request for Proposals for roof audit consultant services, and Rooftech Consultants Inc. was selected to develop Adams 14's roof system audit report._x000D_</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1.4435069444444399</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zoomScaleNormal="100" workbookViewId="0">
      <pane xSplit="3" ySplit="1" topLeftCell="D2" activePane="bottomRight" state="frozen"/>
      <selection pane="topRight" activeCell="D1" sqref="D1"/>
      <selection pane="bottomLeft" activeCell="A2" sqref="A2"/>
      <selection pane="bottomRight" activeCell="E7" sqref="E7"/>
    </sheetView>
  </sheetViews>
  <sheetFormatPr defaultColWidth="9.140625" defaultRowHeight="15" x14ac:dyDescent="0.25"/>
  <cols>
    <col min="1" max="1" width="11.85546875" style="16" bestFit="1" customWidth="1"/>
    <col min="2" max="2" width="32.28515625" style="16" bestFit="1" customWidth="1"/>
    <col min="3" max="3" width="48.5703125" style="16" customWidth="1"/>
    <col min="4" max="4" width="17" style="16" customWidth="1"/>
    <col min="5" max="5" width="17.28515625" style="16" customWidth="1"/>
    <col min="6" max="6" width="18.140625" style="16" bestFit="1" customWidth="1"/>
    <col min="7" max="7" width="11" style="16" hidden="1" customWidth="1"/>
    <col min="8" max="8" width="48.5703125" style="16" hidden="1" customWidth="1"/>
    <col min="9" max="16384" width="9.140625" style="16"/>
  </cols>
  <sheetData>
    <row r="1" spans="1:8" customFormat="1" ht="60.75" thickBot="1" x14ac:dyDescent="0.3">
      <c r="A1" s="19" t="s">
        <v>0</v>
      </c>
      <c r="B1" s="19" t="s">
        <v>1</v>
      </c>
      <c r="C1" s="19" t="s">
        <v>2</v>
      </c>
      <c r="D1" s="20" t="s">
        <v>134</v>
      </c>
      <c r="E1" s="20" t="s">
        <v>3</v>
      </c>
      <c r="F1" s="20" t="s">
        <v>4</v>
      </c>
      <c r="G1" s="21" t="s">
        <v>132</v>
      </c>
      <c r="H1" s="22" t="s">
        <v>133</v>
      </c>
    </row>
    <row r="2" spans="1:8" s="5" customFormat="1" ht="14.45" x14ac:dyDescent="0.3">
      <c r="A2" s="1" t="s">
        <v>5</v>
      </c>
      <c r="B2" s="1" t="s">
        <v>6</v>
      </c>
      <c r="C2" s="1" t="s">
        <v>7</v>
      </c>
      <c r="D2" s="2">
        <v>2168762.0299999998</v>
      </c>
      <c r="E2" s="2">
        <v>974371.34</v>
      </c>
      <c r="F2" s="2">
        <f t="shared" ref="F2:F32" si="0">D2+E2</f>
        <v>3143133.3699999996</v>
      </c>
      <c r="G2" s="3" t="s">
        <v>8</v>
      </c>
      <c r="H2" s="4" t="s">
        <v>9</v>
      </c>
    </row>
    <row r="3" spans="1:8" s="5" customFormat="1" ht="14.45" x14ac:dyDescent="0.3">
      <c r="A3" s="1" t="s">
        <v>5</v>
      </c>
      <c r="B3" s="1" t="s">
        <v>10</v>
      </c>
      <c r="C3" s="1" t="s">
        <v>11</v>
      </c>
      <c r="D3" s="2">
        <v>6653736.7399999853</v>
      </c>
      <c r="E3" s="2">
        <v>12993680.380000014</v>
      </c>
      <c r="F3" s="2">
        <f t="shared" si="0"/>
        <v>19647417.119999997</v>
      </c>
      <c r="G3" s="3" t="s">
        <v>8</v>
      </c>
      <c r="H3" s="4" t="s">
        <v>12</v>
      </c>
    </row>
    <row r="4" spans="1:8" s="5" customFormat="1" ht="14.45" x14ac:dyDescent="0.3">
      <c r="A4" s="1" t="s">
        <v>5</v>
      </c>
      <c r="B4" s="1" t="s">
        <v>13</v>
      </c>
      <c r="C4" s="1" t="s">
        <v>14</v>
      </c>
      <c r="D4" s="2">
        <v>608784</v>
      </c>
      <c r="E4" s="2">
        <v>342441</v>
      </c>
      <c r="F4" s="2">
        <f t="shared" si="0"/>
        <v>951225</v>
      </c>
      <c r="G4" s="3" t="s">
        <v>8</v>
      </c>
      <c r="H4" s="4" t="s">
        <v>9</v>
      </c>
    </row>
    <row r="5" spans="1:8" s="5" customFormat="1" ht="14.45" x14ac:dyDescent="0.3">
      <c r="A5" s="1" t="s">
        <v>15</v>
      </c>
      <c r="B5" s="1" t="s">
        <v>16</v>
      </c>
      <c r="C5" s="1" t="s">
        <v>17</v>
      </c>
      <c r="D5" s="2">
        <v>689435.67</v>
      </c>
      <c r="E5" s="2">
        <v>205935.33</v>
      </c>
      <c r="F5" s="2">
        <f t="shared" si="0"/>
        <v>895371</v>
      </c>
      <c r="G5" s="3" t="s">
        <v>8</v>
      </c>
      <c r="H5" s="4" t="s">
        <v>18</v>
      </c>
    </row>
    <row r="6" spans="1:8" s="5" customFormat="1" ht="14.45" x14ac:dyDescent="0.3">
      <c r="A6" s="1" t="s">
        <v>19</v>
      </c>
      <c r="B6" s="1" t="s">
        <v>20</v>
      </c>
      <c r="C6" s="1" t="s">
        <v>21</v>
      </c>
      <c r="D6" s="2">
        <v>16054888</v>
      </c>
      <c r="E6" s="2">
        <v>24082332</v>
      </c>
      <c r="F6" s="2">
        <f t="shared" si="0"/>
        <v>40137220</v>
      </c>
      <c r="G6" s="3" t="s">
        <v>8</v>
      </c>
      <c r="H6" s="4" t="s">
        <v>12</v>
      </c>
    </row>
    <row r="7" spans="1:8" s="5" customFormat="1" ht="14.45" x14ac:dyDescent="0.3">
      <c r="A7" s="1" t="s">
        <v>22</v>
      </c>
      <c r="B7" s="1" t="s">
        <v>23</v>
      </c>
      <c r="C7" s="1" t="s">
        <v>24</v>
      </c>
      <c r="D7" s="2">
        <v>109119.29</v>
      </c>
      <c r="E7" s="2">
        <v>185797.71</v>
      </c>
      <c r="F7" s="2">
        <f t="shared" si="0"/>
        <v>294917</v>
      </c>
      <c r="G7" s="3" t="s">
        <v>8</v>
      </c>
      <c r="H7" s="4" t="s">
        <v>9</v>
      </c>
    </row>
    <row r="8" spans="1:8" s="5" customFormat="1" ht="14.45" x14ac:dyDescent="0.3">
      <c r="A8" s="1" t="s">
        <v>25</v>
      </c>
      <c r="B8" s="1" t="s">
        <v>26</v>
      </c>
      <c r="C8" s="1" t="s">
        <v>27</v>
      </c>
      <c r="D8" s="2">
        <v>1593312.06</v>
      </c>
      <c r="E8" s="2">
        <v>398328.02</v>
      </c>
      <c r="F8" s="2">
        <f t="shared" si="0"/>
        <v>1991640.08</v>
      </c>
      <c r="G8" s="3" t="s">
        <v>8</v>
      </c>
      <c r="H8" s="4" t="s">
        <v>28</v>
      </c>
    </row>
    <row r="9" spans="1:8" s="5" customFormat="1" ht="14.45" x14ac:dyDescent="0.3">
      <c r="A9" s="1" t="s">
        <v>29</v>
      </c>
      <c r="B9" s="1" t="s">
        <v>30</v>
      </c>
      <c r="C9" s="1" t="s">
        <v>31</v>
      </c>
      <c r="D9" s="2">
        <v>1120681.8400000001</v>
      </c>
      <c r="E9" s="2">
        <v>2547671.16</v>
      </c>
      <c r="F9" s="2">
        <f t="shared" si="0"/>
        <v>3668353</v>
      </c>
      <c r="G9" s="3" t="s">
        <v>8</v>
      </c>
      <c r="H9" s="4" t="s">
        <v>32</v>
      </c>
    </row>
    <row r="10" spans="1:8" s="5" customFormat="1" ht="14.45" x14ac:dyDescent="0.3">
      <c r="A10" s="1" t="s">
        <v>33</v>
      </c>
      <c r="B10" s="1" t="s">
        <v>34</v>
      </c>
      <c r="C10" s="1" t="s">
        <v>35</v>
      </c>
      <c r="D10" s="2">
        <v>327246.92</v>
      </c>
      <c r="E10" s="2">
        <v>1095565.78</v>
      </c>
      <c r="F10" s="2">
        <f t="shared" si="0"/>
        <v>1422812.7</v>
      </c>
      <c r="G10" s="3" t="s">
        <v>8</v>
      </c>
      <c r="H10" s="4" t="s">
        <v>12</v>
      </c>
    </row>
    <row r="11" spans="1:8" s="5" customFormat="1" ht="14.45" x14ac:dyDescent="0.3">
      <c r="A11" s="1" t="s">
        <v>33</v>
      </c>
      <c r="B11" s="1" t="s">
        <v>34</v>
      </c>
      <c r="C11" s="1" t="s">
        <v>36</v>
      </c>
      <c r="D11" s="2">
        <v>201100.97</v>
      </c>
      <c r="E11" s="2">
        <v>673251.07</v>
      </c>
      <c r="F11" s="2">
        <f t="shared" si="0"/>
        <v>874352.03999999992</v>
      </c>
      <c r="G11" s="3" t="s">
        <v>8</v>
      </c>
      <c r="H11" s="4" t="s">
        <v>12</v>
      </c>
    </row>
    <row r="12" spans="1:8" s="5" customFormat="1" ht="14.45" x14ac:dyDescent="0.3">
      <c r="A12" s="1" t="s">
        <v>37</v>
      </c>
      <c r="B12" s="1" t="s">
        <v>38</v>
      </c>
      <c r="C12" s="1" t="s">
        <v>39</v>
      </c>
      <c r="D12" s="2">
        <v>227461.52</v>
      </c>
      <c r="E12" s="2">
        <v>422428.55</v>
      </c>
      <c r="F12" s="2">
        <f t="shared" si="0"/>
        <v>649890.06999999995</v>
      </c>
      <c r="G12" s="3" t="s">
        <v>8</v>
      </c>
      <c r="H12" s="4" t="s">
        <v>18</v>
      </c>
    </row>
    <row r="13" spans="1:8" s="5" customFormat="1" ht="14.45" x14ac:dyDescent="0.3">
      <c r="A13" s="6" t="s">
        <v>40</v>
      </c>
      <c r="B13" s="1" t="s">
        <v>41</v>
      </c>
      <c r="C13" s="1" t="s">
        <v>42</v>
      </c>
      <c r="D13" s="2">
        <v>260348.64</v>
      </c>
      <c r="E13" s="2">
        <v>424779.36</v>
      </c>
      <c r="F13" s="2">
        <f t="shared" si="0"/>
        <v>685128</v>
      </c>
      <c r="G13" s="3" t="s">
        <v>8</v>
      </c>
      <c r="H13" s="4" t="s">
        <v>43</v>
      </c>
    </row>
    <row r="14" spans="1:8" s="5" customFormat="1" ht="14.45" x14ac:dyDescent="0.3">
      <c r="A14" s="1" t="s">
        <v>40</v>
      </c>
      <c r="B14" s="1" t="s">
        <v>41</v>
      </c>
      <c r="C14" s="1" t="s">
        <v>44</v>
      </c>
      <c r="D14" s="2">
        <v>1151028.51</v>
      </c>
      <c r="E14" s="2">
        <v>566924.49</v>
      </c>
      <c r="F14" s="2">
        <f t="shared" si="0"/>
        <v>1717953</v>
      </c>
      <c r="G14" s="3" t="s">
        <v>8</v>
      </c>
      <c r="H14" s="4" t="s">
        <v>43</v>
      </c>
    </row>
    <row r="15" spans="1:8" s="5" customFormat="1" ht="14.45" x14ac:dyDescent="0.3">
      <c r="A15" s="1" t="s">
        <v>45</v>
      </c>
      <c r="B15" s="1" t="s">
        <v>46</v>
      </c>
      <c r="C15" s="1" t="s">
        <v>47</v>
      </c>
      <c r="D15" s="2">
        <v>667077.18000000005</v>
      </c>
      <c r="E15" s="2">
        <v>343645.82</v>
      </c>
      <c r="F15" s="2">
        <f t="shared" si="0"/>
        <v>1010723</v>
      </c>
      <c r="G15" s="3" t="s">
        <v>8</v>
      </c>
      <c r="H15" s="4" t="s">
        <v>9</v>
      </c>
    </row>
    <row r="16" spans="1:8" s="5" customFormat="1" ht="14.45" x14ac:dyDescent="0.3">
      <c r="A16" s="1" t="s">
        <v>48</v>
      </c>
      <c r="B16" s="1" t="s">
        <v>49</v>
      </c>
      <c r="C16" s="1" t="s">
        <v>50</v>
      </c>
      <c r="D16" s="2">
        <v>148274.13</v>
      </c>
      <c r="E16" s="2">
        <v>315082.52</v>
      </c>
      <c r="F16" s="2">
        <f t="shared" si="0"/>
        <v>463356.65</v>
      </c>
      <c r="G16" s="3" t="s">
        <v>8</v>
      </c>
      <c r="H16" s="4" t="s">
        <v>51</v>
      </c>
    </row>
    <row r="17" spans="1:8" s="5" customFormat="1" ht="14.45" x14ac:dyDescent="0.3">
      <c r="A17" s="1" t="s">
        <v>48</v>
      </c>
      <c r="B17" s="1" t="s">
        <v>49</v>
      </c>
      <c r="C17" s="1" t="s">
        <v>52</v>
      </c>
      <c r="D17" s="2">
        <v>2125285.5499999998</v>
      </c>
      <c r="E17" s="2">
        <v>4516231.8</v>
      </c>
      <c r="F17" s="2">
        <f t="shared" si="0"/>
        <v>6641517.3499999996</v>
      </c>
      <c r="G17" s="3" t="s">
        <v>8</v>
      </c>
      <c r="H17" s="4" t="s">
        <v>51</v>
      </c>
    </row>
    <row r="18" spans="1:8" s="5" customFormat="1" ht="14.45" x14ac:dyDescent="0.3">
      <c r="A18" s="1" t="s">
        <v>48</v>
      </c>
      <c r="B18" s="1" t="s">
        <v>53</v>
      </c>
      <c r="C18" s="1" t="s">
        <v>54</v>
      </c>
      <c r="D18" s="2">
        <v>226252.79999999999</v>
      </c>
      <c r="E18" s="2">
        <v>402227.20000000001</v>
      </c>
      <c r="F18" s="2">
        <f t="shared" si="0"/>
        <v>628480</v>
      </c>
      <c r="G18" s="3" t="s">
        <v>8</v>
      </c>
      <c r="H18" s="4" t="s">
        <v>55</v>
      </c>
    </row>
    <row r="19" spans="1:8" s="5" customFormat="1" ht="14.45" x14ac:dyDescent="0.3">
      <c r="A19" s="1" t="s">
        <v>56</v>
      </c>
      <c r="B19" s="1" t="s">
        <v>57</v>
      </c>
      <c r="C19" s="1" t="s">
        <v>58</v>
      </c>
      <c r="D19" s="2">
        <v>93636.43</v>
      </c>
      <c r="E19" s="2">
        <v>44064.2</v>
      </c>
      <c r="F19" s="2">
        <f t="shared" si="0"/>
        <v>137700.63</v>
      </c>
      <c r="G19" s="3" t="s">
        <v>8</v>
      </c>
      <c r="H19" s="4" t="s">
        <v>59</v>
      </c>
    </row>
    <row r="20" spans="1:8" s="5" customFormat="1" ht="14.45" x14ac:dyDescent="0.3">
      <c r="A20" s="1" t="s">
        <v>56</v>
      </c>
      <c r="B20" s="1" t="s">
        <v>60</v>
      </c>
      <c r="C20" s="1" t="s">
        <v>61</v>
      </c>
      <c r="D20" s="2">
        <v>1126297.5</v>
      </c>
      <c r="E20" s="2">
        <v>301202.5</v>
      </c>
      <c r="F20" s="2">
        <f t="shared" si="0"/>
        <v>1427500</v>
      </c>
      <c r="G20" s="3" t="s">
        <v>8</v>
      </c>
      <c r="H20" s="4" t="s">
        <v>18</v>
      </c>
    </row>
    <row r="21" spans="1:8" s="5" customFormat="1" ht="14.45" x14ac:dyDescent="0.3">
      <c r="A21" s="1" t="s">
        <v>62</v>
      </c>
      <c r="B21" s="1" t="s">
        <v>63</v>
      </c>
      <c r="C21" s="1" t="s">
        <v>64</v>
      </c>
      <c r="D21" s="2">
        <v>8568488.8800000008</v>
      </c>
      <c r="E21" s="2">
        <v>27133548.120000001</v>
      </c>
      <c r="F21" s="2">
        <f t="shared" si="0"/>
        <v>35702037</v>
      </c>
      <c r="G21" s="3" t="s">
        <v>8</v>
      </c>
      <c r="H21" s="4" t="s">
        <v>12</v>
      </c>
    </row>
    <row r="22" spans="1:8" s="5" customFormat="1" ht="14.45" x14ac:dyDescent="0.3">
      <c r="A22" s="1" t="s">
        <v>65</v>
      </c>
      <c r="B22" s="1" t="s">
        <v>66</v>
      </c>
      <c r="C22" s="1" t="s">
        <v>67</v>
      </c>
      <c r="D22" s="2">
        <v>1183659.75</v>
      </c>
      <c r="E22" s="2">
        <v>30350.25</v>
      </c>
      <c r="F22" s="2">
        <f t="shared" si="0"/>
        <v>1214010</v>
      </c>
      <c r="G22" s="3" t="s">
        <v>8</v>
      </c>
      <c r="H22" s="4" t="s">
        <v>18</v>
      </c>
    </row>
    <row r="23" spans="1:8" s="5" customFormat="1" ht="14.45" x14ac:dyDescent="0.3">
      <c r="A23" s="6" t="s">
        <v>68</v>
      </c>
      <c r="B23" s="1" t="s">
        <v>69</v>
      </c>
      <c r="C23" s="1" t="s">
        <v>70</v>
      </c>
      <c r="D23" s="2">
        <v>195189.5</v>
      </c>
      <c r="E23" s="2">
        <v>159700.5</v>
      </c>
      <c r="F23" s="2">
        <f t="shared" si="0"/>
        <v>354890</v>
      </c>
      <c r="G23" s="3" t="s">
        <v>8</v>
      </c>
      <c r="H23" s="7" t="s">
        <v>71</v>
      </c>
    </row>
    <row r="24" spans="1:8" s="5" customFormat="1" ht="14.45" x14ac:dyDescent="0.3">
      <c r="A24" s="1" t="s">
        <v>72</v>
      </c>
      <c r="B24" s="1" t="s">
        <v>73</v>
      </c>
      <c r="C24" s="1" t="s">
        <v>74</v>
      </c>
      <c r="D24" s="2">
        <v>494139.15</v>
      </c>
      <c r="E24" s="2">
        <v>494139.15</v>
      </c>
      <c r="F24" s="2">
        <f t="shared" si="0"/>
        <v>988278.3</v>
      </c>
      <c r="G24" s="3" t="s">
        <v>8</v>
      </c>
      <c r="H24" s="4" t="s">
        <v>55</v>
      </c>
    </row>
    <row r="25" spans="1:8" s="5" customFormat="1" ht="14.45" x14ac:dyDescent="0.3">
      <c r="A25" s="1" t="s">
        <v>75</v>
      </c>
      <c r="B25" s="1" t="s">
        <v>76</v>
      </c>
      <c r="C25" s="1" t="s">
        <v>77</v>
      </c>
      <c r="D25" s="2">
        <v>12492021.529999999</v>
      </c>
      <c r="E25" s="2">
        <v>21270198.809999999</v>
      </c>
      <c r="F25" s="2">
        <f t="shared" si="0"/>
        <v>33762220.339999996</v>
      </c>
      <c r="G25" s="3" t="s">
        <v>8</v>
      </c>
      <c r="H25" s="4" t="s">
        <v>12</v>
      </c>
    </row>
    <row r="26" spans="1:8" s="5" customFormat="1" ht="14.45" x14ac:dyDescent="0.3">
      <c r="A26" s="1" t="s">
        <v>78</v>
      </c>
      <c r="B26" s="1" t="s">
        <v>79</v>
      </c>
      <c r="C26" s="1" t="s">
        <v>80</v>
      </c>
      <c r="D26" s="2">
        <v>164816.51999999999</v>
      </c>
      <c r="E26" s="2">
        <v>84905.48</v>
      </c>
      <c r="F26" s="2">
        <f t="shared" si="0"/>
        <v>249722</v>
      </c>
      <c r="G26" s="3" t="s">
        <v>8</v>
      </c>
      <c r="H26" s="4" t="s">
        <v>81</v>
      </c>
    </row>
    <row r="27" spans="1:8" s="5" customFormat="1" ht="14.45" x14ac:dyDescent="0.3">
      <c r="A27" s="1" t="s">
        <v>82</v>
      </c>
      <c r="B27" s="1" t="s">
        <v>83</v>
      </c>
      <c r="C27" s="1" t="s">
        <v>84</v>
      </c>
      <c r="D27" s="2">
        <v>450368.18</v>
      </c>
      <c r="E27" s="2">
        <v>368483.06</v>
      </c>
      <c r="F27" s="2">
        <f t="shared" si="0"/>
        <v>818851.24</v>
      </c>
      <c r="G27" s="3" t="s">
        <v>8</v>
      </c>
      <c r="H27" s="7" t="s">
        <v>18</v>
      </c>
    </row>
    <row r="28" spans="1:8" s="5" customFormat="1" ht="14.45" x14ac:dyDescent="0.3">
      <c r="A28" s="6" t="s">
        <v>82</v>
      </c>
      <c r="B28" s="1" t="s">
        <v>83</v>
      </c>
      <c r="C28" s="1" t="s">
        <v>85</v>
      </c>
      <c r="D28" s="2">
        <v>140322.20000000001</v>
      </c>
      <c r="E28" s="2">
        <v>114809.07</v>
      </c>
      <c r="F28" s="2">
        <f t="shared" si="0"/>
        <v>255131.27000000002</v>
      </c>
      <c r="G28" s="3" t="s">
        <v>8</v>
      </c>
      <c r="H28" s="4" t="s">
        <v>18</v>
      </c>
    </row>
    <row r="29" spans="1:8" s="5" customFormat="1" ht="14.45" x14ac:dyDescent="0.3">
      <c r="A29" s="1" t="s">
        <v>86</v>
      </c>
      <c r="B29" s="1" t="s">
        <v>87</v>
      </c>
      <c r="C29" s="1" t="s">
        <v>88</v>
      </c>
      <c r="D29" s="2">
        <v>122918.14</v>
      </c>
      <c r="E29" s="2">
        <v>109002.87</v>
      </c>
      <c r="F29" s="2">
        <f t="shared" si="0"/>
        <v>231921.01</v>
      </c>
      <c r="G29" s="3" t="s">
        <v>8</v>
      </c>
      <c r="H29" s="4" t="s">
        <v>18</v>
      </c>
    </row>
    <row r="30" spans="1:8" s="5" customFormat="1" ht="14.45" x14ac:dyDescent="0.3">
      <c r="A30" s="1" t="s">
        <v>86</v>
      </c>
      <c r="B30" s="1" t="s">
        <v>87</v>
      </c>
      <c r="C30" s="1" t="s">
        <v>89</v>
      </c>
      <c r="D30" s="2">
        <v>289971.48</v>
      </c>
      <c r="E30" s="2">
        <v>257144.52</v>
      </c>
      <c r="F30" s="2">
        <f t="shared" si="0"/>
        <v>547116</v>
      </c>
      <c r="G30" s="3" t="s">
        <v>8</v>
      </c>
      <c r="H30" s="4" t="s">
        <v>18</v>
      </c>
    </row>
    <row r="31" spans="1:8" s="5" customFormat="1" ht="14.45" x14ac:dyDescent="0.3">
      <c r="A31" s="1" t="s">
        <v>90</v>
      </c>
      <c r="B31" s="1" t="s">
        <v>91</v>
      </c>
      <c r="C31" s="1" t="s">
        <v>92</v>
      </c>
      <c r="D31" s="2">
        <v>114721.65</v>
      </c>
      <c r="E31" s="2">
        <v>114721.65</v>
      </c>
      <c r="F31" s="2">
        <f t="shared" si="0"/>
        <v>229443.3</v>
      </c>
      <c r="G31" s="3" t="s">
        <v>8</v>
      </c>
      <c r="H31" s="7" t="s">
        <v>18</v>
      </c>
    </row>
    <row r="32" spans="1:8" s="5" customFormat="1" thickBot="1" x14ac:dyDescent="0.35">
      <c r="A32" s="8" t="s">
        <v>90</v>
      </c>
      <c r="B32" s="8" t="s">
        <v>93</v>
      </c>
      <c r="C32" s="8" t="s">
        <v>94</v>
      </c>
      <c r="D32" s="9">
        <v>230653.24</v>
      </c>
      <c r="E32" s="9">
        <v>564702.76</v>
      </c>
      <c r="F32" s="9">
        <f t="shared" si="0"/>
        <v>795356</v>
      </c>
      <c r="G32" s="10" t="s">
        <v>8</v>
      </c>
      <c r="H32" s="11" t="s">
        <v>12</v>
      </c>
    </row>
    <row r="33" spans="1:10" s="5" customFormat="1" thickTop="1" x14ac:dyDescent="0.3">
      <c r="A33" s="23" t="s">
        <v>95</v>
      </c>
      <c r="B33" s="23"/>
      <c r="C33" s="12" t="s">
        <v>96</v>
      </c>
      <c r="D33" s="13">
        <f>SUM(D2:D32)</f>
        <v>59999999.999999985</v>
      </c>
      <c r="E33" s="13">
        <f>SUM(E2:E32)</f>
        <v>101537666.47000004</v>
      </c>
      <c r="F33" s="13">
        <f>SUM(F2:F32)</f>
        <v>161537666.47</v>
      </c>
    </row>
    <row r="34" spans="1:10" s="5" customFormat="1" ht="14.45" x14ac:dyDescent="0.3">
      <c r="C34" s="14"/>
      <c r="D34" s="15"/>
      <c r="E34" s="15"/>
      <c r="F34" s="15"/>
    </row>
    <row r="36" spans="1:10" s="26" customFormat="1" ht="21" customHeight="1" x14ac:dyDescent="0.25">
      <c r="A36" s="27" t="s">
        <v>97</v>
      </c>
      <c r="B36" s="27"/>
      <c r="C36" s="27"/>
      <c r="D36" s="27"/>
      <c r="E36" s="27"/>
      <c r="F36" s="27"/>
      <c r="G36" s="24"/>
      <c r="H36" s="25"/>
    </row>
    <row r="37" spans="1:10" x14ac:dyDescent="0.25">
      <c r="A37" s="1" t="s">
        <v>98</v>
      </c>
      <c r="B37" s="1" t="s">
        <v>99</v>
      </c>
      <c r="C37" s="1" t="s">
        <v>100</v>
      </c>
      <c r="D37" s="2">
        <v>106742</v>
      </c>
      <c r="E37" s="2">
        <v>160113</v>
      </c>
      <c r="F37" s="2">
        <f>D37+E37</f>
        <v>266855</v>
      </c>
      <c r="G37" s="3" t="s">
        <v>8</v>
      </c>
      <c r="H37" s="17" t="s">
        <v>101</v>
      </c>
      <c r="J37" s="5"/>
    </row>
    <row r="38" spans="1:10" ht="14.45" x14ac:dyDescent="0.3">
      <c r="A38" s="1" t="s">
        <v>65</v>
      </c>
      <c r="B38" s="1" t="s">
        <v>66</v>
      </c>
      <c r="C38" s="1" t="s">
        <v>102</v>
      </c>
      <c r="D38" s="2">
        <v>277192.98</v>
      </c>
      <c r="E38" s="2">
        <v>30799.22</v>
      </c>
      <c r="F38" s="2">
        <f t="shared" ref="F38:F48" si="1">D38+E38</f>
        <v>307992.19999999995</v>
      </c>
      <c r="G38" s="3" t="s">
        <v>8</v>
      </c>
      <c r="H38" s="17" t="s">
        <v>18</v>
      </c>
      <c r="J38" s="5"/>
    </row>
    <row r="39" spans="1:10" ht="14.45" x14ac:dyDescent="0.3">
      <c r="A39" s="1" t="s">
        <v>15</v>
      </c>
      <c r="B39" s="1" t="s">
        <v>16</v>
      </c>
      <c r="C39" s="1" t="s">
        <v>103</v>
      </c>
      <c r="D39" s="2">
        <v>1014859.23</v>
      </c>
      <c r="E39" s="2">
        <v>303139.77</v>
      </c>
      <c r="F39" s="2">
        <f>D39+E39</f>
        <v>1317999</v>
      </c>
      <c r="G39" s="3" t="s">
        <v>8</v>
      </c>
      <c r="H39" s="17" t="s">
        <v>9</v>
      </c>
      <c r="J39" s="5"/>
    </row>
    <row r="40" spans="1:10" ht="14.45" x14ac:dyDescent="0.3">
      <c r="A40" s="1" t="s">
        <v>5</v>
      </c>
      <c r="B40" s="1" t="s">
        <v>10</v>
      </c>
      <c r="C40" s="1" t="s">
        <v>104</v>
      </c>
      <c r="D40" s="2">
        <v>6778669.5</v>
      </c>
      <c r="E40" s="2">
        <v>5546184.1299999999</v>
      </c>
      <c r="F40" s="2">
        <f t="shared" si="1"/>
        <v>12324853.629999999</v>
      </c>
      <c r="G40" s="3" t="s">
        <v>8</v>
      </c>
      <c r="H40" s="17" t="s">
        <v>12</v>
      </c>
      <c r="J40" s="5"/>
    </row>
    <row r="41" spans="1:10" ht="14.45" x14ac:dyDescent="0.3">
      <c r="A41" s="1" t="s">
        <v>90</v>
      </c>
      <c r="B41" s="1" t="s">
        <v>105</v>
      </c>
      <c r="C41" s="1" t="s">
        <v>106</v>
      </c>
      <c r="D41" s="2">
        <v>348524.59</v>
      </c>
      <c r="E41" s="2">
        <v>98301.81</v>
      </c>
      <c r="F41" s="2">
        <f t="shared" si="1"/>
        <v>446826.4</v>
      </c>
      <c r="G41" s="3" t="s">
        <v>8</v>
      </c>
      <c r="H41" s="17" t="s">
        <v>107</v>
      </c>
      <c r="J41" s="5"/>
    </row>
    <row r="42" spans="1:10" ht="14.45" x14ac:dyDescent="0.3">
      <c r="A42" s="1" t="s">
        <v>90</v>
      </c>
      <c r="B42" s="1" t="s">
        <v>105</v>
      </c>
      <c r="C42" s="1" t="s">
        <v>108</v>
      </c>
      <c r="D42" s="2">
        <v>348479.1</v>
      </c>
      <c r="E42" s="2">
        <v>98288.98</v>
      </c>
      <c r="F42" s="2">
        <f>D42+E42</f>
        <v>446768.07999999996</v>
      </c>
      <c r="G42" s="3" t="s">
        <v>8</v>
      </c>
      <c r="H42" s="17" t="s">
        <v>107</v>
      </c>
      <c r="J42" s="5"/>
    </row>
    <row r="43" spans="1:10" ht="14.45" x14ac:dyDescent="0.3">
      <c r="A43" s="1" t="s">
        <v>109</v>
      </c>
      <c r="B43" s="1" t="s">
        <v>110</v>
      </c>
      <c r="C43" s="1" t="s">
        <v>111</v>
      </c>
      <c r="D43" s="2">
        <v>4976281</v>
      </c>
      <c r="E43" s="2">
        <v>4976281</v>
      </c>
      <c r="F43" s="2">
        <f t="shared" si="1"/>
        <v>9952562</v>
      </c>
      <c r="G43" s="3" t="s">
        <v>8</v>
      </c>
      <c r="H43" s="17" t="s">
        <v>112</v>
      </c>
      <c r="J43" s="5"/>
    </row>
    <row r="44" spans="1:10" x14ac:dyDescent="0.25">
      <c r="A44" s="1" t="s">
        <v>113</v>
      </c>
      <c r="B44" s="1" t="s">
        <v>114</v>
      </c>
      <c r="C44" s="1" t="s">
        <v>115</v>
      </c>
      <c r="D44" s="2">
        <v>495626.1</v>
      </c>
      <c r="E44" s="2">
        <v>843903.9</v>
      </c>
      <c r="F44" s="2">
        <f t="shared" si="1"/>
        <v>1339530</v>
      </c>
      <c r="G44" s="3" t="s">
        <v>8</v>
      </c>
      <c r="H44" s="17" t="s">
        <v>116</v>
      </c>
      <c r="J44" s="5"/>
    </row>
    <row r="45" spans="1:10" x14ac:dyDescent="0.25">
      <c r="A45" s="1" t="s">
        <v>117</v>
      </c>
      <c r="B45" s="1" t="s">
        <v>118</v>
      </c>
      <c r="C45" s="1" t="s">
        <v>119</v>
      </c>
      <c r="D45" s="2">
        <v>256169.39</v>
      </c>
      <c r="E45" s="2">
        <v>41701.99</v>
      </c>
      <c r="F45" s="2">
        <f t="shared" si="1"/>
        <v>297871.38</v>
      </c>
      <c r="G45" s="3" t="s">
        <v>8</v>
      </c>
      <c r="H45" s="17" t="s">
        <v>120</v>
      </c>
      <c r="J45" s="5"/>
    </row>
    <row r="46" spans="1:10" x14ac:dyDescent="0.25">
      <c r="A46" s="1" t="s">
        <v>121</v>
      </c>
      <c r="B46" s="1" t="s">
        <v>122</v>
      </c>
      <c r="C46" s="1" t="s">
        <v>123</v>
      </c>
      <c r="D46" s="2">
        <v>13404734.279999999</v>
      </c>
      <c r="E46" s="2">
        <v>2553282.7200000002</v>
      </c>
      <c r="F46" s="2">
        <f>D46+E46</f>
        <v>15958017</v>
      </c>
      <c r="G46" s="3" t="s">
        <v>8</v>
      </c>
      <c r="H46" s="17" t="s">
        <v>124</v>
      </c>
      <c r="J46" s="5"/>
    </row>
    <row r="47" spans="1:10" x14ac:dyDescent="0.25">
      <c r="A47" s="1" t="s">
        <v>125</v>
      </c>
      <c r="B47" s="1" t="s">
        <v>126</v>
      </c>
      <c r="C47" s="1" t="s">
        <v>127</v>
      </c>
      <c r="D47" s="2">
        <v>11288058.439999999</v>
      </c>
      <c r="E47" s="2">
        <v>3371757.72</v>
      </c>
      <c r="F47" s="2">
        <f t="shared" si="1"/>
        <v>14659816.16</v>
      </c>
      <c r="G47" s="3" t="s">
        <v>8</v>
      </c>
      <c r="H47" s="17" t="s">
        <v>59</v>
      </c>
      <c r="J47" s="5"/>
    </row>
    <row r="48" spans="1:10" ht="15.75" thickBot="1" x14ac:dyDescent="0.3">
      <c r="A48" s="8" t="s">
        <v>37</v>
      </c>
      <c r="B48" s="8" t="s">
        <v>128</v>
      </c>
      <c r="C48" s="8" t="s">
        <v>129</v>
      </c>
      <c r="D48" s="9">
        <v>103375.48</v>
      </c>
      <c r="E48" s="9">
        <v>66092.52</v>
      </c>
      <c r="F48" s="9">
        <f t="shared" si="1"/>
        <v>169468</v>
      </c>
      <c r="G48" s="10" t="s">
        <v>8</v>
      </c>
      <c r="H48" s="18" t="s">
        <v>130</v>
      </c>
      <c r="J48" s="5"/>
    </row>
    <row r="49" spans="1:6" ht="15.75" thickTop="1" x14ac:dyDescent="0.25">
      <c r="A49" s="23" t="s">
        <v>131</v>
      </c>
      <c r="B49" s="23"/>
      <c r="C49" s="12" t="s">
        <v>96</v>
      </c>
      <c r="D49" s="13">
        <f>SUM(D37:D48)</f>
        <v>39398712.089999996</v>
      </c>
      <c r="E49" s="13">
        <f>SUM(E37:E48)</f>
        <v>18089846.760000002</v>
      </c>
      <c r="F49" s="13">
        <f>SUM(F37:F48)</f>
        <v>57488558.849999994</v>
      </c>
    </row>
  </sheetData>
  <mergeCells count="3">
    <mergeCell ref="A33:B33"/>
    <mergeCell ref="A36:F36"/>
    <mergeCell ref="A49:B49"/>
  </mergeCells>
  <printOptions horizontalCentered="1"/>
  <pageMargins left="0.25" right="0.25" top="0.75" bottom="0.75" header="0.3" footer="0.3"/>
  <pageSetup scale="67" orientation="landscape" r:id="rId1"/>
  <headerFooter>
    <oddHeader>&amp;C&amp;"Palatino Linotype,Bold"&amp;18FY2016-17 Awarded BEST Projects</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16-17 (updated)</vt:lpstr>
    </vt:vector>
  </TitlesOfParts>
  <Company>Colorado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Moretti, Ashley</dc:creator>
  <cp:lastModifiedBy>Huber, Kevin</cp:lastModifiedBy>
  <cp:lastPrinted>2016-06-09T16:13:18Z</cp:lastPrinted>
  <dcterms:created xsi:type="dcterms:W3CDTF">2016-06-09T15:43:38Z</dcterms:created>
  <dcterms:modified xsi:type="dcterms:W3CDTF">2016-06-09T16:15:37Z</dcterms:modified>
</cp:coreProperties>
</file>