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J:\Budget - CDE\FY2022-23\Categorical Funding Request\"/>
    </mc:Choice>
  </mc:AlternateContent>
  <xr:revisionPtr revIDLastSave="0" documentId="13_ncr:1_{7824C281-88B5-46AE-B126-A7BC0E5BD0DD}" xr6:coauthVersionLast="47" xr6:coauthVersionMax="47" xr10:uidLastSave="{00000000-0000-0000-0000-000000000000}"/>
  <bookViews>
    <workbookView xWindow="-120" yWindow="-120" windowWidth="29040" windowHeight="17640" xr2:uid="{00000000-000D-0000-FFFF-FFFF00000000}"/>
  </bookViews>
  <sheets>
    <sheet name="Summary" sheetId="10" r:id="rId1"/>
    <sheet name="ECEA" sheetId="2" r:id="rId2"/>
    <sheet name="ELPA" sheetId="8" r:id="rId3"/>
    <sheet name="Transportation" sheetId="6" r:id="rId4"/>
    <sheet name="CTA" sheetId="11" r:id="rId5"/>
    <sheet name="Small Attendance Center" sheetId="9" r:id="rId6"/>
  </sheets>
  <definedNames>
    <definedName name="_xlnm._FilterDatabase" localSheetId="1" hidden="1">ECEA!$J$92</definedName>
    <definedName name="MOUNTAIN" localSheetId="2">#REF!</definedName>
    <definedName name="MOUNTAIN">#REF!</definedName>
    <definedName name="OUTLAY" localSheetId="2">#REF!</definedName>
    <definedName name="OUTLAY">#REF!</definedName>
    <definedName name="_xlnm.Print_Area" localSheetId="5">'Small Attendance Center'!$B$7:$M$34</definedName>
    <definedName name="_xlnm.Print_Titles" localSheetId="4">CTA!$1:$3</definedName>
    <definedName name="_xlnm.Print_Titles" localSheetId="1">ECEA!$17:$24</definedName>
    <definedName name="_xlnm.Print_Titles" localSheetId="2">ELPA!$4:$4</definedName>
    <definedName name="_xlnm.Print_Titles" localSheetId="3">Transportation!$3:$5</definedName>
    <definedName name="RURAL" localSheetId="2">#REF!</definedName>
    <definedName name="RURAL">#REF!</definedName>
    <definedName name="URBAN" localSheetId="2">#REF!</definedName>
    <definedName name="URB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0" l="1"/>
  <c r="C10" i="10" l="1"/>
  <c r="B10" i="10"/>
  <c r="B9" i="10" l="1"/>
  <c r="C8" i="10" l="1"/>
  <c r="B8" i="10"/>
  <c r="E10" i="10" l="1"/>
  <c r="B7" i="10"/>
  <c r="E8" i="10" l="1"/>
  <c r="D10" i="10"/>
  <c r="D8" i="10"/>
  <c r="E9" i="10"/>
  <c r="D9" i="10"/>
  <c r="B6" i="10" l="1"/>
  <c r="C6" i="10" l="1"/>
  <c r="D6" i="10" s="1"/>
  <c r="E6" i="10" l="1"/>
  <c r="C7" i="10" l="1"/>
  <c r="D7" i="10" s="1"/>
  <c r="E7" i="10" l="1"/>
  <c r="E1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Schneiderman, David</author>
  </authors>
  <commentList>
    <comment ref="B41" authorId="0" shapeId="0" xr:uid="{00000000-0006-0000-0100-000001000000}">
      <text>
        <r>
          <rPr>
            <b/>
            <sz val="9"/>
            <color indexed="81"/>
            <rFont val="Tahoma"/>
            <family val="2"/>
          </rPr>
          <t>Schneiderman, David:</t>
        </r>
        <r>
          <rPr>
            <sz val="9"/>
            <color indexed="81"/>
            <rFont val="Tahoma"/>
            <family val="2"/>
          </rPr>
          <t xml:space="preserve">
Eagle became its own AU for 13/14…Removed from Mountain BOCES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williams_a</author>
  </authors>
  <commentList>
    <comment ref="B38" authorId="0" shapeId="0" xr:uid="{00000000-0006-0000-0300-000001000000}">
      <text>
        <r>
          <rPr>
            <b/>
            <sz val="8"/>
            <color indexed="81"/>
            <rFont val="Tahoma"/>
            <family val="2"/>
          </rPr>
          <t>williams_a:</t>
        </r>
        <r>
          <rPr>
            <sz val="8"/>
            <color indexed="81"/>
            <rFont val="Tahoma"/>
            <family val="2"/>
          </rPr>
          <t xml:space="preserve">
Line 14 from previous year - make sure to adjust figure for any current year audit - pull in prior year audit figures.  Example: in the TRAN11 Spreadsheet, Cherry Creek went from 6,652,855.73 to 6,495,320.55 and their advance went from 1,312,571.15 to 1,299,064.11  Note: in TRAN 11, Cherry Creek was the only district that had a previous year audit adjustment.
</t>
        </r>
      </text>
    </comment>
    <comment ref="E39" authorId="0" shapeId="0" xr:uid="{C40C21BD-CDC9-43B3-8FFF-744081614A86}">
      <text>
        <r>
          <rPr>
            <b/>
            <sz val="8"/>
            <color indexed="81"/>
            <rFont val="Tahoma"/>
            <family val="2"/>
          </rPr>
          <t>williams_a:</t>
        </r>
        <r>
          <rPr>
            <sz val="8"/>
            <color indexed="81"/>
            <rFont val="Tahoma"/>
            <family val="2"/>
          </rPr>
          <t xml:space="preserve">
barring any restrictions, this is the total entitlement amount</t>
        </r>
      </text>
    </comment>
    <comment ref="B42" authorId="0" shapeId="0" xr:uid="{00000000-0006-0000-0300-000003000000}">
      <text>
        <r>
          <rPr>
            <b/>
            <sz val="8"/>
            <color indexed="81"/>
            <rFont val="Tahoma"/>
            <family val="2"/>
          </rPr>
          <t>williams_a:</t>
        </r>
        <r>
          <rPr>
            <sz val="8"/>
            <color indexed="81"/>
            <rFont val="Tahoma"/>
            <family val="2"/>
          </rPr>
          <t xml:space="preserve">
line 22 from previous year - make sure to adjust figure for any current year audit - pull in prior year audit figures.  Example: in the TRAN11 Spreadsheet, Cherry Creek went from 6,652,855.73 to 6,495,320.55 and their advance went from 1,312,571.15 to 1,299,064.11
</t>
        </r>
      </text>
    </comment>
  </commentList>
</comments>
</file>

<file path=xl/sharedStrings.xml><?xml version="1.0" encoding="utf-8"?>
<sst xmlns="http://schemas.openxmlformats.org/spreadsheetml/2006/main" count="1391" uniqueCount="842">
  <si>
    <t>PERCENTAGE</t>
  </si>
  <si>
    <t>DIFFERENCE</t>
  </si>
  <si>
    <t>BETWEEN</t>
  </si>
  <si>
    <t>BETWEEN 200</t>
  </si>
  <si>
    <t>SCHOOL</t>
  </si>
  <si>
    <t>DISTRICT</t>
  </si>
  <si>
    <t>SCHOOL AND</t>
  </si>
  <si>
    <t xml:space="preserve">DIFFERENCE </t>
  </si>
  <si>
    <t>AND INDIVIDUAL</t>
  </si>
  <si>
    <t>FUNDING</t>
  </si>
  <si>
    <t>DISTRICT PER</t>
  </si>
  <si>
    <t>TIMES SCHOOL</t>
  </si>
  <si>
    <t>RESULTING</t>
  </si>
  <si>
    <t>Prorated</t>
  </si>
  <si>
    <t>COUNTY</t>
  </si>
  <si>
    <t>SCHOOL NAME</t>
  </si>
  <si>
    <t>ENROLL</t>
  </si>
  <si>
    <t>PER PUPIL</t>
  </si>
  <si>
    <t>PUPIL FUNDING</t>
  </si>
  <si>
    <t>ENROLLMENT</t>
  </si>
  <si>
    <t>AT 35%</t>
  </si>
  <si>
    <t>Funding</t>
  </si>
  <si>
    <t>Gunnison</t>
  </si>
  <si>
    <t>Gunnison Watershed</t>
  </si>
  <si>
    <t>Marble Charter School</t>
  </si>
  <si>
    <t>Huerfano</t>
  </si>
  <si>
    <t>Huerfano Re-1</t>
  </si>
  <si>
    <t>Gardner School</t>
  </si>
  <si>
    <t>La Plata</t>
  </si>
  <si>
    <t>Durango</t>
  </si>
  <si>
    <t>Fort Lewis Mesa Elementary</t>
  </si>
  <si>
    <t>Larimer</t>
  </si>
  <si>
    <t>Poudre</t>
  </si>
  <si>
    <t>Logan</t>
  </si>
  <si>
    <t>Valley Re-1</t>
  </si>
  <si>
    <t>Caliche Elementary</t>
  </si>
  <si>
    <t>Caliche Jr. - Sr. High School</t>
  </si>
  <si>
    <t>Mesa</t>
  </si>
  <si>
    <t>Mesa Valley 51</t>
  </si>
  <si>
    <t>Gateway School</t>
  </si>
  <si>
    <t>Montrose</t>
  </si>
  <si>
    <t>West End</t>
  </si>
  <si>
    <t>Paradox Valley Charter School</t>
  </si>
  <si>
    <t>Park</t>
  </si>
  <si>
    <t>Park County Re-2</t>
  </si>
  <si>
    <t>Guffey Community Charter School</t>
  </si>
  <si>
    <t>Lake George Charter School</t>
  </si>
  <si>
    <t>Pueblo</t>
  </si>
  <si>
    <t>Pueblo 70</t>
  </si>
  <si>
    <t>Beulah School</t>
  </si>
  <si>
    <t>State Total</t>
  </si>
  <si>
    <t>Difference</t>
  </si>
  <si>
    <t>Proration Factor</t>
  </si>
  <si>
    <t>Allocation</t>
  </si>
  <si>
    <t>General Fund</t>
  </si>
  <si>
    <t>Cash Funds Exempt</t>
  </si>
  <si>
    <t>Total</t>
  </si>
  <si>
    <t>Less Child Find</t>
  </si>
  <si>
    <t>Less Ed Orphans</t>
  </si>
  <si>
    <t>Less High Cost</t>
  </si>
  <si>
    <t>Less Admin Law Judges</t>
  </si>
  <si>
    <t>Total to Admin Units</t>
  </si>
  <si>
    <t>percentage is per pupil divided by $6000</t>
  </si>
  <si>
    <t>ECEA</t>
  </si>
  <si>
    <t>Per Pupil</t>
  </si>
  <si>
    <t>AU</t>
  </si>
  <si>
    <t>Administrative</t>
  </si>
  <si>
    <t>Funded</t>
  </si>
  <si>
    <t>No.</t>
  </si>
  <si>
    <t>Units</t>
  </si>
  <si>
    <t>Fully Fund Tier B</t>
  </si>
  <si>
    <t>Fully Fund Tier A &amp; B</t>
  </si>
  <si>
    <t>Adams 1, Mapleton</t>
  </si>
  <si>
    <t>Adams 12, Northglenn-Thornton</t>
  </si>
  <si>
    <t>Adams 14, Commerce City</t>
  </si>
  <si>
    <t>Adams 27J, Brighton</t>
  </si>
  <si>
    <t>Adams 50, Westminster</t>
  </si>
  <si>
    <t>Arapahoe 1, Englewood</t>
  </si>
  <si>
    <t>Arapahoe 2, Sheridan</t>
  </si>
  <si>
    <t>Arapahoe 5, Cherry Creek</t>
  </si>
  <si>
    <t>Arapahoe 6, Littleton</t>
  </si>
  <si>
    <t>Adams-Arapahoe 28J, Aurora</t>
  </si>
  <si>
    <t>Boulder RE1J, St. Vrain Valley</t>
  </si>
  <si>
    <t>Boulder RE2, Boulder Valley</t>
  </si>
  <si>
    <t>Delta 50(J), Delta</t>
  </si>
  <si>
    <t>Denver 1, Denver</t>
  </si>
  <si>
    <t>Douglas Re 1, Castle Rock</t>
  </si>
  <si>
    <t>El Paso 2, Harrison</t>
  </si>
  <si>
    <t>El Paso 3, Widefield</t>
  </si>
  <si>
    <t>El Paso 8, Fountain</t>
  </si>
  <si>
    <t>El Paso 11, Colorado Springs</t>
  </si>
  <si>
    <t>El Paso 12, Cheyenne Mountain</t>
  </si>
  <si>
    <t>El Paso 20, Academy</t>
  </si>
  <si>
    <t>El Paso 38, Lewis-Palmer</t>
  </si>
  <si>
    <t>El Paso 49, Falcon</t>
  </si>
  <si>
    <t>Fort Lupton/Keenesburg</t>
  </si>
  <si>
    <t>Fremont Re-1, Canon City</t>
  </si>
  <si>
    <t>Jefferson R-1, Lakewood</t>
  </si>
  <si>
    <t>Larimer R-1, Poudre</t>
  </si>
  <si>
    <t>Larimer R-2J, Thompson</t>
  </si>
  <si>
    <t>Larimer R-3, Park</t>
  </si>
  <si>
    <t>Logan Re-1, Valley</t>
  </si>
  <si>
    <t>Mesa 51</t>
  </si>
  <si>
    <t>Moffat Re 1, Craig</t>
  </si>
  <si>
    <t>Montrose Re-1J, Montrose</t>
  </si>
  <si>
    <t>Morgan Re-3, Fort Morgan</t>
  </si>
  <si>
    <t>Pueblo 60, Urban</t>
  </si>
  <si>
    <t>Pueblo 70, Rural</t>
  </si>
  <si>
    <t>Weld Re-4, Windsor</t>
  </si>
  <si>
    <t>Johnstown/Milliken</t>
  </si>
  <si>
    <t>Weld 6, Greeley</t>
  </si>
  <si>
    <t>Centennial BOCES</t>
  </si>
  <si>
    <t>East Central BOCES</t>
  </si>
  <si>
    <t>Northeast Colorado BOCES</t>
  </si>
  <si>
    <t>Santa Fe Trail BOCES</t>
  </si>
  <si>
    <t>Southeastern BOCES</t>
  </si>
  <si>
    <t>Ute Pass BOCES</t>
  </si>
  <si>
    <t>80010</t>
  </si>
  <si>
    <t>Charter School Institute</t>
  </si>
  <si>
    <t xml:space="preserve"> </t>
  </si>
  <si>
    <t>TOTAL</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</si>
  <si>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</si>
  <si>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</si>
  <si>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</si>
  <si>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</si>
  <si>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</si>
  <si>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</si>
  <si>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</si>
  <si>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</si>
  <si>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</si>
  <si>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</si>
  <si>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</si>
  <si>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</si>
  <si>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</si>
  <si>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</si>
  <si>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</si>
  <si>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</si>
  <si>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</si>
  <si>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</si>
  <si>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</si>
  <si>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</si>
  <si>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</si>
  <si>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</si>
  <si>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</si>
  <si>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</si>
  <si>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</si>
  <si>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</si>
  <si>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</si>
  <si>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</si>
  <si>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JACKSON</t>
  </si>
  <si>
    <t>JEFFERSON</t>
  </si>
  <si>
    <t>KIOWA</t>
  </si>
  <si>
    <t>KIT CARSON</t>
  </si>
  <si>
    <t>LAKE</t>
  </si>
  <si>
    <t>LA PLATA</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</si>
  <si>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</si>
  <si>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</si>
  <si>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</si>
  <si>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</si>
  <si>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</si>
  <si>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</si>
  <si>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</si>
  <si>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</si>
  <si>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</si>
  <si>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</si>
  <si>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</si>
  <si>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</si>
  <si>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</si>
  <si>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</si>
  <si>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</si>
  <si>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</si>
  <si>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</si>
  <si>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</si>
  <si>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</si>
  <si>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</si>
  <si>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</si>
  <si>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</si>
  <si>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</si>
  <si>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</si>
  <si>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</si>
  <si>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</si>
  <si>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</si>
  <si>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</si>
  <si>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</si>
  <si>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TOTALS</t>
  </si>
  <si>
    <t>REIMBURSEMENT INFORMATION</t>
  </si>
  <si>
    <t>Total current operating expenditures for pupil transportation</t>
  </si>
  <si>
    <t>Mileage traveled for regular pupil transportation on the mileage count date</t>
  </si>
  <si>
    <t>Number of days for which board was paid for pupils in lieu of transportation</t>
  </si>
  <si>
    <t>ADDITIONAL INFORMATION</t>
  </si>
  <si>
    <t>Number of pupils who were scheduled to be transported to and from public school at public expense on the mileage count date</t>
  </si>
  <si>
    <t>PUPIL TRANSPORTATION FUND</t>
  </si>
  <si>
    <t>CDE-40 ENTITLEMENT AND PAYMENT WORKSHEET</t>
  </si>
  <si>
    <t>Total current operating expenditures for pupil transportation (line 1 CDE-40)</t>
  </si>
  <si>
    <t>Capital outlay exclusion for pupil transportation for independent contractors as calculated by CDE (manual entry)</t>
  </si>
  <si>
    <t>Net current operating expenditures (line 1 less line 2)</t>
  </si>
  <si>
    <t>Regular education pupil transportation mileage (line 5 times line 6)</t>
  </si>
  <si>
    <t>Total reimbursable mileage (line 4 plus line 7)</t>
  </si>
  <si>
    <t>Mileage entitlement (line 8 times .3787)</t>
  </si>
  <si>
    <t>Excess costs (line 3 less line 9)</t>
  </si>
  <si>
    <t>Excess cost entitlement (line 10 times .3387)</t>
  </si>
  <si>
    <t>Mileage entitlement plus excess cost entitlement (line 9 plus line 11)</t>
  </si>
  <si>
    <t>Maximum reimbursement entitlement (line 3 times .90)</t>
  </si>
  <si>
    <t>Financial aid for providing board (number of days for which board was paid for pupils in lieu of transportation times $1)</t>
  </si>
  <si>
    <t>Final reimbursement entitlement prorated (line 20 times line 20.5)</t>
  </si>
  <si>
    <t>Migrant Education ( (line 24/line 8) times line 4)</t>
  </si>
  <si>
    <t>Net Payment (line 24 - line 25)</t>
  </si>
  <si>
    <t>STATISTICAL DATA</t>
  </si>
  <si>
    <t>OPERATING EXPENSE PER ROUTE MILE</t>
  </si>
  <si>
    <t>STATE AVERAGE</t>
  </si>
  <si>
    <t>OPERATING EXPENSE PER ACTUAL MILE</t>
  </si>
  <si>
    <t>PERCENTAGE OF CURRENT OPERATING EXPENSE PAID</t>
  </si>
  <si>
    <t>CURRENT OPERATING EXPENDITURES PER PUPIL</t>
  </si>
  <si>
    <t>ROUTE MILEAGE</t>
  </si>
  <si>
    <t>ACTUAL MILEAGE</t>
  </si>
  <si>
    <t>CATEGORY</t>
  </si>
  <si>
    <t>DISTRICT NAME</t>
  </si>
  <si>
    <t>FINAL</t>
  </si>
  <si>
    <t>-Web Grant Fiscal Allocations</t>
  </si>
  <si>
    <t>Formula</t>
  </si>
  <si>
    <t>ELPA FUNDING LEVELS FOR FY 2012-13</t>
  </si>
  <si>
    <t>add High Costs</t>
  </si>
  <si>
    <t>add Orphans</t>
  </si>
  <si>
    <t>Maximum Funding</t>
  </si>
  <si>
    <t>Categorical Program</t>
  </si>
  <si>
    <t>State Funds</t>
  </si>
  <si>
    <t xml:space="preserve"> %</t>
  </si>
  <si>
    <t>Estimated Increase Required to Fund Statutory Maximum</t>
  </si>
  <si>
    <t>Exceptional Children's Education Act (ECEA)</t>
  </si>
  <si>
    <t>English Language Proficiency Act (ELPA)</t>
  </si>
  <si>
    <t>Transportation</t>
  </si>
  <si>
    <t>Small Attendance Center Aide</t>
  </si>
  <si>
    <t>ELPA 
Distribution</t>
  </si>
  <si>
    <t>3120</t>
  </si>
  <si>
    <t>DISTRICT CODE</t>
  </si>
  <si>
    <t>COLORADO CAREER &amp; TECHNICAL ACT DISTRIBUTION</t>
  </si>
  <si>
    <t>0010</t>
  </si>
  <si>
    <t>MAPLETON 1</t>
  </si>
  <si>
    <t>0020</t>
  </si>
  <si>
    <t>ADAMS 12 FIVE STAR</t>
  </si>
  <si>
    <t>0030</t>
  </si>
  <si>
    <t>ADAMS CITY 14</t>
  </si>
  <si>
    <t>0040</t>
  </si>
  <si>
    <t>BRIGHTON 27J</t>
  </si>
  <si>
    <t>0050</t>
  </si>
  <si>
    <t>BENNETT 29J</t>
  </si>
  <si>
    <t>0060</t>
  </si>
  <si>
    <t>STRASBURG 31J</t>
  </si>
  <si>
    <t>0070</t>
  </si>
  <si>
    <t>WESTMINSTER 50</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</si>
  <si>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</si>
  <si>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</si>
  <si>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</si>
  <si>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</si>
  <si>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</si>
  <si>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</si>
  <si>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</si>
  <si>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</si>
  <si>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</si>
  <si>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</si>
  <si>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</si>
  <si>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</si>
  <si>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</si>
  <si>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</si>
  <si>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</si>
  <si>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</si>
  <si>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</si>
  <si>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</si>
  <si>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</si>
  <si>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50JT</t>
  </si>
  <si>
    <t>0230</t>
  </si>
  <si>
    <t>WALSH RE-1</t>
  </si>
  <si>
    <t>0240</t>
  </si>
  <si>
    <t>PRITCHETT RE-3</t>
  </si>
  <si>
    <t>0250</t>
  </si>
  <si>
    <t>SPRINGFIELD RE-4</t>
  </si>
  <si>
    <t>0260</t>
  </si>
  <si>
    <t>VILAS RE-5</t>
  </si>
  <si>
    <t>0270</t>
  </si>
  <si>
    <t>CAMPO RE-6</t>
  </si>
  <si>
    <t>0290</t>
  </si>
  <si>
    <t>LAS ANIMAS RE-1</t>
  </si>
  <si>
    <t>0310</t>
  </si>
  <si>
    <t>MCCLAVE RE-2</t>
  </si>
  <si>
    <t>0470</t>
  </si>
  <si>
    <t>ST VRAIN VALLEY RE-1J</t>
  </si>
  <si>
    <t>0480</t>
  </si>
  <si>
    <t>BOULDER VALLEY RE-2J</t>
  </si>
  <si>
    <t>0490</t>
  </si>
  <si>
    <t>BUENA VISTA R-31</t>
  </si>
  <si>
    <t>0500</t>
  </si>
  <si>
    <t>SALIDA R-32(J)</t>
  </si>
  <si>
    <t>0510</t>
  </si>
  <si>
    <t>KIT CARSON R-1</t>
  </si>
  <si>
    <t>0520</t>
  </si>
  <si>
    <t>CHEYENNE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</si>
  <si>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</si>
  <si>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</si>
  <si>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</si>
  <si>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</si>
  <si>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</si>
  <si>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</si>
  <si>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</si>
  <si>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</si>
  <si>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</si>
  <si>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</si>
  <si>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</si>
  <si>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</si>
  <si>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</si>
  <si>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</si>
  <si>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</si>
  <si>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CUSTER COUNTY C1</t>
  </si>
  <si>
    <t>0870</t>
  </si>
  <si>
    <t>DELTA COUNTY 50(J)</t>
  </si>
  <si>
    <t>0880</t>
  </si>
  <si>
    <t>DENVER COUNTY 1</t>
  </si>
  <si>
    <t>0890</t>
  </si>
  <si>
    <t>DOLORES RE NO.2</t>
  </si>
  <si>
    <t>0900</t>
  </si>
  <si>
    <t>DOUGLAS COUNTY RE-1</t>
  </si>
  <si>
    <t>0910</t>
  </si>
  <si>
    <t>EAGLE COUNTY RE 50</t>
  </si>
  <si>
    <t>0920</t>
  </si>
  <si>
    <t>ELIZABETH C-1</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</si>
  <si>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</si>
  <si>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</si>
  <si>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</si>
  <si>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</si>
  <si>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</si>
  <si>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</si>
  <si>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</si>
  <si>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</si>
  <si>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</si>
  <si>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</si>
  <si>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</si>
  <si>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</si>
  <si>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</si>
  <si>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</si>
  <si>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</si>
  <si>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</si>
  <si>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</si>
  <si>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</si>
  <si>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</si>
  <si>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</si>
  <si>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</si>
  <si>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</si>
  <si>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</si>
  <si>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</si>
  <si>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</si>
  <si>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</si>
  <si>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</si>
  <si>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</si>
  <si>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</si>
  <si>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</si>
  <si>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</si>
  <si>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</si>
  <si>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</si>
  <si>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</si>
  <si>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</si>
  <si>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</si>
  <si>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</si>
  <si>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t>
  </si>
  <si>
    <t>1140</t>
  </si>
  <si>
    <t>CANON CITY RE-1</t>
  </si>
  <si>
    <t>1150</t>
  </si>
  <si>
    <t>FLORENCE RE-2</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</si>
  <si>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</si>
  <si>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</si>
  <si>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</si>
  <si>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</si>
  <si>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</si>
  <si>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</si>
  <si>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</si>
  <si>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</si>
  <si>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</si>
  <si>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</si>
  <si>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</si>
  <si>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</si>
  <si>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</si>
  <si>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</si>
  <si>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</si>
  <si>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</si>
  <si>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</si>
  <si>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RE-1</t>
  </si>
  <si>
    <t>1390</t>
  </si>
  <si>
    <t>HUERFANO RE-1</t>
  </si>
  <si>
    <t>1400</t>
  </si>
  <si>
    <t>LA VETA RE-2</t>
  </si>
  <si>
    <t>1410</t>
  </si>
  <si>
    <t>NORTH PARK R-1</t>
  </si>
  <si>
    <t>1420</t>
  </si>
  <si>
    <t>JEFFERSON R-1</t>
  </si>
  <si>
    <t>1430</t>
  </si>
  <si>
    <t>EADS RE-1</t>
  </si>
  <si>
    <t>1440</t>
  </si>
  <si>
    <t>PLAINVIEW RE-2</t>
  </si>
  <si>
    <t>1450</t>
  </si>
  <si>
    <t>ARRIBA-FLAGLER C-20</t>
  </si>
  <si>
    <t>1460</t>
  </si>
  <si>
    <t>HI PLAINS R-23</t>
  </si>
  <si>
    <t>1480</t>
  </si>
  <si>
    <t>STRATTON R-4</t>
  </si>
  <si>
    <t>1490</t>
  </si>
  <si>
    <t>BETHUNE R-5</t>
  </si>
  <si>
    <t>1500</t>
  </si>
  <si>
    <t>BURLINGTON RE-6J</t>
  </si>
  <si>
    <t>1510</t>
  </si>
  <si>
    <t>LEADVILLE R-1</t>
  </si>
  <si>
    <t>1520</t>
  </si>
  <si>
    <t>DURANGO 9-R</t>
  </si>
  <si>
    <t>1530</t>
  </si>
  <si>
    <t>BAYFIELD 10JT-R</t>
  </si>
  <si>
    <t>1540</t>
  </si>
  <si>
    <t>IGNACIO 11 JT</t>
  </si>
  <si>
    <t>1550</t>
  </si>
  <si>
    <t>POUDRE R-1</t>
  </si>
  <si>
    <t>1560</t>
  </si>
  <si>
    <t>THOMPSON R-2J</t>
  </si>
  <si>
    <t>1570</t>
  </si>
  <si>
    <t>ESTES PARK R-3</t>
  </si>
  <si>
    <t>1580</t>
  </si>
  <si>
    <t>TRINIDAD 1</t>
  </si>
  <si>
    <t>1590</t>
  </si>
  <si>
    <t>PRIMERO REORGANIZED 2</t>
  </si>
  <si>
    <t>1600</t>
  </si>
  <si>
    <t>HOEHNE REORGANIZED 3</t>
  </si>
  <si>
    <t>1620</t>
  </si>
  <si>
    <t>AGUILAR REORGANIZED 6</t>
  </si>
  <si>
    <t>1750</t>
  </si>
  <si>
    <t>BRANSON REORGANIZED 82</t>
  </si>
  <si>
    <t>1760</t>
  </si>
  <si>
    <t>KIM REORGANIZED 88</t>
  </si>
  <si>
    <t>1780</t>
  </si>
  <si>
    <t>GENOA-HUGO C-113</t>
  </si>
  <si>
    <t>1790</t>
  </si>
  <si>
    <t>LIMON RE-4J</t>
  </si>
  <si>
    <t>1810</t>
  </si>
  <si>
    <t>KARVAL RE-23</t>
  </si>
  <si>
    <t>1828</t>
  </si>
  <si>
    <t>VALLEY RE-1</t>
  </si>
  <si>
    <t>1850</t>
  </si>
  <si>
    <t>FRENCHMAN RE-3</t>
  </si>
  <si>
    <t>1860</t>
  </si>
  <si>
    <t>BUFFALO RE-4</t>
  </si>
  <si>
    <t>1870</t>
  </si>
  <si>
    <t>PLATEAU RE-5</t>
  </si>
  <si>
    <t>1980</t>
  </si>
  <si>
    <t>DEBEQUE 49JT</t>
  </si>
  <si>
    <t>1990</t>
  </si>
  <si>
    <t>PLATEAU VALLEY 50</t>
  </si>
  <si>
    <t>2000</t>
  </si>
  <si>
    <t>MESA COUNTY VALLEY 51</t>
  </si>
  <si>
    <t>2010</t>
  </si>
  <si>
    <t>CREEDE CONSOLIDATED 1</t>
  </si>
  <si>
    <t>2020</t>
  </si>
  <si>
    <t>MOFFAT COUNTY RE NO. 1</t>
  </si>
  <si>
    <t>2035</t>
  </si>
  <si>
    <t>MONTEZUMA-CORTEZ RE-1</t>
  </si>
  <si>
    <t>2055</t>
  </si>
  <si>
    <t>DOLORES RE-4A</t>
  </si>
  <si>
    <t>2070</t>
  </si>
  <si>
    <t>MANCOS RE-6</t>
  </si>
  <si>
    <t>2180</t>
  </si>
  <si>
    <t>MONTROSE RE-1J</t>
  </si>
  <si>
    <t>2190</t>
  </si>
  <si>
    <t>WEST END RE-2</t>
  </si>
  <si>
    <t>2395</t>
  </si>
  <si>
    <t>BRUSH RE-2(J)</t>
  </si>
  <si>
    <t>2405</t>
  </si>
  <si>
    <t>FT.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</si>
  <si>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</si>
  <si>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</si>
  <si>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</si>
  <si>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</si>
  <si>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</si>
  <si>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</si>
  <si>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</si>
  <si>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</si>
  <si>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</si>
  <si>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</si>
  <si>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</si>
  <si>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</si>
  <si>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</si>
  <si>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</si>
  <si>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</si>
  <si>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</si>
  <si>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</si>
  <si>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</si>
  <si>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</si>
  <si>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</si>
  <si>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</si>
  <si>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R-1</t>
  </si>
  <si>
    <t>2610</t>
  </si>
  <si>
    <t>PARK RE-2</t>
  </si>
  <si>
    <t>2620</t>
  </si>
  <si>
    <t>HOLYOKE RE-1J</t>
  </si>
  <si>
    <t>2630</t>
  </si>
  <si>
    <t>HAXTUN RE-2J</t>
  </si>
  <si>
    <t>2640</t>
  </si>
  <si>
    <t>ASPEN 1</t>
  </si>
  <si>
    <t>2650</t>
  </si>
  <si>
    <t>GRANADA RE-1</t>
  </si>
  <si>
    <t>2660</t>
  </si>
  <si>
    <t>LAMAR RE-2</t>
  </si>
  <si>
    <t>2670</t>
  </si>
  <si>
    <t>HOLLY RE-3</t>
  </si>
  <si>
    <t>2680</t>
  </si>
  <si>
    <t>WILEY RE-13JT</t>
  </si>
  <si>
    <t>2690</t>
  </si>
  <si>
    <t>PUEBLO CITY 60</t>
  </si>
  <si>
    <t>2700</t>
  </si>
  <si>
    <t>PUEBLO RURAL 70</t>
  </si>
  <si>
    <t>2710</t>
  </si>
  <si>
    <t>MEEKER RE-1</t>
  </si>
  <si>
    <t>2720</t>
  </si>
  <si>
    <t>RANGELY RE-4</t>
  </si>
  <si>
    <t>2730</t>
  </si>
  <si>
    <t>DEL NORTE C-7</t>
  </si>
  <si>
    <t>2740</t>
  </si>
  <si>
    <t>MONTE VISTA C-8</t>
  </si>
  <si>
    <t>2750</t>
  </si>
  <si>
    <t>SARGENT RE-33J</t>
  </si>
  <si>
    <t>2760</t>
  </si>
  <si>
    <t>HAYDEN RE-1</t>
  </si>
  <si>
    <t>2770</t>
  </si>
  <si>
    <t>STEAMBOAT SPRINGS RE-2</t>
  </si>
  <si>
    <t>2780</t>
  </si>
  <si>
    <t>SOUTH ROUTT RE-3</t>
  </si>
  <si>
    <t>2790</t>
  </si>
  <si>
    <t>MOUNTAIN VALLEY RE-1</t>
  </si>
  <si>
    <t>2800</t>
  </si>
  <si>
    <t>MOFFAT 2</t>
  </si>
  <si>
    <t>2810</t>
  </si>
  <si>
    <t>CENTER 26JT</t>
  </si>
  <si>
    <t>2820</t>
  </si>
  <si>
    <t>SILVERTON 1</t>
  </si>
  <si>
    <t>2830</t>
  </si>
  <si>
    <t>TELLURIDE R-1</t>
  </si>
  <si>
    <t>2840</t>
  </si>
  <si>
    <t>NORWOOD R-2J</t>
  </si>
  <si>
    <t>2862</t>
  </si>
  <si>
    <t>JULESBURG RE-1</t>
  </si>
  <si>
    <t>2865</t>
  </si>
  <si>
    <t>PLATTE VALLEY RE-3</t>
  </si>
  <si>
    <t>3000</t>
  </si>
  <si>
    <t>SUMMIT RE-1</t>
  </si>
  <si>
    <t>3010</t>
  </si>
  <si>
    <t>CRIPPLE CREEK RE-1</t>
  </si>
  <si>
    <t>3020</t>
  </si>
  <si>
    <t>WOODLAND PARK RE-2</t>
  </si>
  <si>
    <t>3030</t>
  </si>
  <si>
    <t>AKRON R-1</t>
  </si>
  <si>
    <t>3040</t>
  </si>
  <si>
    <t>ARICKAREE R-2</t>
  </si>
  <si>
    <t>3050</t>
  </si>
  <si>
    <t>OTIS R-3</t>
  </si>
  <si>
    <t>3060</t>
  </si>
  <si>
    <t>LONE STAR 101</t>
  </si>
  <si>
    <t>3070</t>
  </si>
  <si>
    <t>WOODLIN R-104</t>
  </si>
  <si>
    <t>3080</t>
  </si>
  <si>
    <t>WELD RE-1 (GILCREST, LASALLE, PLATTEVILLE)</t>
  </si>
  <si>
    <t>3085</t>
  </si>
  <si>
    <t>EATON RE-2</t>
  </si>
  <si>
    <t>3090</t>
  </si>
  <si>
    <t>WELD RE-3 (KEENESBURG)</t>
  </si>
  <si>
    <t>3100</t>
  </si>
  <si>
    <t>WINDSOR RE-4</t>
  </si>
  <si>
    <t>3110</t>
  </si>
  <si>
    <t>WELD RE-5J (JOHNSTOWN,MILLIKEN)</t>
  </si>
  <si>
    <t>GREELEY RE-6</t>
  </si>
  <si>
    <t>3130</t>
  </si>
  <si>
    <t>PLATTE VALLEY RE-7</t>
  </si>
  <si>
    <t>3140</t>
  </si>
  <si>
    <t>FT. LUPTON RE-8</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</si>
  <si>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</si>
  <si>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</si>
  <si>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</si>
  <si>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</si>
  <si>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</si>
  <si>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</si>
  <si>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</si>
  <si>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</si>
  <si>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</si>
  <si>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</si>
  <si>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</si>
  <si>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</si>
  <si>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</si>
  <si>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</si>
  <si>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</si>
  <si>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</si>
  <si>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</si>
  <si>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INSTITUTE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</si>
  <si>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</si>
  <si>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</si>
  <si>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</si>
  <si>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</si>
  <si>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</si>
  <si>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</si>
  <si>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</si>
  <si>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</si>
  <si>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</si>
  <si>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</si>
  <si>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</si>
  <si>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</si>
  <si>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</si>
  <si>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</si>
  <si>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</si>
  <si>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</si>
  <si>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</si>
  <si>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</si>
  <si>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9080</t>
  </si>
  <si>
    <t>SOUTHWEST BOCES</t>
  </si>
  <si>
    <t>9095</t>
  </si>
  <si>
    <t>NORTHWEST COLORADO BOCES</t>
  </si>
  <si>
    <t>9125</t>
  </si>
  <si>
    <t>RIO BLANCO BOCES</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</si>
  <si>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</si>
  <si>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</si>
  <si>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</si>
  <si>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</si>
  <si>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</si>
  <si>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</si>
  <si>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</si>
  <si>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</si>
  <si>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</si>
  <si>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</si>
  <si>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</si>
  <si>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</si>
  <si>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</si>
  <si>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</si>
  <si>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Maximum 
State Funds</t>
  </si>
  <si>
    <t>SUMMARY OF MAXIMUM FUNDING AMOUNTS FOR CATEGORICAL PROGRAMS</t>
  </si>
  <si>
    <t>Mileage traveled for regular pupil transportation on the mileage count date (line 2 CDE-40)</t>
  </si>
  <si>
    <t>Eagle County RE 50</t>
  </si>
  <si>
    <t>Mileage traveled for transporting migrant education pupils (line 2 CDE-40): no longer</t>
  </si>
  <si>
    <t xml:space="preserve"> - K12 Appropriation History</t>
  </si>
  <si>
    <t>-Web Grant Fiscal Allocations (Payments)</t>
  </si>
  <si>
    <t>19205</t>
  </si>
  <si>
    <t>Elbert, Elizabeth C-1</t>
  </si>
  <si>
    <t>Percent of Maximum Allocation</t>
  </si>
  <si>
    <t>Total Students</t>
  </si>
  <si>
    <t>Maximum Allocation Less Distribution</t>
  </si>
  <si>
    <t>ITEM</t>
  </si>
  <si>
    <t>excel version from Tim</t>
  </si>
  <si>
    <t>16/17</t>
  </si>
  <si>
    <t>Moffat</t>
  </si>
  <si>
    <t xml:space="preserve">Maybell Charter School </t>
  </si>
  <si>
    <t>9170</t>
  </si>
  <si>
    <t>COLORADO DIGITAL BOCES</t>
  </si>
  <si>
    <t xml:space="preserve">see All17Final - GT 7.6  Cell: FZ 283.  </t>
  </si>
  <si>
    <t xml:space="preserve"> - LB page 35</t>
  </si>
  <si>
    <t>Pitkin 1, Aspen</t>
  </si>
  <si>
    <t>Summit Re 1, Frisco</t>
  </si>
  <si>
    <t>9175</t>
  </si>
  <si>
    <t>COLORADO RIVER BOCES</t>
  </si>
  <si>
    <t xml:space="preserve">                      -  </t>
  </si>
  <si>
    <t>ADAMS 12 FIVE STAR SCHOOLS</t>
  </si>
  <si>
    <t>ADAMS COUNTY 14</t>
  </si>
  <si>
    <t>ARCHULETA COUNTY 50 JT</t>
  </si>
  <si>
    <t>MC CLAVE RE-2</t>
  </si>
  <si>
    <t>ST VRAIN VALLEY RE 1J</t>
  </si>
  <si>
    <t>BOULDER VALLEY RE 2</t>
  </si>
  <si>
    <t>SALIDA R-32</t>
  </si>
  <si>
    <t>CHEYENNE COUNTY RE-5</t>
  </si>
  <si>
    <t>CUSTER COUNTY SCHOOL DISTRICT C-1</t>
  </si>
  <si>
    <t>DOLORES COUNTY RE NO.2</t>
  </si>
  <si>
    <t>DOUGLAS COUNTY RE 1</t>
  </si>
  <si>
    <t>CALHAN RJ-1</t>
  </si>
  <si>
    <t>PEYTON 23 JT</t>
  </si>
  <si>
    <t>EDISON 54 JT</t>
  </si>
  <si>
    <t>MIAMI/YODER 60 JT</t>
  </si>
  <si>
    <t>FREMONT RE-2</t>
  </si>
  <si>
    <t>WEST GRAND 1-JT.</t>
  </si>
  <si>
    <t>GUNNISON WATERSHED RE1J</t>
  </si>
  <si>
    <t>HINSDALE COUNTY RE 1</t>
  </si>
  <si>
    <t xml:space="preserve">NORTH PARK R-1 </t>
  </si>
  <si>
    <t>JEFFERSON COUNTY R-1</t>
  </si>
  <si>
    <t>HI-PLAINS R-23</t>
  </si>
  <si>
    <t>LAKE COUNTY R-1</t>
  </si>
  <si>
    <t>BAYFIELD 10 JT-R</t>
  </si>
  <si>
    <t>THOMPSON R2-J</t>
  </si>
  <si>
    <t>GENOA-HUGO C113</t>
  </si>
  <si>
    <t>BUFFALO RE-4J</t>
  </si>
  <si>
    <t>DE BEQUE 49JT</t>
  </si>
  <si>
    <t>CREEDE SCHOOL DISTRICT</t>
  </si>
  <si>
    <t>MOFFAT COUNTY RE:NO 1</t>
  </si>
  <si>
    <t>MONTROSE COUNTY RE-1J</t>
  </si>
  <si>
    <t>FORT MORGAN RE-3</t>
  </si>
  <si>
    <t>PLATTE CANYON 1</t>
  </si>
  <si>
    <t>PARK COUNTY RE-2</t>
  </si>
  <si>
    <t>WILEY RE-13 JT</t>
  </si>
  <si>
    <t>PUEBLO COUNTY 70</t>
  </si>
  <si>
    <t>MEEKER RE1</t>
  </si>
  <si>
    <t>SOUTH ROUTT RE 3</t>
  </si>
  <si>
    <t>MOUNTAIN VALLEY RE 1</t>
  </si>
  <si>
    <t>CENTER 26 JT</t>
  </si>
  <si>
    <t>CRIPPLE CREEK-VICTOR RE-1</t>
  </si>
  <si>
    <t>WELD COUNTY RE-1</t>
  </si>
  <si>
    <t>KEENESBURG RE-3(J)</t>
  </si>
  <si>
    <t>JOHNSTOWN-MILLIKEN RE-5J</t>
  </si>
  <si>
    <t>GREELEY 6</t>
  </si>
  <si>
    <t>WELD COUNTY S/D RE-8</t>
  </si>
  <si>
    <t>CHARTER SCHOOL INSTITUTE</t>
  </si>
  <si>
    <t>Spec. Ed</t>
  </si>
  <si>
    <t>Tier B</t>
  </si>
  <si>
    <t>Special Ed</t>
  </si>
  <si>
    <t>Student</t>
  </si>
  <si>
    <t>Additional Tier B</t>
  </si>
  <si>
    <t>Pupil</t>
  </si>
  <si>
    <t>Funding ($6,000</t>
  </si>
  <si>
    <t>Count</t>
  </si>
  <si>
    <t>Max Per Student)</t>
  </si>
  <si>
    <t>Mileage traveled for transporting migrant education pupils no Longer reported on CDE-40</t>
  </si>
  <si>
    <t>01020</t>
  </si>
  <si>
    <t>01030</t>
  </si>
  <si>
    <t>01040</t>
  </si>
  <si>
    <t>01070</t>
  </si>
  <si>
    <t>03010</t>
  </si>
  <si>
    <t>03020</t>
  </si>
  <si>
    <t>03030</t>
  </si>
  <si>
    <t>03040</t>
  </si>
  <si>
    <t>03060</t>
  </si>
  <si>
    <t>07010</t>
  </si>
  <si>
    <t>07020</t>
  </si>
  <si>
    <t>15010</t>
  </si>
  <si>
    <t>16010</t>
  </si>
  <si>
    <t>18010</t>
  </si>
  <si>
    <t>19010</t>
  </si>
  <si>
    <t>21020</t>
  </si>
  <si>
    <t>21030</t>
  </si>
  <si>
    <t>21040</t>
  </si>
  <si>
    <t>21050</t>
  </si>
  <si>
    <t>21060</t>
  </si>
  <si>
    <t>21080</t>
  </si>
  <si>
    <t>21085</t>
  </si>
  <si>
    <t>21090</t>
  </si>
  <si>
    <t>21490</t>
  </si>
  <si>
    <t>22010</t>
  </si>
  <si>
    <t>26011</t>
  </si>
  <si>
    <t>30011</t>
  </si>
  <si>
    <t>34010</t>
  </si>
  <si>
    <t>La Plata 9-R, Durango</t>
  </si>
  <si>
    <t>35010</t>
  </si>
  <si>
    <t>35020</t>
  </si>
  <si>
    <t>35030</t>
  </si>
  <si>
    <t>38010</t>
  </si>
  <si>
    <t>39031</t>
  </si>
  <si>
    <t>41010</t>
  </si>
  <si>
    <t>43010</t>
  </si>
  <si>
    <t>44020</t>
  </si>
  <si>
    <t>49010</t>
  </si>
  <si>
    <t>51010</t>
  </si>
  <si>
    <t>51020</t>
  </si>
  <si>
    <t>59010</t>
  </si>
  <si>
    <t>62040</t>
  </si>
  <si>
    <t>62050</t>
  </si>
  <si>
    <t>62060</t>
  </si>
  <si>
    <t>64043</t>
  </si>
  <si>
    <t>64053</t>
  </si>
  <si>
    <t>Mt. Evans BOCES</t>
  </si>
  <si>
    <t>64093</t>
  </si>
  <si>
    <t>Mountain BOCES</t>
  </si>
  <si>
    <t>64103</t>
  </si>
  <si>
    <t>64123</t>
  </si>
  <si>
    <t>Northwest Colorado BOCES</t>
  </si>
  <si>
    <t>64133</t>
  </si>
  <si>
    <t>Pikes Peak BOCES</t>
  </si>
  <si>
    <t>64143</t>
  </si>
  <si>
    <t>San Juan BOCES</t>
  </si>
  <si>
    <t>64153</t>
  </si>
  <si>
    <t>San Luis Valley BOCES</t>
  </si>
  <si>
    <t>64160</t>
  </si>
  <si>
    <t>64163</t>
  </si>
  <si>
    <t>South Central BOCES</t>
  </si>
  <si>
    <t>64193</t>
  </si>
  <si>
    <t>64200</t>
  </si>
  <si>
    <t>Uncompahgre BOCES</t>
  </si>
  <si>
    <t>64203</t>
  </si>
  <si>
    <t>64205</t>
  </si>
  <si>
    <t>64213</t>
  </si>
  <si>
    <t>Rio Blanco BOCES</t>
  </si>
  <si>
    <t>64233</t>
  </si>
  <si>
    <t>Colorado River BOCES</t>
  </si>
  <si>
    <t>Additional reimbursement for court desegregation order (if Denver S.D. enter $1,500,000 else enter 0) - no longer: every school 0</t>
  </si>
  <si>
    <t>Days of school held when pupils were transported in the 2018-19 school term</t>
  </si>
  <si>
    <t>Total actual miles traveled for activity trips, field trips, athletic trips, etc. (July 1, 2018 through June 30, 2019)</t>
  </si>
  <si>
    <t>Total actual miles traveled for any purpose by pupil transportation vehicles (July 1, 2018 through June 30, 2019) excluding transportation support vehicles</t>
  </si>
  <si>
    <t>FOR ENTITLEMENT PERIOD JULY 1, 2018 - JUNE 30, 2019</t>
  </si>
  <si>
    <t>Days of school held when pupils were transported in the 2018-19 school term (line 3 CDE-40)</t>
  </si>
  <si>
    <t>Calculated reimbursement entitlement for 2018-19 entitlement period (lesser of line 12 or 13)</t>
  </si>
  <si>
    <t>Calculated reimbursement entitlement for 2017-18 entitlement period (manual entry): item 14 from previous year</t>
  </si>
  <si>
    <t>Reimbursement entitlement for 2018-19 entitlement period not including financial aid for providing board (greater of line 14 or line 15)</t>
  </si>
  <si>
    <t>Reimbursement entitlement for 2018-19(line 16 plus line 17)</t>
  </si>
  <si>
    <t>Advance reimbursement entitlement for 2018-19 entitlement period (manual entry): item 22 from previous year</t>
  </si>
  <si>
    <t>Final reimbursement entitlement for 2018-19 entitlement period (line 18 less line 19)</t>
  </si>
  <si>
    <t>Advance reimbursement entitlement for 2019-20 entitlement period (line 18 times 0.2)</t>
  </si>
  <si>
    <t>Total payment for 2018-19 entitlement period (line 21 plus line 22 plus line 23)</t>
  </si>
  <si>
    <t>FY18-19</t>
  </si>
  <si>
    <t>file created by GF</t>
  </si>
  <si>
    <t>0852</t>
  </si>
  <si>
    <t>Colorado Career &amp; Technical Act</t>
  </si>
  <si>
    <t>01010 0010 Adams 1, Mapleton 964 193 1,205,000 361,465 185,715 2,746 1,754,926 01020 0020 Adams 12, Northglenn-Thornton 4,424 1,088 5,530,000 2,037,691 1,046,932 15,478 8,630,101 01030 0030 Adams 14, Commerce City 823 176 1,028,750 329,627 169,357 2,504 1,530,238 01040 0040 Adams 27J, Brighton 2,094 415 2,617,500 777,244 399,335 5,904 3,799,983 01070 0070 Adams 50, Westminster 1,179 274 1,473,750 513,169 263,657 3,898 2,254,474 03010 0120 Arapahoe 1, Englewood 398 89 497,500 166,686 85,641 1,266 751,093 03020 0123 Arapahoe 2, Sheridan 189 31 236,250 58,059 29,830 441 324,580 03030 0130 Arapahoe 5, Cherry Creek 7,267 1,733 9,083,750 3,245,698 1,667,585 24,654 14,021,687 03040 0140 Arapahoe 6, Littleton 1,661 431 2,076,250 807,210 414,731 6,131 3,304,322 03060 0180 Adams-Arapahoe 28J, Aurora 5,070 1,065 6,337,500 1,994,615 1,024,800 15,151 9,372,066 07010 0470 Boulder RE1J, St. Vrain Valley 3,984 1,006 4,980,000 1,884,115 968,027 14,312 7,846,454 07020 0480 Boulder RE2, Boulder Valley 3,793 877 4,741,250 1,642,514 843,896 12,476 7,240,136 15010 0870 Delta 50(J), Delta 757 122 946,250 228,491 117,395 1,736 1,293,872 16010 0880 Denver 1, Denver 9,807 2,079 12,258,750 3,893,713 2,000,525 29,576 18,182,564</t>
  </si>
  <si>
    <t>Per Tier B</t>
  </si>
  <si>
    <t>Education ReEnvisioned</t>
  </si>
  <si>
    <t>FY19-20</t>
  </si>
  <si>
    <t>CDE-40 FY 2019-20 REPORTED INFORMATION</t>
  </si>
  <si>
    <t>5577</t>
  </si>
  <si>
    <t>3306</t>
  </si>
  <si>
    <t>1224</t>
  </si>
  <si>
    <t>3350</t>
  </si>
  <si>
    <t>5656</t>
  </si>
  <si>
    <t>6718</t>
  </si>
  <si>
    <t>3681</t>
  </si>
  <si>
    <t>4908</t>
  </si>
  <si>
    <t>From FY20 Categorical Distirbution Worksheet</t>
  </si>
  <si>
    <t>Total Special Education ECEA Allocation for 2020-21</t>
  </si>
  <si>
    <t>Roaring Fork RE-1</t>
  </si>
  <si>
    <t>54010</t>
  </si>
  <si>
    <t>$2629</t>
  </si>
  <si>
    <t xml:space="preserve">Additional </t>
  </si>
  <si>
    <t>Discretionary Tier B</t>
  </si>
  <si>
    <t>FY20-21</t>
  </si>
  <si>
    <t>FY 2020-21</t>
  </si>
  <si>
    <t>OCT 2020</t>
  </si>
  <si>
    <t>CODE</t>
  </si>
  <si>
    <t>0473</t>
  </si>
  <si>
    <t>PSD Mountain Schools / Red Feather Elementary</t>
  </si>
  <si>
    <t>FY 2020-21 Appropriation</t>
  </si>
  <si>
    <t>Need to update with FY21</t>
  </si>
  <si>
    <t>C.R.S. 22-54-122</t>
  </si>
  <si>
    <t>Allocation Correction</t>
  </si>
  <si>
    <t>CO SCHOOL FOR DEAF &amp; BLIND</t>
  </si>
  <si>
    <t>ELIGIBLE ELPA STUDENTS 
FY2020-21 (NEP) (LEP)
75 %</t>
  </si>
  <si>
    <t>ELIGIBLE ELPA STUDENTS 
FY2020-21
M1/M2
25 %</t>
  </si>
  <si>
    <t>Average 
PPR-19-20
(Preceeding Year)</t>
  </si>
  <si>
    <t>Higher of $400 or 20% of Average PPR - 2018-19 for (NEP &amp; LEP)</t>
  </si>
  <si>
    <t>Higher of $200 or 10% of Average PPR - 2018-19 for (M1 &amp; M2)</t>
  </si>
  <si>
    <t>Maximum Allocation for 2019-20</t>
  </si>
  <si>
    <t>Department of Education - FY2020-21</t>
  </si>
  <si>
    <t>Fully funded amount from CCCS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</si>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</sst>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quot;$&quot;#,##0\ ;\(&quot;$&quot;#,##0\)"/>
    <numFmt numFmtId="167" formatCode="m/d"/>
    <numFmt numFmtId="168" formatCode="#,##0.0000"/>
    <numFmt numFmtId="169" formatCode="&quot;$&quot;#,##0"/>
    <numFmt numFmtId="170" formatCode="_(* #,##0_);_(* \(#,##0\);_(* &quot;-&quot;??_);_(@_)"/>
    <numFmt numFmtId="171" formatCode="_(&quot;$&quot;* #,##0_);_(&quot;$&quot;* \(#,##0\);_(&quot;$&quot;* &quot;-&quot;??_);_(@_)"/>
    <numFmt numFmtId="172" formatCode="0.0%"/>
    <numFmt numFmtId="173" formatCode="0.00000000%"/>
    <numFmt numFmtId="174" formatCode="#,##0.0000_);[Red]\(#,##0.0000\)"/>
    <numFmt numFmtId="175" formatCode="_(* #,##0.0000_);_(* \(#,##0.0000\);_(* &quot;-&quot;??_);_(@_)"/>
    <numFmt numFmtId="176" formatCode="0.0000%"/>
    <numFmt numFmtId="177" formatCode="&quot;$&quot;\ #,##0.00"/>
    <numFmt numFmtId="178" formatCode="#,##0.000000"/>
    <numFmt numFmtId="179" formatCode="#,##0.0000000"/>
    <numFmt numFmtId="180" formatCode="#,##0.0000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1"/>
      <color theme="1"/>
      <name val="Calibri"/>
      <family val="2"/>
      <scheme val="minor"/>
    </font>
    <font>
      <sz val="8"/>
      <name val="Arial"/>
      <family val="2"/>
    </font>
    <font>
      <sz val="10"/>
      <name val="Tahoma"/>
      <family val="2"/>
    </font>
    <font>
      <b/>
      <sz val="12"/>
      <name val="Arial"/>
      <family val="2"/>
    </font>
    <font>
      <sz val="10"/>
      <color indexed="8"/>
      <name val="Arial"/>
      <family val="2"/>
    </font>
    <font>
      <sz val="12"/>
      <name val="Arial"/>
      <family val="2"/>
    </font>
    <font>
      <sz val="12"/>
      <name val="Helv"/>
    </font>
    <font>
      <b/>
      <sz val="8"/>
      <color indexed="81"/>
      <name val="Tahoma"/>
      <family val="2"/>
    </font>
    <font>
      <sz val="8"/>
      <color indexed="81"/>
      <name val="Tahoma"/>
      <family val="2"/>
    </font>
    <font>
      <b/>
      <sz val="16"/>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theme="1"/>
      <name val="Calibri"/>
      <family val="2"/>
      <scheme val="minor"/>
    </font>
    <font>
      <sz val="12"/>
      <name val="Calibri"/>
      <family val="2"/>
      <scheme val="minor"/>
    </font>
    <font>
      <b/>
      <sz val="12"/>
      <name val="Calibri"/>
      <family val="2"/>
      <scheme val="minor"/>
    </font>
    <font>
      <b/>
      <sz val="9"/>
      <color indexed="81"/>
      <name val="Tahoma"/>
      <family val="2"/>
    </font>
    <font>
      <sz val="9"/>
      <color indexed="81"/>
      <name val="Tahoma"/>
      <family val="2"/>
    </font>
    <font>
      <sz val="11"/>
      <name val="Calibri"/>
      <family val="2"/>
      <scheme val="minor"/>
    </font>
    <font>
      <b/>
      <u/>
      <sz val="11"/>
      <name val="Calibri"/>
      <family val="2"/>
      <scheme val="minor"/>
    </font>
    <font>
      <b/>
      <sz val="11"/>
      <name val="Calibri"/>
      <family val="2"/>
      <scheme val="minor"/>
    </font>
    <font>
      <b/>
      <i/>
      <sz val="11"/>
      <color theme="0" tint="-0.34998626667073579"/>
      <name val="Calibri"/>
      <family val="2"/>
      <scheme val="minor"/>
    </font>
    <font>
      <sz val="10"/>
      <name val="Calibri"/>
      <family val="2"/>
    </font>
    <font>
      <u/>
      <sz val="10"/>
      <color theme="10"/>
      <name val="Arial"/>
      <family val="2"/>
    </font>
    <font>
      <i/>
      <sz val="12"/>
      <color rgb="FFC0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indexed="9"/>
      </patternFill>
    </fill>
    <fill>
      <patternFill patternType="solid">
        <fgColor rgb="FF92D050"/>
        <bgColor indexed="64"/>
      </patternFill>
    </fill>
    <fill>
      <patternFill patternType="solid">
        <fgColor theme="9" tint="0.79998168889431442"/>
        <bgColor indexed="64"/>
      </patternFill>
    </fill>
  </fills>
  <borders count="28">
    <border>
      <left/>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63">
    <xf numFmtId="0" fontId="0" fillId="0" borderId="0"/>
    <xf numFmtId="3" fontId="9" fillId="0" borderId="0" applyFont="0" applyFill="0" applyBorder="0" applyAlignment="0" applyProtection="0"/>
    <xf numFmtId="44" fontId="10"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2" fontId="9" fillId="0" borderId="0" applyFont="0" applyFill="0" applyBorder="0" applyAlignment="0" applyProtection="0"/>
    <xf numFmtId="0" fontId="9" fillId="0" borderId="0">
      <alignment vertical="top"/>
    </xf>
    <xf numFmtId="0" fontId="10" fillId="0" borderId="0"/>
    <xf numFmtId="0" fontId="9" fillId="0" borderId="0"/>
    <xf numFmtId="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14" fillId="0" borderId="0"/>
    <xf numFmtId="0" fontId="14" fillId="0" borderId="0"/>
    <xf numFmtId="0" fontId="14" fillId="0" borderId="0"/>
    <xf numFmtId="0" fontId="15" fillId="0" borderId="0"/>
    <xf numFmtId="5" fontId="16" fillId="0" borderId="0"/>
    <xf numFmtId="5" fontId="16" fillId="0" borderId="0"/>
    <xf numFmtId="0" fontId="15" fillId="3" borderId="0"/>
    <xf numFmtId="0" fontId="14" fillId="0" borderId="0"/>
    <xf numFmtId="0" fontId="14" fillId="0" borderId="0"/>
    <xf numFmtId="0" fontId="14" fillId="0" borderId="0"/>
    <xf numFmtId="0" fontId="14" fillId="0" borderId="0"/>
    <xf numFmtId="0" fontId="14" fillId="0" borderId="0"/>
    <xf numFmtId="43" fontId="9" fillId="0" borderId="0" applyFont="0" applyFill="0" applyBorder="0" applyAlignment="0" applyProtection="0"/>
    <xf numFmtId="0" fontId="11" fillId="3" borderId="0"/>
    <xf numFmtId="9" fontId="22" fillId="0" borderId="0" applyFont="0" applyFill="0" applyBorder="0" applyAlignment="0" applyProtection="0"/>
    <xf numFmtId="0" fontId="7" fillId="0" borderId="0"/>
    <xf numFmtId="43" fontId="7" fillId="0" borderId="0" applyFont="0" applyFill="0" applyBorder="0" applyAlignment="0" applyProtection="0"/>
    <xf numFmtId="0" fontId="22" fillId="0" borderId="0"/>
    <xf numFmtId="44" fontId="7" fillId="0" borderId="0" applyFont="0" applyFill="0" applyBorder="0" applyAlignment="0" applyProtection="0"/>
    <xf numFmtId="42" fontId="9" fillId="0" borderId="0" applyFont="0" applyFill="0" applyBorder="0" applyAlignment="0" applyProtection="0"/>
    <xf numFmtId="0" fontId="22" fillId="0" borderId="0"/>
    <xf numFmtId="0" fontId="6" fillId="0" borderId="0"/>
    <xf numFmtId="0" fontId="6" fillId="0" borderId="0"/>
    <xf numFmtId="43" fontId="6" fillId="0" borderId="0" applyFont="0" applyFill="0" applyBorder="0" applyAlignment="0" applyProtection="0"/>
    <xf numFmtId="0" fontId="11" fillId="3" borderId="0"/>
    <xf numFmtId="43" fontId="22" fillId="0" borderId="0" applyFont="0" applyFill="0" applyBorder="0" applyAlignment="0" applyProtection="0"/>
    <xf numFmtId="43" fontId="9" fillId="0" borderId="0" applyFont="0" applyFill="0" applyBorder="0" applyAlignment="0" applyProtection="0"/>
    <xf numFmtId="44" fontId="22"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11" fillId="3"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1" fillId="3" borderId="0"/>
    <xf numFmtId="0" fontId="33" fillId="0" borderId="0" applyNumberFormat="0" applyFill="0" applyBorder="0" applyAlignment="0" applyProtection="0"/>
  </cellStyleXfs>
  <cellXfs count="261">
    <xf numFmtId="0" fontId="0" fillId="0" borderId="0" xfId="0"/>
    <xf numFmtId="0" fontId="20" fillId="0" borderId="0" xfId="36" applyFont="1" applyFill="1"/>
    <xf numFmtId="3" fontId="20" fillId="0" borderId="0" xfId="36" applyNumberFormat="1" applyFont="1" applyFill="1"/>
    <xf numFmtId="0" fontId="9" fillId="0" borderId="0" xfId="0" applyFont="1"/>
    <xf numFmtId="4" fontId="9" fillId="0" borderId="0" xfId="0" applyNumberFormat="1" applyFont="1"/>
    <xf numFmtId="4" fontId="0" fillId="0" borderId="0" xfId="0" applyNumberFormat="1"/>
    <xf numFmtId="8" fontId="0" fillId="0" borderId="0" xfId="0" applyNumberFormat="1"/>
    <xf numFmtId="3" fontId="20" fillId="0" borderId="0" xfId="36" applyNumberFormat="1" applyFont="1" applyFill="1" applyAlignment="1">
      <alignment horizontal="right"/>
    </xf>
    <xf numFmtId="0" fontId="20" fillId="0" borderId="0" xfId="36" applyFont="1" applyFill="1" applyAlignment="1">
      <alignment horizontal="left" vertical="top" wrapText="1"/>
    </xf>
    <xf numFmtId="3" fontId="20" fillId="0" borderId="0" xfId="36" applyNumberFormat="1" applyFont="1" applyFill="1" applyAlignment="1">
      <alignment horizontal="left" vertical="top" wrapText="1"/>
    </xf>
    <xf numFmtId="0" fontId="0" fillId="0" borderId="0" xfId="0"/>
    <xf numFmtId="4" fontId="8" fillId="0" borderId="16" xfId="0" applyNumberFormat="1" applyFont="1" applyBorder="1" applyAlignment="1">
      <alignment horizontal="center"/>
    </xf>
    <xf numFmtId="4" fontId="22" fillId="0" borderId="0" xfId="0" applyNumberFormat="1" applyFont="1" applyBorder="1" applyAlignment="1" applyProtection="1">
      <alignment horizontal="left"/>
    </xf>
    <xf numFmtId="4" fontId="22" fillId="0" borderId="7" xfId="0" applyNumberFormat="1" applyFont="1" applyBorder="1" applyProtection="1">
      <protection locked="0"/>
    </xf>
    <xf numFmtId="4" fontId="22" fillId="0" borderId="7" xfId="0" quotePrefix="1" applyNumberFormat="1" applyFont="1" applyBorder="1" applyProtection="1">
      <protection locked="0"/>
    </xf>
    <xf numFmtId="4" fontId="22" fillId="0" borderId="7" xfId="0" quotePrefix="1" applyNumberFormat="1" applyFont="1" applyBorder="1" applyAlignment="1" applyProtection="1">
      <alignment horizontal="left"/>
      <protection locked="0"/>
    </xf>
    <xf numFmtId="4" fontId="22" fillId="0" borderId="17" xfId="0" applyNumberFormat="1" applyFont="1" applyBorder="1"/>
    <xf numFmtId="4" fontId="22" fillId="0" borderId="18" xfId="0" applyNumberFormat="1" applyFont="1" applyBorder="1"/>
    <xf numFmtId="43" fontId="8" fillId="0" borderId="5" xfId="0" applyNumberFormat="1" applyFont="1" applyBorder="1" applyAlignment="1">
      <alignment horizontal="center"/>
    </xf>
    <xf numFmtId="43" fontId="8" fillId="0" borderId="6" xfId="0" quotePrefix="1" applyNumberFormat="1" applyFont="1" applyBorder="1" applyAlignment="1">
      <alignment horizontal="center"/>
    </xf>
    <xf numFmtId="43" fontId="8" fillId="0" borderId="9" xfId="0" applyNumberFormat="1" applyFont="1" applyBorder="1" applyAlignment="1">
      <alignment horizontal="center" wrapText="1"/>
    </xf>
    <xf numFmtId="4" fontId="9" fillId="0" borderId="0" xfId="0" applyNumberFormat="1" applyFont="1" applyBorder="1" applyAlignment="1" applyProtection="1">
      <alignment horizontal="left"/>
    </xf>
    <xf numFmtId="4" fontId="22" fillId="0" borderId="0" xfId="0" applyNumberFormat="1" applyFont="1" applyBorder="1"/>
    <xf numFmtId="170" fontId="9" fillId="0" borderId="6" xfId="0" applyNumberFormat="1" applyFont="1" applyFill="1" applyBorder="1" applyAlignment="1" applyProtection="1">
      <alignment horizontal="left" indent="1"/>
      <protection hidden="1"/>
    </xf>
    <xf numFmtId="170" fontId="0" fillId="0" borderId="6" xfId="0" applyNumberFormat="1" applyBorder="1" applyAlignment="1">
      <alignment horizontal="left" indent="1"/>
    </xf>
    <xf numFmtId="170" fontId="9" fillId="0" borderId="6" xfId="0" applyNumberFormat="1" applyFont="1" applyBorder="1" applyAlignment="1">
      <alignment horizontal="left" indent="1"/>
    </xf>
    <xf numFmtId="170" fontId="0" fillId="0" borderId="13" xfId="0" applyNumberFormat="1" applyBorder="1" applyAlignment="1">
      <alignment horizontal="left" indent="1"/>
    </xf>
    <xf numFmtId="0" fontId="24" fillId="0" borderId="0" xfId="0" applyFont="1"/>
    <xf numFmtId="0" fontId="25" fillId="0" borderId="14" xfId="0" applyFont="1" applyBorder="1" applyAlignment="1">
      <alignment horizontal="center" vertical="center" wrapText="1"/>
    </xf>
    <xf numFmtId="0" fontId="25" fillId="0" borderId="14" xfId="0" quotePrefix="1" applyFont="1" applyBorder="1" applyAlignment="1">
      <alignment horizontal="center" vertical="center" wrapText="1"/>
    </xf>
    <xf numFmtId="0" fontId="24" fillId="0" borderId="14" xfId="0" applyFont="1" applyBorder="1"/>
    <xf numFmtId="170" fontId="24" fillId="0" borderId="14" xfId="39" applyNumberFormat="1" applyFont="1" applyBorder="1"/>
    <xf numFmtId="170" fontId="25" fillId="0" borderId="14" xfId="0" applyNumberFormat="1" applyFont="1" applyBorder="1"/>
    <xf numFmtId="4" fontId="0" fillId="0" borderId="0" xfId="0" applyNumberFormat="1" applyBorder="1" applyAlignment="1" applyProtection="1">
      <alignment horizontal="left"/>
    </xf>
    <xf numFmtId="4" fontId="0" fillId="0" borderId="0" xfId="0" applyNumberFormat="1" applyBorder="1" applyAlignment="1">
      <alignment horizontal="left"/>
    </xf>
    <xf numFmtId="0" fontId="0" fillId="0" borderId="0" xfId="0" applyBorder="1"/>
    <xf numFmtId="4" fontId="8" fillId="0" borderId="0" xfId="0" applyNumberFormat="1" applyFont="1" applyBorder="1" applyAlignment="1">
      <alignment horizontal="left"/>
    </xf>
    <xf numFmtId="4" fontId="8" fillId="0" borderId="18" xfId="0" applyNumberFormat="1" applyFont="1" applyBorder="1" applyAlignment="1" applyProtection="1">
      <alignment horizontal="left" wrapText="1"/>
    </xf>
    <xf numFmtId="4" fontId="8" fillId="0" borderId="17" xfId="0" applyNumberFormat="1" applyFont="1" applyBorder="1" applyAlignment="1" applyProtection="1">
      <alignment horizontal="left" wrapText="1"/>
      <protection locked="0"/>
    </xf>
    <xf numFmtId="4" fontId="0" fillId="0" borderId="7" xfId="0" applyNumberFormat="1" applyBorder="1" applyProtection="1">
      <protection locked="0"/>
    </xf>
    <xf numFmtId="4" fontId="0" fillId="0" borderId="7" xfId="0" quotePrefix="1" applyNumberFormat="1" applyBorder="1" applyProtection="1">
      <protection locked="0"/>
    </xf>
    <xf numFmtId="4" fontId="12" fillId="0" borderId="7" xfId="0" quotePrefix="1" applyNumberFormat="1" applyFont="1" applyFill="1" applyBorder="1" applyAlignment="1" applyProtection="1"/>
    <xf numFmtId="4" fontId="0" fillId="0" borderId="7" xfId="0" quotePrefix="1" applyNumberFormat="1" applyBorder="1" applyAlignment="1" applyProtection="1">
      <alignment horizontal="left"/>
      <protection locked="0"/>
    </xf>
    <xf numFmtId="0" fontId="0" fillId="0" borderId="7" xfId="0" applyBorder="1"/>
    <xf numFmtId="0" fontId="0" fillId="0" borderId="17" xfId="0" applyBorder="1"/>
    <xf numFmtId="0" fontId="0" fillId="0" borderId="18" xfId="0" applyBorder="1"/>
    <xf numFmtId="4" fontId="9" fillId="0" borderId="18" xfId="0" applyNumberFormat="1" applyFont="1" applyBorder="1"/>
    <xf numFmtId="164" fontId="8" fillId="0" borderId="18" xfId="0" applyNumberFormat="1" applyFont="1" applyFill="1" applyBorder="1" applyAlignment="1">
      <alignment horizontal="right"/>
    </xf>
    <xf numFmtId="0" fontId="25" fillId="0" borderId="0" xfId="0" applyFont="1"/>
    <xf numFmtId="0" fontId="0" fillId="0" borderId="0" xfId="0" applyFill="1" applyAlignment="1">
      <alignment horizontal="center"/>
    </xf>
    <xf numFmtId="0" fontId="13" fillId="0" borderId="0" xfId="0" applyFont="1" applyFill="1" applyAlignment="1">
      <alignment horizontal="centerContinuous"/>
    </xf>
    <xf numFmtId="0" fontId="0" fillId="0" borderId="0" xfId="0" applyFill="1"/>
    <xf numFmtId="0" fontId="13" fillId="0" borderId="0" xfId="0" applyFont="1" applyFill="1" applyAlignment="1" applyProtection="1">
      <alignment horizontal="centerContinuous"/>
      <protection locked="0"/>
    </xf>
    <xf numFmtId="0" fontId="8" fillId="0" borderId="0" xfId="0" applyFont="1" applyFill="1" applyAlignment="1">
      <alignment horizontal="centerContinuous"/>
    </xf>
    <xf numFmtId="0" fontId="8" fillId="0" borderId="0" xfId="0" applyFont="1" applyFill="1" applyAlignment="1">
      <alignment horizontal="left"/>
    </xf>
    <xf numFmtId="0" fontId="9" fillId="0" borderId="0" xfId="0" applyFont="1" applyFill="1" applyAlignment="1">
      <alignment wrapText="1"/>
    </xf>
    <xf numFmtId="0" fontId="0" fillId="0" borderId="0" xfId="0" applyFill="1" applyAlignment="1">
      <alignment wrapText="1"/>
    </xf>
    <xf numFmtId="0" fontId="8" fillId="0" borderId="0" xfId="0" applyFont="1" applyFill="1"/>
    <xf numFmtId="10" fontId="0" fillId="0" borderId="0" xfId="0" applyNumberFormat="1" applyFill="1"/>
    <xf numFmtId="10" fontId="0" fillId="0" borderId="0" xfId="0" applyNumberFormat="1" applyFill="1" applyAlignment="1">
      <alignment wrapText="1"/>
    </xf>
    <xf numFmtId="43" fontId="9" fillId="0" borderId="0" xfId="40" applyFill="1"/>
    <xf numFmtId="43" fontId="9" fillId="0" borderId="0" xfId="40" applyFont="1" applyFill="1"/>
    <xf numFmtId="4" fontId="9" fillId="0" borderId="0" xfId="40" applyNumberFormat="1" applyFill="1"/>
    <xf numFmtId="165" fontId="9" fillId="0" borderId="0" xfId="40" applyNumberFormat="1" applyFill="1"/>
    <xf numFmtId="173" fontId="9" fillId="0" borderId="0" xfId="40" applyNumberFormat="1" applyFill="1"/>
    <xf numFmtId="40" fontId="9" fillId="0" borderId="0" xfId="40" applyNumberFormat="1" applyFill="1"/>
    <xf numFmtId="3" fontId="20" fillId="0" borderId="0" xfId="36" quotePrefix="1" applyNumberFormat="1" applyFont="1" applyFill="1" applyAlignment="1">
      <alignment horizontal="left" vertical="top" wrapText="1"/>
    </xf>
    <xf numFmtId="4" fontId="20" fillId="0" borderId="0" xfId="36" applyNumberFormat="1" applyFont="1" applyFill="1"/>
    <xf numFmtId="0" fontId="19" fillId="0" borderId="0" xfId="36" applyFont="1" applyFill="1"/>
    <xf numFmtId="0" fontId="21" fillId="0" borderId="14" xfId="36" applyFont="1" applyFill="1" applyBorder="1" applyAlignment="1">
      <alignment horizontal="center" wrapText="1"/>
    </xf>
    <xf numFmtId="3" fontId="21" fillId="0" borderId="14" xfId="36" applyNumberFormat="1" applyFont="1" applyFill="1" applyBorder="1" applyAlignment="1">
      <alignment horizontal="center" wrapText="1"/>
    </xf>
    <xf numFmtId="0" fontId="20" fillId="0" borderId="0" xfId="36" applyFont="1" applyFill="1" applyAlignment="1">
      <alignment horizontal="center" wrapText="1"/>
    </xf>
    <xf numFmtId="0" fontId="20" fillId="0" borderId="20" xfId="36" applyFont="1" applyFill="1" applyBorder="1"/>
    <xf numFmtId="0" fontId="20" fillId="0" borderId="0" xfId="36" applyFont="1" applyFill="1" applyBorder="1"/>
    <xf numFmtId="0" fontId="20" fillId="0" borderId="22" xfId="36" applyFont="1" applyFill="1" applyBorder="1"/>
    <xf numFmtId="0" fontId="20" fillId="0" borderId="19" xfId="36" applyFont="1" applyFill="1" applyBorder="1"/>
    <xf numFmtId="3" fontId="20" fillId="0" borderId="19" xfId="36" applyNumberFormat="1" applyFont="1" applyFill="1" applyBorder="1"/>
    <xf numFmtId="4" fontId="20" fillId="0" borderId="19" xfId="36" applyNumberFormat="1" applyFont="1" applyFill="1" applyBorder="1"/>
    <xf numFmtId="3" fontId="20" fillId="0" borderId="23" xfId="36" applyNumberFormat="1" applyFont="1" applyFill="1" applyBorder="1"/>
    <xf numFmtId="0" fontId="20" fillId="0" borderId="0" xfId="36" applyFont="1" applyFill="1" applyAlignment="1">
      <alignment horizontal="right"/>
    </xf>
    <xf numFmtId="172" fontId="20" fillId="0" borderId="0" xfId="10" applyNumberFormat="1" applyFont="1" applyFill="1" applyBorder="1" applyAlignment="1">
      <alignment horizontal="right"/>
    </xf>
    <xf numFmtId="0" fontId="1" fillId="0" borderId="0" xfId="7" applyFont="1"/>
    <xf numFmtId="43" fontId="1" fillId="0" borderId="0" xfId="39" applyFont="1"/>
    <xf numFmtId="0" fontId="1" fillId="5" borderId="0" xfId="7" applyFont="1" applyFill="1"/>
    <xf numFmtId="0" fontId="1" fillId="0" borderId="0" xfId="29" applyFont="1"/>
    <xf numFmtId="176" fontId="1" fillId="0" borderId="0" xfId="28" applyNumberFormat="1" applyFont="1"/>
    <xf numFmtId="0" fontId="1" fillId="0" borderId="0" xfId="7" applyFont="1" applyBorder="1"/>
    <xf numFmtId="0" fontId="1" fillId="0" borderId="5" xfId="7" applyFont="1" applyBorder="1"/>
    <xf numFmtId="0" fontId="1" fillId="0" borderId="6" xfId="7" applyFont="1" applyBorder="1"/>
    <xf numFmtId="0" fontId="1" fillId="0" borderId="0" xfId="7" applyFont="1" applyFill="1"/>
    <xf numFmtId="3" fontId="1" fillId="0" borderId="0" xfId="7" applyNumberFormat="1" applyFont="1"/>
    <xf numFmtId="171" fontId="1" fillId="0" borderId="0" xfId="2" applyNumberFormat="1" applyFont="1"/>
    <xf numFmtId="171" fontId="1" fillId="0" borderId="0" xfId="7" applyNumberFormat="1" applyFont="1"/>
    <xf numFmtId="44" fontId="1" fillId="0" borderId="0" xfId="7" applyNumberFormat="1" applyFont="1"/>
    <xf numFmtId="0" fontId="29" fillId="0" borderId="0" xfId="6" quotePrefix="1" applyFont="1" applyAlignment="1">
      <alignment horizontal="right"/>
    </xf>
    <xf numFmtId="0" fontId="29" fillId="0" borderId="0" xfId="6" quotePrefix="1" applyFont="1" applyAlignment="1">
      <alignment horizontal="left"/>
    </xf>
    <xf numFmtId="16" fontId="28" fillId="0" borderId="0" xfId="6" quotePrefix="1" applyNumberFormat="1" applyFont="1" applyAlignment="1">
      <alignment horizontal="center"/>
    </xf>
    <xf numFmtId="0" fontId="28" fillId="5" borderId="0" xfId="6" applyFont="1" applyFill="1" applyAlignment="1"/>
    <xf numFmtId="0" fontId="28" fillId="5" borderId="0" xfId="6" quotePrefix="1" applyFont="1" applyFill="1" applyAlignment="1"/>
    <xf numFmtId="0" fontId="28" fillId="0" borderId="0" xfId="6" applyFont="1" applyAlignment="1"/>
    <xf numFmtId="0" fontId="28" fillId="0" borderId="0" xfId="6" applyFont="1" applyAlignment="1">
      <alignment wrapText="1"/>
    </xf>
    <xf numFmtId="3" fontId="28" fillId="4" borderId="0" xfId="6" applyNumberFormat="1" applyFont="1" applyFill="1" applyAlignment="1"/>
    <xf numFmtId="3" fontId="28" fillId="5" borderId="0" xfId="6" applyNumberFormat="1" applyFont="1" applyFill="1" applyAlignment="1">
      <alignment horizontal="left" indent="1"/>
    </xf>
    <xf numFmtId="3" fontId="28" fillId="0" borderId="0" xfId="6" applyNumberFormat="1" applyFont="1" applyAlignment="1"/>
    <xf numFmtId="0" fontId="28" fillId="0" borderId="0" xfId="8" applyNumberFormat="1" applyFont="1" applyFill="1" applyBorder="1" applyAlignment="1" applyProtection="1"/>
    <xf numFmtId="0" fontId="28" fillId="0" borderId="0" xfId="6" applyFont="1" applyAlignment="1">
      <alignment horizontal="right"/>
    </xf>
    <xf numFmtId="10" fontId="30" fillId="0" borderId="0" xfId="28" applyNumberFormat="1" applyFont="1" applyAlignment="1">
      <alignment horizontal="centerContinuous"/>
    </xf>
    <xf numFmtId="3" fontId="28" fillId="0" borderId="0" xfId="1" applyFont="1" applyAlignment="1"/>
    <xf numFmtId="3" fontId="28" fillId="0" borderId="0" xfId="1" applyFont="1" applyAlignment="1">
      <alignment horizontal="right"/>
    </xf>
    <xf numFmtId="3" fontId="28" fillId="0" borderId="0" xfId="6" applyNumberFormat="1" applyFont="1" applyBorder="1" applyAlignment="1"/>
    <xf numFmtId="3" fontId="28" fillId="0" borderId="1" xfId="6" applyNumberFormat="1" applyFont="1" applyBorder="1" applyAlignment="1"/>
    <xf numFmtId="3" fontId="28" fillId="5" borderId="0" xfId="6" applyNumberFormat="1" applyFont="1" applyFill="1" applyBorder="1" applyAlignment="1">
      <alignment horizontal="left" wrapText="1" indent="1"/>
    </xf>
    <xf numFmtId="3" fontId="28" fillId="5" borderId="0" xfId="6" applyNumberFormat="1" applyFont="1" applyFill="1" applyBorder="1" applyAlignment="1">
      <alignment horizontal="left" indent="1"/>
    </xf>
    <xf numFmtId="3" fontId="28" fillId="0" borderId="0" xfId="9" applyNumberFormat="1" applyFont="1" applyAlignment="1">
      <alignment horizontal="right"/>
    </xf>
    <xf numFmtId="3" fontId="28" fillId="0" borderId="0" xfId="1" quotePrefix="1" applyFont="1" applyAlignment="1">
      <alignment horizontal="right"/>
    </xf>
    <xf numFmtId="3" fontId="30" fillId="0" borderId="0" xfId="1" applyFont="1" applyAlignment="1">
      <alignment horizontal="center"/>
    </xf>
    <xf numFmtId="3" fontId="28" fillId="5" borderId="0" xfId="6" quotePrefix="1" applyNumberFormat="1" applyFont="1" applyFill="1" applyBorder="1" applyAlignment="1">
      <alignment horizontal="left" indent="1"/>
    </xf>
    <xf numFmtId="3" fontId="30" fillId="0" borderId="0" xfId="1" applyFont="1" applyAlignment="1">
      <alignment horizontal="right"/>
    </xf>
    <xf numFmtId="3" fontId="28" fillId="5" borderId="0" xfId="6" applyNumberFormat="1" applyFont="1" applyFill="1" applyBorder="1" applyAlignment="1"/>
    <xf numFmtId="3" fontId="28" fillId="5" borderId="0" xfId="1" applyFont="1" applyFill="1" applyAlignment="1">
      <alignment horizontal="right"/>
    </xf>
    <xf numFmtId="3" fontId="30" fillId="0" borderId="0" xfId="1" applyFont="1" applyBorder="1" applyAlignment="1"/>
    <xf numFmtId="0" fontId="30" fillId="0" borderId="5" xfId="6" quotePrefix="1" applyFont="1" applyBorder="1" applyAlignment="1">
      <alignment horizontal="center"/>
    </xf>
    <xf numFmtId="0" fontId="23" fillId="0" borderId="6" xfId="29" applyFont="1" applyBorder="1" applyAlignment="1">
      <alignment horizontal="center" vertical="center"/>
    </xf>
    <xf numFmtId="3" fontId="31" fillId="0" borderId="6" xfId="1" applyFont="1" applyBorder="1" applyAlignment="1">
      <alignment horizontal="center"/>
    </xf>
    <xf numFmtId="3" fontId="30" fillId="0" borderId="6" xfId="1" applyFont="1" applyBorder="1" applyAlignment="1">
      <alignment horizontal="center" vertical="center"/>
    </xf>
    <xf numFmtId="3" fontId="30" fillId="0" borderId="6" xfId="1" quotePrefix="1" applyFont="1" applyFill="1" applyBorder="1" applyAlignment="1">
      <alignment horizontal="center"/>
    </xf>
    <xf numFmtId="3" fontId="30" fillId="0" borderId="6" xfId="1" quotePrefix="1" applyFont="1" applyBorder="1" applyAlignment="1">
      <alignment horizontal="center"/>
    </xf>
    <xf numFmtId="3" fontId="30" fillId="0" borderId="6" xfId="1" applyFont="1" applyFill="1" applyBorder="1" applyAlignment="1">
      <alignment horizontal="center"/>
    </xf>
    <xf numFmtId="0" fontId="30" fillId="0" borderId="6" xfId="6" applyFont="1" applyBorder="1" applyAlignment="1">
      <alignment horizontal="center" vertical="center"/>
    </xf>
    <xf numFmtId="0" fontId="30" fillId="0" borderId="6" xfId="6" quotePrefix="1" applyFont="1" applyBorder="1" applyAlignment="1">
      <alignment horizontal="center"/>
    </xf>
    <xf numFmtId="168" fontId="30" fillId="0" borderId="6" xfId="10" applyNumberFormat="1" applyFont="1" applyFill="1" applyBorder="1" applyAlignment="1">
      <alignment horizontal="center"/>
    </xf>
    <xf numFmtId="169" fontId="30" fillId="0" borderId="6" xfId="11" applyNumberFormat="1" applyFont="1" applyFill="1" applyBorder="1" applyAlignment="1">
      <alignment horizontal="center" wrapText="1"/>
    </xf>
    <xf numFmtId="169" fontId="30" fillId="0" borderId="8" xfId="11" applyNumberFormat="1" applyFont="1" applyFill="1" applyBorder="1" applyAlignment="1">
      <alignment horizontal="center" wrapText="1"/>
    </xf>
    <xf numFmtId="3" fontId="30" fillId="0" borderId="8" xfId="1" applyFont="1" applyFill="1" applyBorder="1" applyAlignment="1">
      <alignment horizontal="center"/>
    </xf>
    <xf numFmtId="169" fontId="30" fillId="0" borderId="8" xfId="11" applyNumberFormat="1" applyFont="1" applyFill="1" applyBorder="1" applyAlignment="1">
      <alignment horizontal="center"/>
    </xf>
    <xf numFmtId="169" fontId="30" fillId="0" borderId="9" xfId="11" applyNumberFormat="1" applyFont="1" applyFill="1" applyBorder="1" applyAlignment="1">
      <alignment horizontal="center"/>
    </xf>
    <xf numFmtId="3" fontId="28" fillId="2" borderId="2" xfId="1" quotePrefix="1" applyFont="1" applyFill="1" applyBorder="1" applyAlignment="1">
      <alignment horizontal="left"/>
    </xf>
    <xf numFmtId="171" fontId="28" fillId="0" borderId="0" xfId="6" applyNumberFormat="1" applyFont="1" applyAlignment="1"/>
    <xf numFmtId="43" fontId="28" fillId="0" borderId="0" xfId="39" applyFont="1" applyFill="1" applyBorder="1" applyAlignment="1" applyProtection="1"/>
    <xf numFmtId="3" fontId="30" fillId="0" borderId="0" xfId="8" applyNumberFormat="1" applyFont="1" applyFill="1" applyBorder="1" applyAlignment="1" applyProtection="1"/>
    <xf numFmtId="0" fontId="30" fillId="0" borderId="0" xfId="6" applyFont="1" applyAlignment="1"/>
    <xf numFmtId="0" fontId="28" fillId="0" borderId="0" xfId="6" applyFont="1" applyAlignment="1">
      <alignment horizontal="left"/>
    </xf>
    <xf numFmtId="0" fontId="1" fillId="0" borderId="0" xfId="7" applyFont="1" applyAlignment="1">
      <alignment horizontal="left"/>
    </xf>
    <xf numFmtId="0" fontId="28" fillId="0" borderId="0" xfId="6" applyFont="1" applyFill="1" applyBorder="1" applyAlignment="1">
      <alignment horizontal="left"/>
    </xf>
    <xf numFmtId="0" fontId="28" fillId="0" borderId="5" xfId="6" applyFont="1" applyBorder="1" applyAlignment="1">
      <alignment horizontal="left"/>
    </xf>
    <xf numFmtId="3" fontId="28" fillId="0" borderId="6" xfId="1" applyFont="1" applyBorder="1" applyAlignment="1">
      <alignment horizontal="left" wrapText="1"/>
    </xf>
    <xf numFmtId="0" fontId="28" fillId="0" borderId="6" xfId="6" applyFont="1" applyBorder="1" applyAlignment="1">
      <alignment horizontal="left"/>
    </xf>
    <xf numFmtId="3" fontId="30" fillId="0" borderId="6" xfId="1" applyFont="1" applyFill="1" applyBorder="1" applyAlignment="1">
      <alignment horizontal="left" wrapText="1"/>
    </xf>
    <xf numFmtId="0" fontId="30" fillId="0" borderId="7" xfId="6" applyFont="1" applyBorder="1" applyAlignment="1">
      <alignment horizontal="left"/>
    </xf>
    <xf numFmtId="1" fontId="28" fillId="0" borderId="11" xfId="1" applyNumberFormat="1" applyFont="1" applyBorder="1" applyAlignment="1">
      <alignment horizontal="left"/>
    </xf>
    <xf numFmtId="3" fontId="28" fillId="0" borderId="12" xfId="1" applyFont="1" applyBorder="1" applyAlignment="1">
      <alignment horizontal="left" wrapText="1"/>
    </xf>
    <xf numFmtId="1" fontId="28" fillId="0" borderId="11" xfId="1" quotePrefix="1" applyNumberFormat="1" applyFont="1" applyFill="1" applyBorder="1" applyAlignment="1">
      <alignment horizontal="left"/>
    </xf>
    <xf numFmtId="3" fontId="28" fillId="0" borderId="12" xfId="1" applyFont="1" applyFill="1" applyBorder="1" applyAlignment="1">
      <alignment horizontal="left" wrapText="1"/>
    </xf>
    <xf numFmtId="1" fontId="28" fillId="0" borderId="11" xfId="1" quotePrefix="1" applyNumberFormat="1" applyFont="1" applyBorder="1" applyAlignment="1">
      <alignment horizontal="left"/>
    </xf>
    <xf numFmtId="1" fontId="28" fillId="0" borderId="11" xfId="1" applyNumberFormat="1" applyFont="1" applyFill="1" applyBorder="1" applyAlignment="1">
      <alignment horizontal="left"/>
    </xf>
    <xf numFmtId="1" fontId="28" fillId="0" borderId="7" xfId="1" applyNumberFormat="1" applyFont="1" applyBorder="1" applyAlignment="1">
      <alignment horizontal="left"/>
    </xf>
    <xf numFmtId="3" fontId="28" fillId="2" borderId="13" xfId="1" applyFont="1" applyFill="1" applyBorder="1" applyAlignment="1">
      <alignment horizontal="left" wrapText="1"/>
    </xf>
    <xf numFmtId="3" fontId="28" fillId="0" borderId="13" xfId="1" applyFont="1" applyBorder="1" applyAlignment="1">
      <alignment horizontal="left"/>
    </xf>
    <xf numFmtId="3" fontId="28" fillId="0" borderId="13" xfId="1" applyFont="1" applyBorder="1" applyAlignment="1">
      <alignment horizontal="left" wrapText="1"/>
    </xf>
    <xf numFmtId="0" fontId="28" fillId="0" borderId="0" xfId="8" applyNumberFormat="1" applyFont="1" applyFill="1" applyBorder="1" applyAlignment="1" applyProtection="1">
      <alignment horizontal="left"/>
    </xf>
    <xf numFmtId="0" fontId="24" fillId="0" borderId="14" xfId="0" applyFont="1" applyFill="1" applyBorder="1"/>
    <xf numFmtId="170" fontId="24" fillId="0" borderId="14" xfId="39" applyNumberFormat="1" applyFont="1" applyFill="1" applyBorder="1"/>
    <xf numFmtId="170" fontId="28" fillId="0" borderId="6" xfId="39" applyNumberFormat="1" applyFont="1" applyBorder="1"/>
    <xf numFmtId="170" fontId="28" fillId="0" borderId="7" xfId="39" applyNumberFormat="1" applyFont="1" applyBorder="1"/>
    <xf numFmtId="170" fontId="1" fillId="0" borderId="10" xfId="39" applyNumberFormat="1" applyFont="1" applyBorder="1"/>
    <xf numFmtId="170" fontId="1" fillId="0" borderId="10" xfId="39" applyNumberFormat="1" applyFont="1" applyFill="1" applyBorder="1"/>
    <xf numFmtId="170" fontId="28" fillId="0" borderId="12" xfId="39" applyNumberFormat="1" applyFont="1" applyBorder="1"/>
    <xf numFmtId="170" fontId="1" fillId="0" borderId="12" xfId="39" applyNumberFormat="1" applyFont="1" applyFill="1" applyBorder="1"/>
    <xf numFmtId="170" fontId="1" fillId="2" borderId="3" xfId="39" applyNumberFormat="1" applyFont="1" applyFill="1" applyBorder="1"/>
    <xf numFmtId="170" fontId="1" fillId="2" borderId="4" xfId="39" applyNumberFormat="1" applyFont="1" applyFill="1" applyBorder="1"/>
    <xf numFmtId="170" fontId="1" fillId="0" borderId="13" xfId="39" applyNumberFormat="1" applyFont="1" applyFill="1" applyBorder="1"/>
    <xf numFmtId="170" fontId="20" fillId="0" borderId="0" xfId="39" applyNumberFormat="1" applyFont="1" applyFill="1" applyBorder="1"/>
    <xf numFmtId="43" fontId="20" fillId="0" borderId="0" xfId="39" applyNumberFormat="1" applyFont="1" applyFill="1" applyBorder="1"/>
    <xf numFmtId="43" fontId="20" fillId="0" borderId="21" xfId="39" applyNumberFormat="1" applyFont="1" applyFill="1" applyBorder="1"/>
    <xf numFmtId="10" fontId="24" fillId="0" borderId="14" xfId="28" applyNumberFormat="1" applyFont="1" applyBorder="1"/>
    <xf numFmtId="10" fontId="24" fillId="0" borderId="14" xfId="28" applyNumberFormat="1" applyFont="1" applyFill="1" applyBorder="1"/>
    <xf numFmtId="3" fontId="28" fillId="5" borderId="0" xfId="6" quotePrefix="1" applyNumberFormat="1" applyFont="1" applyFill="1" applyBorder="1" applyAlignment="1">
      <alignment horizontal="center"/>
    </xf>
    <xf numFmtId="0" fontId="1" fillId="5" borderId="0" xfId="7" applyFont="1" applyFill="1" applyAlignment="1">
      <alignment horizontal="center"/>
    </xf>
    <xf numFmtId="170" fontId="28" fillId="0" borderId="0" xfId="8" applyNumberFormat="1" applyFont="1" applyFill="1" applyBorder="1" applyAlignment="1" applyProtection="1"/>
    <xf numFmtId="43" fontId="28" fillId="0" borderId="0" xfId="8" applyNumberFormat="1" applyFont="1" applyFill="1" applyBorder="1" applyAlignment="1" applyProtection="1"/>
    <xf numFmtId="3" fontId="28" fillId="5" borderId="0" xfId="6" quotePrefix="1" applyNumberFormat="1" applyFont="1" applyFill="1" applyBorder="1" applyAlignment="1">
      <alignment horizontal="center"/>
    </xf>
    <xf numFmtId="0" fontId="1" fillId="5" borderId="0" xfId="7" applyFont="1" applyFill="1" applyAlignment="1">
      <alignment horizontal="center"/>
    </xf>
    <xf numFmtId="6" fontId="32" fillId="0" borderId="10" xfId="0" applyNumberFormat="1" applyFont="1" applyBorder="1"/>
    <xf numFmtId="44" fontId="9" fillId="0" borderId="24" xfId="11" applyFont="1" applyFill="1" applyBorder="1"/>
    <xf numFmtId="0" fontId="0" fillId="0" borderId="15" xfId="0" applyFill="1" applyBorder="1"/>
    <xf numFmtId="0" fontId="0" fillId="0" borderId="16" xfId="0" applyFill="1" applyBorder="1"/>
    <xf numFmtId="0" fontId="8" fillId="0" borderId="16" xfId="0" applyFont="1" applyFill="1" applyBorder="1" applyAlignment="1">
      <alignment horizontal="right"/>
    </xf>
    <xf numFmtId="0" fontId="0" fillId="0" borderId="26" xfId="0" applyFill="1" applyBorder="1"/>
    <xf numFmtId="0" fontId="0" fillId="0" borderId="7" xfId="0" applyFill="1" applyBorder="1"/>
    <xf numFmtId="164" fontId="8" fillId="0" borderId="0" xfId="0" applyNumberFormat="1" applyFont="1" applyFill="1"/>
    <xf numFmtId="4" fontId="8" fillId="0" borderId="0" xfId="0" applyNumberFormat="1" applyFont="1" applyFill="1" applyAlignment="1">
      <alignment horizontal="right"/>
    </xf>
    <xf numFmtId="4" fontId="8" fillId="0" borderId="0" xfId="0" applyNumberFormat="1" applyFont="1" applyFill="1"/>
    <xf numFmtId="10" fontId="8" fillId="0" borderId="0" xfId="0" applyNumberFormat="1" applyFont="1" applyFill="1" applyAlignment="1">
      <alignment horizontal="right"/>
    </xf>
    <xf numFmtId="0" fontId="9" fillId="0" borderId="24" xfId="0" applyFont="1" applyFill="1" applyBorder="1"/>
    <xf numFmtId="164" fontId="8" fillId="0" borderId="0" xfId="0" applyNumberFormat="1" applyFont="1" applyFill="1" applyAlignment="1">
      <alignment horizontal="right"/>
    </xf>
    <xf numFmtId="4" fontId="9" fillId="0" borderId="0" xfId="0" applyNumberFormat="1" applyFont="1" applyFill="1"/>
    <xf numFmtId="0" fontId="8" fillId="0" borderId="24" xfId="0" applyFont="1" applyFill="1" applyBorder="1" applyAlignment="1">
      <alignment horizontal="right"/>
    </xf>
    <xf numFmtId="164" fontId="8" fillId="0" borderId="0" xfId="0" quotePrefix="1" applyNumberFormat="1" applyFont="1" applyFill="1" applyAlignment="1">
      <alignment horizontal="right"/>
    </xf>
    <xf numFmtId="0" fontId="8" fillId="0" borderId="7" xfId="0" applyFont="1" applyFill="1" applyBorder="1"/>
    <xf numFmtId="4" fontId="8" fillId="0" borderId="24" xfId="0" applyNumberFormat="1" applyFont="1" applyFill="1" applyBorder="1" applyAlignment="1">
      <alignment horizontal="right"/>
    </xf>
    <xf numFmtId="0" fontId="8" fillId="0" borderId="17" xfId="0" applyFont="1" applyFill="1" applyBorder="1"/>
    <xf numFmtId="0" fontId="8" fillId="0" borderId="18" xfId="0" applyFont="1" applyFill="1" applyBorder="1"/>
    <xf numFmtId="4" fontId="8" fillId="0" borderId="18" xfId="0" applyNumberFormat="1" applyFont="1" applyFill="1" applyBorder="1" applyAlignment="1">
      <alignment horizontal="right"/>
    </xf>
    <xf numFmtId="10" fontId="8" fillId="0" borderId="18" xfId="0" applyNumberFormat="1" applyFont="1" applyFill="1" applyBorder="1" applyAlignment="1">
      <alignment horizontal="right"/>
    </xf>
    <xf numFmtId="4" fontId="8" fillId="0" borderId="25" xfId="0" applyNumberFormat="1" applyFont="1" applyFill="1" applyBorder="1" applyAlignment="1">
      <alignment horizontal="right"/>
    </xf>
    <xf numFmtId="0" fontId="9" fillId="0" borderId="0" xfId="0" applyFont="1" applyFill="1"/>
    <xf numFmtId="164" fontId="9" fillId="0" borderId="0" xfId="0" applyNumberFormat="1" applyFont="1" applyFill="1"/>
    <xf numFmtId="10" fontId="9" fillId="0" borderId="0" xfId="0" applyNumberFormat="1" applyFont="1" applyFill="1"/>
    <xf numFmtId="0" fontId="0" fillId="0" borderId="7" xfId="0" quotePrefix="1" applyFill="1" applyBorder="1"/>
    <xf numFmtId="3" fontId="9" fillId="0" borderId="0" xfId="0" applyNumberFormat="1" applyFont="1" applyFill="1"/>
    <xf numFmtId="165" fontId="9" fillId="0" borderId="0" xfId="0" applyNumberFormat="1" applyFont="1" applyFill="1"/>
    <xf numFmtId="165" fontId="0" fillId="0" borderId="0" xfId="0" applyNumberFormat="1" applyFill="1"/>
    <xf numFmtId="0" fontId="9" fillId="0" borderId="16" xfId="0" applyFont="1" applyFill="1" applyBorder="1"/>
    <xf numFmtId="165" fontId="9" fillId="0" borderId="16" xfId="0" applyNumberFormat="1" applyFont="1" applyFill="1" applyBorder="1"/>
    <xf numFmtId="4" fontId="9" fillId="0" borderId="16" xfId="0" applyNumberFormat="1" applyFont="1" applyFill="1" applyBorder="1"/>
    <xf numFmtId="10" fontId="9" fillId="0" borderId="16" xfId="0" applyNumberFormat="1" applyFont="1" applyFill="1" applyBorder="1"/>
    <xf numFmtId="44" fontId="9" fillId="0" borderId="26" xfId="11" applyFont="1" applyFill="1" applyBorder="1"/>
    <xf numFmtId="0" fontId="0" fillId="0" borderId="17" xfId="0" applyFill="1" applyBorder="1"/>
    <xf numFmtId="0" fontId="9" fillId="0" borderId="18" xfId="0" applyFont="1" applyFill="1" applyBorder="1"/>
    <xf numFmtId="165" fontId="9" fillId="0" borderId="18" xfId="0" applyNumberFormat="1" applyFont="1" applyFill="1" applyBorder="1"/>
    <xf numFmtId="4" fontId="9" fillId="0" borderId="18" xfId="0" applyNumberFormat="1" applyFont="1" applyFill="1" applyBorder="1"/>
    <xf numFmtId="10" fontId="9" fillId="0" borderId="18" xfId="0" applyNumberFormat="1" applyFont="1" applyFill="1" applyBorder="1"/>
    <xf numFmtId="44" fontId="9" fillId="0" borderId="25" xfId="11" applyFont="1" applyFill="1" applyBorder="1"/>
    <xf numFmtId="4" fontId="9" fillId="0" borderId="24" xfId="0" applyNumberFormat="1" applyFont="1" applyFill="1" applyBorder="1"/>
    <xf numFmtId="178" fontId="9" fillId="0" borderId="24" xfId="0" applyNumberFormat="1" applyFont="1" applyFill="1" applyBorder="1"/>
    <xf numFmtId="179" fontId="9" fillId="0" borderId="24" xfId="0" applyNumberFormat="1" applyFont="1" applyFill="1" applyBorder="1"/>
    <xf numFmtId="164" fontId="9" fillId="0" borderId="18" xfId="0" applyNumberFormat="1" applyFont="1" applyFill="1" applyBorder="1"/>
    <xf numFmtId="0" fontId="0" fillId="0" borderId="18" xfId="0" applyFill="1" applyBorder="1"/>
    <xf numFmtId="180" fontId="9" fillId="0" borderId="18" xfId="0" applyNumberFormat="1" applyFont="1" applyFill="1" applyBorder="1"/>
    <xf numFmtId="4" fontId="9" fillId="0" borderId="25" xfId="0" applyNumberFormat="1" applyFont="1" applyFill="1" applyBorder="1"/>
    <xf numFmtId="4" fontId="8" fillId="0" borderId="15" xfId="0" applyNumberFormat="1" applyFont="1" applyFill="1" applyBorder="1" applyAlignment="1">
      <alignment horizontal="left"/>
    </xf>
    <xf numFmtId="0" fontId="33" fillId="0" borderId="0" xfId="62"/>
    <xf numFmtId="0" fontId="23" fillId="0" borderId="6" xfId="7" applyFont="1" applyBorder="1" applyAlignment="1">
      <alignment horizontal="center"/>
    </xf>
    <xf numFmtId="6" fontId="32" fillId="0" borderId="9" xfId="0" applyNumberFormat="1" applyFont="1" applyBorder="1"/>
    <xf numFmtId="3" fontId="21" fillId="0" borderId="27" xfId="36" applyNumberFormat="1" applyFont="1" applyFill="1" applyBorder="1" applyAlignment="1">
      <alignment horizontal="center" wrapText="1"/>
    </xf>
    <xf numFmtId="4" fontId="0" fillId="0" borderId="20" xfId="2" applyNumberFormat="1" applyFont="1" applyFill="1" applyBorder="1"/>
    <xf numFmtId="4" fontId="0" fillId="0" borderId="22" xfId="2" applyNumberFormat="1" applyFont="1" applyFill="1" applyBorder="1"/>
    <xf numFmtId="0" fontId="34" fillId="0" borderId="0" xfId="0" applyFont="1"/>
    <xf numFmtId="3" fontId="30" fillId="0" borderId="2" xfId="1" applyFont="1" applyBorder="1" applyAlignment="1"/>
    <xf numFmtId="3" fontId="30" fillId="0" borderId="3" xfId="1" applyFont="1" applyBorder="1" applyAlignment="1"/>
    <xf numFmtId="3" fontId="30" fillId="0" borderId="4" xfId="1" applyFont="1" applyBorder="1" applyAlignment="1"/>
    <xf numFmtId="3" fontId="9" fillId="0" borderId="0" xfId="0" applyNumberFormat="1" applyFont="1" applyBorder="1" applyAlignment="1" applyProtection="1">
      <alignment horizontal="right"/>
    </xf>
    <xf numFmtId="4" fontId="8" fillId="0" borderId="7" xfId="0" applyNumberFormat="1" applyFont="1" applyFill="1" applyBorder="1" applyAlignment="1">
      <alignment horizontal="left"/>
    </xf>
    <xf numFmtId="4" fontId="8" fillId="0" borderId="0" xfId="0" applyNumberFormat="1" applyFont="1" applyFill="1" applyBorder="1" applyAlignment="1">
      <alignment horizontal="left"/>
    </xf>
    <xf numFmtId="3" fontId="28" fillId="0" borderId="0" xfId="1" applyFont="1" applyAlignment="1">
      <alignment horizontal="right"/>
    </xf>
    <xf numFmtId="3" fontId="28" fillId="5" borderId="0" xfId="6" quotePrefix="1" applyNumberFormat="1" applyFont="1" applyFill="1" applyBorder="1" applyAlignment="1">
      <alignment horizontal="center"/>
    </xf>
    <xf numFmtId="0" fontId="1" fillId="5" borderId="0" xfId="7" applyFont="1" applyFill="1" applyAlignment="1">
      <alignment horizontal="center"/>
    </xf>
    <xf numFmtId="0" fontId="6" fillId="0" borderId="0" xfId="35" applyFill="1"/>
    <xf numFmtId="0" fontId="13" fillId="0" borderId="0" xfId="0" applyFont="1" applyFill="1" applyAlignment="1" applyProtection="1">
      <alignment horizontal="centerContinuous"/>
      <protection locked="0" hidden="1"/>
    </xf>
    <xf numFmtId="172" fontId="6" fillId="0" borderId="0" xfId="35" applyNumberFormat="1" applyFill="1"/>
    <xf numFmtId="165" fontId="6" fillId="0" borderId="0" xfId="35" applyNumberFormat="1" applyFill="1"/>
    <xf numFmtId="43" fontId="6" fillId="0" borderId="0" xfId="35" applyNumberFormat="1" applyFill="1"/>
    <xf numFmtId="40" fontId="6" fillId="0" borderId="0" xfId="35" applyNumberFormat="1" applyFill="1"/>
    <xf numFmtId="177" fontId="9" fillId="0" borderId="0" xfId="40" applyNumberFormat="1" applyFill="1"/>
    <xf numFmtId="38" fontId="0" fillId="0" borderId="0" xfId="0" applyNumberFormat="1" applyFill="1" applyAlignment="1">
      <alignment horizontal="center"/>
    </xf>
    <xf numFmtId="40" fontId="9" fillId="0" borderId="0" xfId="0" applyNumberFormat="1" applyFont="1" applyFill="1" applyAlignment="1">
      <alignment wrapText="1"/>
    </xf>
    <xf numFmtId="1" fontId="0" fillId="0" borderId="0" xfId="0" applyNumberFormat="1" applyFill="1" applyAlignment="1">
      <alignment horizontal="center"/>
    </xf>
    <xf numFmtId="174" fontId="6" fillId="0" borderId="0" xfId="35" applyNumberFormat="1" applyFill="1"/>
    <xf numFmtId="175" fontId="6" fillId="0" borderId="0" xfId="35" applyNumberFormat="1" applyFill="1"/>
    <xf numFmtId="40" fontId="0" fillId="0" borderId="0" xfId="0" applyNumberFormat="1" applyFill="1"/>
    <xf numFmtId="43" fontId="0" fillId="0" borderId="0" xfId="0" applyNumberFormat="1" applyFill="1"/>
  </cellXfs>
  <cellStyles count="63">
    <cellStyle name="Comma" xfId="39" builtinId="3"/>
    <cellStyle name="Comma 2" xfId="9" xr:uid="{00000000-0005-0000-0000-000001000000}"/>
    <cellStyle name="Comma 2 2" xfId="40" xr:uid="{00000000-0005-0000-0000-000002000000}"/>
    <cellStyle name="Comma 2 3" xfId="44" xr:uid="{00000000-0005-0000-0000-000003000000}"/>
    <cellStyle name="Comma 3" xfId="12" xr:uid="{00000000-0005-0000-0000-000004000000}"/>
    <cellStyle name="Comma 3 2" xfId="49" xr:uid="{00000000-0005-0000-0000-000005000000}"/>
    <cellStyle name="Comma 4" xfId="13" xr:uid="{00000000-0005-0000-0000-000006000000}"/>
    <cellStyle name="Comma 4 2" xfId="31" xr:uid="{00000000-0005-0000-0000-000007000000}"/>
    <cellStyle name="Comma 5" xfId="26" xr:uid="{00000000-0005-0000-0000-000008000000}"/>
    <cellStyle name="Comma 6" xfId="30" xr:uid="{00000000-0005-0000-0000-000009000000}"/>
    <cellStyle name="Comma 7" xfId="37" xr:uid="{00000000-0005-0000-0000-00000A000000}"/>
    <cellStyle name="Comma 8" xfId="48" xr:uid="{00000000-0005-0000-0000-00000B000000}"/>
    <cellStyle name="Comma 9" xfId="58" xr:uid="{00000000-0005-0000-0000-00000C000000}"/>
    <cellStyle name="Comma0" xfId="1" xr:uid="{00000000-0005-0000-0000-00000D000000}"/>
    <cellStyle name="Comma0 2" xfId="50" xr:uid="{00000000-0005-0000-0000-00000E000000}"/>
    <cellStyle name="Currency" xfId="2" builtinId="4"/>
    <cellStyle name="Currency 2" xfId="11" xr:uid="{00000000-0005-0000-0000-000010000000}"/>
    <cellStyle name="Currency 2 2" xfId="51" xr:uid="{00000000-0005-0000-0000-000011000000}"/>
    <cellStyle name="Currency 3" xfId="32" xr:uid="{00000000-0005-0000-0000-000012000000}"/>
    <cellStyle name="Currency 4" xfId="41" xr:uid="{00000000-0005-0000-0000-000013000000}"/>
    <cellStyle name="Currency 5" xfId="59" xr:uid="{00000000-0005-0000-0000-000014000000}"/>
    <cellStyle name="Currency0" xfId="3" xr:uid="{00000000-0005-0000-0000-000015000000}"/>
    <cellStyle name="Currency0 2" xfId="33" xr:uid="{00000000-0005-0000-0000-000016000000}"/>
    <cellStyle name="Date" xfId="4" xr:uid="{00000000-0005-0000-0000-000017000000}"/>
    <cellStyle name="Fixed" xfId="5" xr:uid="{00000000-0005-0000-0000-000018000000}"/>
    <cellStyle name="Hyperlink" xfId="62" builtinId="8"/>
    <cellStyle name="Normal" xfId="0" builtinId="0"/>
    <cellStyle name="Normal 10" xfId="14" xr:uid="{00000000-0005-0000-0000-00001A000000}"/>
    <cellStyle name="Normal 11" xfId="15" xr:uid="{00000000-0005-0000-0000-00001B000000}"/>
    <cellStyle name="Normal 12" xfId="29" xr:uid="{00000000-0005-0000-0000-00001C000000}"/>
    <cellStyle name="Normal 12 2" xfId="52" xr:uid="{00000000-0005-0000-0000-00001D000000}"/>
    <cellStyle name="Normal 13" xfId="35" xr:uid="{00000000-0005-0000-0000-00001E000000}"/>
    <cellStyle name="Normal 14" xfId="38" xr:uid="{00000000-0005-0000-0000-00001F000000}"/>
    <cellStyle name="Normal 15" xfId="45" xr:uid="{00000000-0005-0000-0000-000020000000}"/>
    <cellStyle name="Normal 16" xfId="47" xr:uid="{00000000-0005-0000-0000-000021000000}"/>
    <cellStyle name="Normal 17" xfId="55" xr:uid="{00000000-0005-0000-0000-000022000000}"/>
    <cellStyle name="Normal 2" xfId="7" xr:uid="{00000000-0005-0000-0000-000023000000}"/>
    <cellStyle name="Normal 2 2" xfId="16" xr:uid="{00000000-0005-0000-0000-000024000000}"/>
    <cellStyle name="Normal 2 2 2" xfId="17" xr:uid="{00000000-0005-0000-0000-000025000000}"/>
    <cellStyle name="Normal 2 2 2 2" xfId="53" xr:uid="{00000000-0005-0000-0000-000026000000}"/>
    <cellStyle name="Normal 2 2 3" xfId="60" xr:uid="{00000000-0005-0000-0000-000027000000}"/>
    <cellStyle name="Normal 2 3" xfId="18" xr:uid="{00000000-0005-0000-0000-000028000000}"/>
    <cellStyle name="Normal 2 4" xfId="36" xr:uid="{00000000-0005-0000-0000-000029000000}"/>
    <cellStyle name="Normal 2 5" xfId="42" xr:uid="{00000000-0005-0000-0000-00002A000000}"/>
    <cellStyle name="Normal 2 6" xfId="57" xr:uid="{00000000-0005-0000-0000-00002B000000}"/>
    <cellStyle name="Normal 3" xfId="6" xr:uid="{00000000-0005-0000-0000-00002C000000}"/>
    <cellStyle name="Normal 3 2" xfId="19" xr:uid="{00000000-0005-0000-0000-00002D000000}"/>
    <cellStyle name="Normal 3 3" xfId="43" xr:uid="{00000000-0005-0000-0000-00002E000000}"/>
    <cellStyle name="Normal 3 4" xfId="61" xr:uid="{00000000-0005-0000-0000-00002F000000}"/>
    <cellStyle name="Normal 4" xfId="8" xr:uid="{00000000-0005-0000-0000-000030000000}"/>
    <cellStyle name="Normal 4 2" xfId="20" xr:uid="{00000000-0005-0000-0000-000031000000}"/>
    <cellStyle name="Normal 4 3" xfId="27" xr:uid="{00000000-0005-0000-0000-000032000000}"/>
    <cellStyle name="Normal 4 4" xfId="34" xr:uid="{00000000-0005-0000-0000-000033000000}"/>
    <cellStyle name="Normal 5" xfId="21" xr:uid="{00000000-0005-0000-0000-000034000000}"/>
    <cellStyle name="Normal 6" xfId="22" xr:uid="{00000000-0005-0000-0000-000035000000}"/>
    <cellStyle name="Normal 7" xfId="23" xr:uid="{00000000-0005-0000-0000-000036000000}"/>
    <cellStyle name="Normal 8" xfId="24" xr:uid="{00000000-0005-0000-0000-000037000000}"/>
    <cellStyle name="Normal 9" xfId="25" xr:uid="{00000000-0005-0000-0000-000038000000}"/>
    <cellStyle name="Percent" xfId="28" builtinId="5"/>
    <cellStyle name="Percent 2" xfId="10" xr:uid="{00000000-0005-0000-0000-00003A000000}"/>
    <cellStyle name="Percent 2 2" xfId="54" xr:uid="{00000000-0005-0000-0000-00003B000000}"/>
    <cellStyle name="Percent 3" xfId="46" xr:uid="{00000000-0005-0000-0000-00003C000000}"/>
    <cellStyle name="Percent 4" xfId="56" xr:uid="{00000000-0005-0000-0000-00003D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dvance.lexis.com/api/document/collection/statutes-legislation/id/61P5-WTJ1-DYDC-J3KH-00008-00?cite=C.R.S.%2022-54-122&amp;context=10005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4"/>
  <sheetViews>
    <sheetView tabSelected="1" zoomScaleNormal="100" workbookViewId="0">
      <pane ySplit="5" topLeftCell="A9" activePane="bottomLeft" state="frozen"/>
      <selection pane="bottomLeft" activeCell="B7" sqref="B7"/>
    </sheetView>
  </sheetViews>
  <sheetFormatPr defaultColWidth="9.140625" defaultRowHeight="15.75" x14ac:dyDescent="0.25"/>
  <cols>
    <col min="1" max="1" width="42.85546875" style="27" bestFit="1" customWidth="1"/>
    <col min="2" max="3" width="18.7109375" style="27" customWidth="1"/>
    <col min="4" max="4" width="15.7109375" style="27" customWidth="1"/>
    <col min="5" max="5" width="18.7109375" style="27" customWidth="1"/>
    <col min="6" max="6" width="3.5703125" style="27" bestFit="1" customWidth="1"/>
    <col min="7" max="16384" width="9.140625" style="27"/>
  </cols>
  <sheetData>
    <row r="1" spans="1:5" x14ac:dyDescent="0.25">
      <c r="A1" s="27" t="s">
        <v>839</v>
      </c>
    </row>
    <row r="3" spans="1:5" x14ac:dyDescent="0.25">
      <c r="A3" s="48" t="s">
        <v>632</v>
      </c>
    </row>
    <row r="5" spans="1:5" ht="78.75" x14ac:dyDescent="0.25">
      <c r="A5" s="28" t="s">
        <v>224</v>
      </c>
      <c r="B5" s="28" t="s">
        <v>225</v>
      </c>
      <c r="C5" s="28" t="s">
        <v>631</v>
      </c>
      <c r="D5" s="29" t="s">
        <v>226</v>
      </c>
      <c r="E5" s="28" t="s">
        <v>227</v>
      </c>
    </row>
    <row r="6" spans="1:5" x14ac:dyDescent="0.25">
      <c r="A6" s="30" t="s">
        <v>228</v>
      </c>
      <c r="B6" s="31">
        <f>ECEA!J94</f>
        <v>203571977</v>
      </c>
      <c r="C6" s="31">
        <f>ECEA!L94</f>
        <v>281993000</v>
      </c>
      <c r="D6" s="174">
        <f>IFERROR(B6/C6,0)</f>
        <v>0.72190436287425575</v>
      </c>
      <c r="E6" s="31">
        <f t="shared" ref="E6:E8" si="0">IFERROR(C6-B6,0)</f>
        <v>78421023</v>
      </c>
    </row>
    <row r="7" spans="1:5" x14ac:dyDescent="0.25">
      <c r="A7" s="30" t="s">
        <v>229</v>
      </c>
      <c r="B7" s="31">
        <f>ELPA!C185</f>
        <v>24105537.52672036</v>
      </c>
      <c r="C7" s="31">
        <f>ELPA!I185</f>
        <v>119947605.82800011</v>
      </c>
      <c r="D7" s="174">
        <f>IFERROR(B7/C7,0)</f>
        <v>0.20096722531741651</v>
      </c>
      <c r="E7" s="31">
        <f t="shared" si="0"/>
        <v>95842068.301279753</v>
      </c>
    </row>
    <row r="8" spans="1:5" x14ac:dyDescent="0.25">
      <c r="A8" s="160" t="s">
        <v>230</v>
      </c>
      <c r="B8" s="161">
        <f>Transportation!E48</f>
        <v>60798417.390000015</v>
      </c>
      <c r="C8" s="161">
        <f>Transportation!E39</f>
        <v>106367732.27000001</v>
      </c>
      <c r="D8" s="175">
        <f t="shared" ref="D8:D10" si="1">IFERROR(B8/C8,0)</f>
        <v>0.5715870414128178</v>
      </c>
      <c r="E8" s="161">
        <f t="shared" si="0"/>
        <v>45569314.879999995</v>
      </c>
    </row>
    <row r="9" spans="1:5" x14ac:dyDescent="0.25">
      <c r="A9" s="160" t="s">
        <v>801</v>
      </c>
      <c r="B9" s="31">
        <f>CTA!E204</f>
        <v>27933574.790342286</v>
      </c>
      <c r="C9" s="31">
        <f>+CTA!F207</f>
        <v>34918860.659999996</v>
      </c>
      <c r="D9" s="174">
        <f t="shared" si="1"/>
        <v>0.79995664985543347</v>
      </c>
      <c r="E9" s="31">
        <f>IFERROR(C9-B9,0)</f>
        <v>6985285.8696577102</v>
      </c>
    </row>
    <row r="10" spans="1:5" x14ac:dyDescent="0.25">
      <c r="A10" s="30" t="s">
        <v>231</v>
      </c>
      <c r="B10" s="31">
        <f>+'Small Attendance Center'!M29</f>
        <v>1314249.9800000002</v>
      </c>
      <c r="C10" s="31">
        <f>+'Small Attendance Center'!L29</f>
        <v>1469976.91</v>
      </c>
      <c r="D10" s="174">
        <f t="shared" si="1"/>
        <v>0.89406164890032203</v>
      </c>
      <c r="E10" s="31">
        <f t="shared" ref="E10" si="2">IFERROR(C10-B10,0)</f>
        <v>155726.9299999997</v>
      </c>
    </row>
    <row r="11" spans="1:5" x14ac:dyDescent="0.25">
      <c r="E11" s="32">
        <f>SUM(E6:E10)</f>
        <v>226973418.98093748</v>
      </c>
    </row>
    <row r="14" spans="1:5" x14ac:dyDescent="0.25">
      <c r="A14" s="237"/>
    </row>
  </sheetData>
  <printOptions horizontalCentered="1"/>
  <pageMargins left="0.5" right="0.5" top="0.5" bottom="1" header="0.5" footer="0.5"/>
  <pageSetup fitToHeight="0" orientation="landscape" r:id="rId1"/>
  <headerFooter>
    <oddFooter>&amp;C&amp;P&amp;RCDE, School Finance and Operations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167"/>
  <sheetViews>
    <sheetView topLeftCell="A15" zoomScaleNormal="100" workbookViewId="0">
      <selection activeCell="A15" sqref="A1:XFD1048576"/>
    </sheetView>
  </sheetViews>
  <sheetFormatPr defaultColWidth="9.140625" defaultRowHeight="16.5" customHeight="1" outlineLevelRow="1" x14ac:dyDescent="0.25"/>
  <cols>
    <col min="1" max="1" width="6.5703125" style="142" bestFit="1" customWidth="1"/>
    <col min="2" max="2" width="28.42578125" style="142" customWidth="1"/>
    <col min="3" max="4" width="11.7109375" style="81" customWidth="1"/>
    <col min="5" max="7" width="18.7109375" style="81" customWidth="1"/>
    <col min="8" max="9" width="20" style="81" customWidth="1"/>
    <col min="10" max="12" width="18.7109375" style="81" customWidth="1"/>
    <col min="13" max="13" width="13.42578125" style="81" customWidth="1"/>
    <col min="14" max="14" width="11.7109375" style="81" customWidth="1"/>
    <col min="15" max="15" width="10.42578125" style="81" customWidth="1"/>
    <col min="16" max="16" width="10" style="81" customWidth="1"/>
    <col min="17" max="17" width="13.42578125" style="81" customWidth="1"/>
    <col min="18" max="18" width="13.5703125" style="81" customWidth="1"/>
    <col min="19" max="19" width="14.7109375" style="81" customWidth="1"/>
    <col min="20" max="20" width="17" style="81" customWidth="1"/>
    <col min="21" max="21" width="16" style="81" customWidth="1"/>
    <col min="22" max="22" width="9.140625" style="81" customWidth="1"/>
    <col min="23" max="16384" width="9.140625" style="81"/>
  </cols>
  <sheetData>
    <row r="1" spans="1:18" ht="12.75" hidden="1" customHeight="1" outlineLevel="1" x14ac:dyDescent="0.25">
      <c r="A1" s="95"/>
      <c r="B1" s="95" t="s">
        <v>53</v>
      </c>
      <c r="C1" s="96" t="s">
        <v>645</v>
      </c>
      <c r="D1" s="97"/>
      <c r="E1" s="98" t="s">
        <v>650</v>
      </c>
      <c r="F1" s="97"/>
      <c r="G1" s="97"/>
      <c r="H1" s="97"/>
      <c r="I1" s="97"/>
      <c r="J1" s="94"/>
      <c r="K1" s="99"/>
      <c r="L1" s="99"/>
      <c r="M1" s="99"/>
      <c r="N1" s="94"/>
      <c r="O1" s="99"/>
      <c r="P1" s="99"/>
      <c r="Q1" s="100"/>
      <c r="R1" s="99"/>
    </row>
    <row r="2" spans="1:18" ht="12.75" hidden="1" customHeight="1" outlineLevel="1" x14ac:dyDescent="0.25">
      <c r="A2" s="141"/>
      <c r="B2" s="141" t="s">
        <v>54</v>
      </c>
      <c r="C2" s="101">
        <v>71572347</v>
      </c>
      <c r="D2" s="102" t="s">
        <v>651</v>
      </c>
      <c r="E2" s="102">
        <v>7419.3841592523167</v>
      </c>
      <c r="F2" s="102"/>
      <c r="G2" s="102"/>
      <c r="H2" s="102"/>
      <c r="I2" s="102"/>
      <c r="J2" s="103"/>
      <c r="K2" s="104"/>
      <c r="L2" s="104"/>
      <c r="M2" s="105"/>
      <c r="N2" s="103"/>
      <c r="O2" s="106"/>
      <c r="P2" s="104"/>
      <c r="Q2" s="103"/>
      <c r="R2" s="103"/>
    </row>
    <row r="3" spans="1:18" ht="12.75" hidden="1" customHeight="1" outlineLevel="1" x14ac:dyDescent="0.25">
      <c r="A3" s="141"/>
      <c r="B3" s="141" t="s">
        <v>55</v>
      </c>
      <c r="C3" s="101">
        <v>95565575</v>
      </c>
      <c r="D3" s="102" t="s">
        <v>651</v>
      </c>
      <c r="E3" s="102"/>
      <c r="F3" s="102"/>
      <c r="G3" s="102"/>
      <c r="H3" s="102"/>
      <c r="I3" s="102"/>
      <c r="J3" s="107"/>
      <c r="K3" s="104"/>
      <c r="L3" s="104"/>
      <c r="M3" s="108"/>
      <c r="N3" s="107"/>
      <c r="O3" s="106"/>
      <c r="P3" s="107"/>
      <c r="Q3" s="109"/>
      <c r="R3" s="109"/>
    </row>
    <row r="4" spans="1:18" ht="47.25" hidden="1" customHeight="1" outlineLevel="1" x14ac:dyDescent="0.25">
      <c r="A4" s="141"/>
      <c r="B4" s="141" t="s">
        <v>56</v>
      </c>
      <c r="C4" s="110">
        <v>167137922</v>
      </c>
      <c r="D4" s="111"/>
      <c r="E4" s="111"/>
      <c r="F4" s="112"/>
      <c r="G4" s="112"/>
      <c r="H4" s="112"/>
      <c r="I4" s="112"/>
      <c r="J4" s="113"/>
      <c r="K4" s="104"/>
      <c r="L4" s="104"/>
      <c r="M4" s="114"/>
      <c r="N4" s="113"/>
      <c r="O4" s="115"/>
      <c r="P4" s="113"/>
      <c r="Q4" s="109"/>
      <c r="R4" s="109"/>
    </row>
    <row r="5" spans="1:18" ht="12.75" hidden="1" customHeight="1" outlineLevel="1" x14ac:dyDescent="0.25">
      <c r="A5" s="141"/>
      <c r="B5" s="141" t="s">
        <v>57</v>
      </c>
      <c r="C5" s="101">
        <v>-2581517</v>
      </c>
      <c r="D5" s="116" t="s">
        <v>637</v>
      </c>
      <c r="E5" s="116"/>
      <c r="F5" s="116"/>
      <c r="G5" s="116"/>
      <c r="H5" s="116"/>
      <c r="I5" s="116"/>
      <c r="J5" s="113"/>
      <c r="K5" s="104"/>
      <c r="L5" s="104"/>
      <c r="M5" s="114"/>
      <c r="N5" s="113"/>
      <c r="O5" s="115"/>
      <c r="P5" s="104"/>
      <c r="Q5" s="109"/>
      <c r="R5" s="109"/>
    </row>
    <row r="6" spans="1:18" ht="12.75" hidden="1" customHeight="1" outlineLevel="1" x14ac:dyDescent="0.25">
      <c r="A6" s="141"/>
      <c r="B6" s="141" t="s">
        <v>58</v>
      </c>
      <c r="C6" s="101">
        <v>-500000</v>
      </c>
      <c r="D6" s="116" t="s">
        <v>218</v>
      </c>
      <c r="E6" s="116"/>
      <c r="F6" s="116"/>
      <c r="G6" s="116"/>
      <c r="H6" s="116"/>
      <c r="I6" s="116"/>
      <c r="J6" s="113"/>
      <c r="K6" s="104"/>
      <c r="L6" s="104"/>
      <c r="M6" s="114"/>
      <c r="N6" s="113"/>
      <c r="O6" s="115"/>
      <c r="P6" s="107"/>
      <c r="Q6" s="109"/>
      <c r="R6" s="109"/>
    </row>
    <row r="7" spans="1:18" ht="12.75" hidden="1" customHeight="1" outlineLevel="1" x14ac:dyDescent="0.25">
      <c r="A7" s="141"/>
      <c r="B7" s="141" t="s">
        <v>59</v>
      </c>
      <c r="C7" s="101">
        <v>-4000000</v>
      </c>
      <c r="D7" s="116" t="s">
        <v>218</v>
      </c>
      <c r="E7" s="116"/>
      <c r="F7" s="116"/>
      <c r="G7" s="116"/>
      <c r="H7" s="116"/>
      <c r="I7" s="116"/>
      <c r="J7" s="117"/>
      <c r="K7" s="117"/>
      <c r="L7" s="104"/>
      <c r="M7" s="114"/>
      <c r="N7" s="113"/>
      <c r="O7" s="115"/>
      <c r="P7" s="113"/>
      <c r="Q7" s="109"/>
      <c r="R7" s="109"/>
    </row>
    <row r="8" spans="1:18" ht="12.75" hidden="1" customHeight="1" outlineLevel="1" x14ac:dyDescent="0.25">
      <c r="B8" s="141" t="s">
        <v>60</v>
      </c>
      <c r="C8" s="101">
        <v>-25945</v>
      </c>
      <c r="D8" s="116" t="s">
        <v>636</v>
      </c>
      <c r="E8" s="116"/>
      <c r="F8" s="116"/>
      <c r="G8" s="116"/>
      <c r="H8" s="116"/>
      <c r="I8" s="116"/>
      <c r="L8" s="104"/>
      <c r="M8" s="114"/>
      <c r="N8" s="113"/>
      <c r="O8" s="115"/>
      <c r="P8" s="104"/>
      <c r="Q8" s="109"/>
      <c r="R8" s="109"/>
    </row>
    <row r="9" spans="1:18" ht="16.5" hidden="1" customHeight="1" outlineLevel="1" x14ac:dyDescent="0.25">
      <c r="B9" s="143" t="s">
        <v>61</v>
      </c>
      <c r="C9" s="110">
        <v>160030460</v>
      </c>
      <c r="D9" s="118"/>
      <c r="E9" s="118"/>
      <c r="F9" s="118"/>
      <c r="G9" s="118"/>
      <c r="H9" s="118"/>
      <c r="I9" s="118"/>
      <c r="L9" s="104"/>
      <c r="M9" s="114"/>
      <c r="N9" s="113"/>
      <c r="O9" s="115"/>
      <c r="P9" s="104"/>
      <c r="Q9" s="109"/>
      <c r="R9" s="109"/>
    </row>
    <row r="10" spans="1:18" ht="16.5" hidden="1" customHeight="1" outlineLevel="1" x14ac:dyDescent="0.25">
      <c r="L10" s="104"/>
      <c r="M10" s="114"/>
      <c r="N10" s="113"/>
      <c r="O10" s="115"/>
      <c r="Q10" s="104"/>
      <c r="R10" s="104"/>
    </row>
    <row r="11" spans="1:18" ht="16.5" hidden="1" customHeight="1" outlineLevel="1" x14ac:dyDescent="0.25">
      <c r="L11" s="104"/>
      <c r="M11" s="114"/>
      <c r="N11" s="113"/>
      <c r="O11" s="115"/>
      <c r="Q11" s="104"/>
      <c r="R11" s="104"/>
    </row>
    <row r="12" spans="1:18" ht="16.5" hidden="1" customHeight="1" outlineLevel="1" x14ac:dyDescent="0.25">
      <c r="C12" s="245" t="s">
        <v>218</v>
      </c>
      <c r="D12" s="245"/>
      <c r="E12" s="245"/>
      <c r="F12" s="245"/>
      <c r="G12" s="176"/>
      <c r="H12" s="176"/>
      <c r="I12" s="180"/>
      <c r="L12" s="244"/>
      <c r="M12" s="244"/>
      <c r="N12" s="82"/>
      <c r="Q12" s="104"/>
      <c r="R12" s="104"/>
    </row>
    <row r="13" spans="1:18" ht="16.5" hidden="1" customHeight="1" outlineLevel="1" x14ac:dyDescent="0.25">
      <c r="C13" s="246" t="s">
        <v>644</v>
      </c>
      <c r="D13" s="246"/>
      <c r="E13" s="246"/>
      <c r="F13" s="246"/>
      <c r="G13" s="177"/>
      <c r="H13" s="177"/>
      <c r="I13" s="181"/>
      <c r="J13" s="83" t="s">
        <v>219</v>
      </c>
      <c r="K13" s="83" t="s">
        <v>219</v>
      </c>
      <c r="L13" s="119" t="s">
        <v>219</v>
      </c>
      <c r="M13" s="108"/>
      <c r="N13" s="84"/>
      <c r="Q13" s="104"/>
      <c r="R13" s="104"/>
    </row>
    <row r="14" spans="1:18" ht="16.5" hidden="1" customHeight="1" outlineLevel="1" x14ac:dyDescent="0.25">
      <c r="F14" s="81" t="s">
        <v>62</v>
      </c>
      <c r="G14" s="81" t="s">
        <v>62</v>
      </c>
      <c r="H14" s="81" t="s">
        <v>62</v>
      </c>
      <c r="L14" s="85"/>
    </row>
    <row r="15" spans="1:18" ht="16.5" customHeight="1" outlineLevel="1" x14ac:dyDescent="0.25">
      <c r="L15" s="85"/>
    </row>
    <row r="16" spans="1:18" ht="16.5" customHeight="1" outlineLevel="1" thickBot="1" x14ac:dyDescent="0.3">
      <c r="L16" s="85"/>
    </row>
    <row r="17" spans="1:21" ht="16.5" customHeight="1" thickBot="1" x14ac:dyDescent="0.3">
      <c r="A17" s="238" t="s">
        <v>816</v>
      </c>
      <c r="B17" s="239"/>
      <c r="C17" s="239"/>
      <c r="D17" s="239"/>
      <c r="E17" s="239"/>
      <c r="F17" s="239"/>
      <c r="G17" s="239"/>
      <c r="H17" s="239"/>
      <c r="I17" s="239"/>
      <c r="J17" s="239"/>
      <c r="K17" s="239"/>
      <c r="L17" s="240"/>
      <c r="M17" s="120" t="s">
        <v>799</v>
      </c>
      <c r="N17" s="120"/>
      <c r="O17" s="120"/>
      <c r="P17" s="120"/>
      <c r="Q17" s="120"/>
      <c r="R17" s="120"/>
      <c r="S17" s="120"/>
      <c r="T17" s="86"/>
      <c r="U17" s="86"/>
    </row>
    <row r="18" spans="1:21" ht="16.5" customHeight="1" x14ac:dyDescent="0.25">
      <c r="A18" s="144"/>
      <c r="B18" s="145"/>
      <c r="C18" s="121"/>
      <c r="D18" s="121"/>
      <c r="E18" s="121"/>
      <c r="F18" s="121"/>
      <c r="G18" s="121"/>
      <c r="H18" s="121"/>
      <c r="I18" s="121"/>
      <c r="J18" s="121"/>
      <c r="K18" s="87"/>
      <c r="L18" s="87"/>
    </row>
    <row r="19" spans="1:21" ht="16.5" customHeight="1" x14ac:dyDescent="0.25">
      <c r="A19" s="146"/>
      <c r="B19" s="145"/>
      <c r="C19" s="122"/>
      <c r="D19" s="122"/>
      <c r="E19" s="123"/>
      <c r="F19" s="125" t="s">
        <v>819</v>
      </c>
      <c r="G19" s="125"/>
      <c r="H19" s="125"/>
      <c r="I19" s="125"/>
      <c r="J19" s="123"/>
      <c r="K19" s="88"/>
      <c r="L19" s="88"/>
    </row>
    <row r="20" spans="1:21" ht="16.5" customHeight="1" x14ac:dyDescent="0.25">
      <c r="A20" s="146"/>
      <c r="B20" s="147"/>
      <c r="C20" s="124"/>
      <c r="D20" s="124"/>
      <c r="E20" s="125" t="s">
        <v>56</v>
      </c>
      <c r="F20" s="125" t="s">
        <v>803</v>
      </c>
      <c r="G20" s="125"/>
      <c r="H20" s="125"/>
      <c r="I20" s="125"/>
      <c r="J20" s="126"/>
      <c r="K20" s="127"/>
      <c r="L20" s="127"/>
    </row>
    <row r="21" spans="1:21" ht="16.5" customHeight="1" x14ac:dyDescent="0.25">
      <c r="A21" s="146"/>
      <c r="B21" s="147"/>
      <c r="C21" s="128" t="s">
        <v>704</v>
      </c>
      <c r="D21" s="128" t="s">
        <v>705</v>
      </c>
      <c r="E21" s="129" t="s">
        <v>706</v>
      </c>
      <c r="F21" s="129" t="s">
        <v>707</v>
      </c>
      <c r="G21" s="130" t="s">
        <v>63</v>
      </c>
      <c r="I21" s="232" t="s">
        <v>820</v>
      </c>
      <c r="J21" s="130" t="s">
        <v>63</v>
      </c>
      <c r="K21" s="127"/>
      <c r="L21" s="127"/>
    </row>
    <row r="22" spans="1:21" ht="16.5" customHeight="1" x14ac:dyDescent="0.25">
      <c r="A22" s="146"/>
      <c r="B22" s="147"/>
      <c r="C22" s="127" t="s">
        <v>67</v>
      </c>
      <c r="D22" s="127" t="s">
        <v>67</v>
      </c>
      <c r="E22" s="127" t="s">
        <v>64</v>
      </c>
      <c r="F22" s="127" t="s">
        <v>708</v>
      </c>
      <c r="G22" s="127" t="s">
        <v>217</v>
      </c>
      <c r="H22" s="129" t="s">
        <v>63</v>
      </c>
      <c r="I22" s="129" t="s">
        <v>821</v>
      </c>
      <c r="J22" s="127" t="s">
        <v>217</v>
      </c>
      <c r="K22" s="127"/>
      <c r="L22" s="127"/>
    </row>
    <row r="23" spans="1:21" ht="16.5" customHeight="1" x14ac:dyDescent="0.25">
      <c r="A23" s="148" t="s">
        <v>65</v>
      </c>
      <c r="B23" s="131" t="s">
        <v>66</v>
      </c>
      <c r="C23" s="127" t="s">
        <v>709</v>
      </c>
      <c r="D23" s="127" t="s">
        <v>709</v>
      </c>
      <c r="E23" s="127" t="s">
        <v>21</v>
      </c>
      <c r="F23" s="127" t="s">
        <v>710</v>
      </c>
      <c r="G23" s="127" t="s">
        <v>53</v>
      </c>
      <c r="H23" s="127" t="s">
        <v>805</v>
      </c>
      <c r="I23" s="127" t="s">
        <v>21</v>
      </c>
      <c r="J23" s="127" t="s">
        <v>53</v>
      </c>
      <c r="K23" s="127"/>
      <c r="L23" s="127"/>
    </row>
    <row r="24" spans="1:21" ht="16.5" customHeight="1" thickBot="1" x14ac:dyDescent="0.3">
      <c r="A24" s="148" t="s">
        <v>68</v>
      </c>
      <c r="B24" s="132" t="s">
        <v>69</v>
      </c>
      <c r="C24" s="133" t="s">
        <v>711</v>
      </c>
      <c r="D24" s="134" t="s">
        <v>711</v>
      </c>
      <c r="E24" s="134">
        <v>1250</v>
      </c>
      <c r="F24" s="134" t="s">
        <v>712</v>
      </c>
      <c r="G24" s="134" t="s">
        <v>822</v>
      </c>
      <c r="H24" s="134" t="s">
        <v>831</v>
      </c>
      <c r="I24" s="134" t="s">
        <v>822</v>
      </c>
      <c r="J24" s="134" t="s">
        <v>822</v>
      </c>
      <c r="K24" s="135" t="s">
        <v>70</v>
      </c>
      <c r="L24" s="135" t="s">
        <v>71</v>
      </c>
    </row>
    <row r="25" spans="1:21" s="89" customFormat="1" ht="16.5" customHeight="1" x14ac:dyDescent="0.25">
      <c r="A25" t="s">
        <v>802</v>
      </c>
      <c r="B25" s="145" t="s">
        <v>72</v>
      </c>
      <c r="C25" s="162">
        <v>981</v>
      </c>
      <c r="D25" s="162">
        <v>213</v>
      </c>
      <c r="E25" s="163">
        <v>1226250</v>
      </c>
      <c r="F25" s="163">
        <v>559962</v>
      </c>
      <c r="G25" s="163">
        <v>1786212</v>
      </c>
      <c r="H25" s="163">
        <v>1499</v>
      </c>
      <c r="I25" s="182">
        <v>1796</v>
      </c>
      <c r="J25" s="164">
        <v>1789507</v>
      </c>
      <c r="K25" s="165">
        <v>1278000</v>
      </c>
      <c r="L25" s="165">
        <v>2504250</v>
      </c>
    </row>
    <row r="26" spans="1:21" s="89" customFormat="1" ht="16.5" customHeight="1" x14ac:dyDescent="0.25">
      <c r="A26" s="149" t="s">
        <v>714</v>
      </c>
      <c r="B26" s="150" t="s">
        <v>73</v>
      </c>
      <c r="C26" s="166">
        <v>4522</v>
      </c>
      <c r="D26" s="166">
        <v>1144</v>
      </c>
      <c r="E26" s="163">
        <v>5652500</v>
      </c>
      <c r="F26" s="163">
        <v>3007495</v>
      </c>
      <c r="G26" s="163">
        <v>8659995</v>
      </c>
      <c r="H26" s="163">
        <v>8449</v>
      </c>
      <c r="I26" s="182">
        <v>9646</v>
      </c>
      <c r="J26" s="164">
        <v>8678090</v>
      </c>
      <c r="K26" s="167">
        <v>6864000</v>
      </c>
      <c r="L26" s="167">
        <v>12516500</v>
      </c>
    </row>
    <row r="27" spans="1:21" s="89" customFormat="1" ht="16.5" customHeight="1" x14ac:dyDescent="0.25">
      <c r="A27" s="149" t="s">
        <v>715</v>
      </c>
      <c r="B27" s="150" t="s">
        <v>74</v>
      </c>
      <c r="C27" s="166">
        <v>859</v>
      </c>
      <c r="D27" s="166">
        <v>181</v>
      </c>
      <c r="E27" s="163">
        <v>1073750</v>
      </c>
      <c r="F27" s="163">
        <v>475836</v>
      </c>
      <c r="G27" s="163">
        <v>1549586</v>
      </c>
      <c r="H27" s="163">
        <v>1366</v>
      </c>
      <c r="I27" s="182">
        <v>1526</v>
      </c>
      <c r="J27" s="164">
        <v>1552478</v>
      </c>
      <c r="K27" s="167">
        <v>1086000</v>
      </c>
      <c r="L27" s="167">
        <v>2159750</v>
      </c>
    </row>
    <row r="28" spans="1:21" s="89" customFormat="1" ht="16.5" customHeight="1" x14ac:dyDescent="0.25">
      <c r="A28" s="149" t="s">
        <v>716</v>
      </c>
      <c r="B28" s="150" t="s">
        <v>75</v>
      </c>
      <c r="C28" s="166">
        <v>2209</v>
      </c>
      <c r="D28" s="166">
        <v>432</v>
      </c>
      <c r="E28" s="163">
        <v>2761250</v>
      </c>
      <c r="F28" s="163">
        <v>1135697</v>
      </c>
      <c r="G28" s="163">
        <v>3896947</v>
      </c>
      <c r="H28" s="163">
        <v>3223</v>
      </c>
      <c r="I28" s="182">
        <v>3643</v>
      </c>
      <c r="J28" s="164">
        <v>3903813</v>
      </c>
      <c r="K28" s="167">
        <v>2592000</v>
      </c>
      <c r="L28" s="167">
        <v>5353250</v>
      </c>
    </row>
    <row r="29" spans="1:21" s="89" customFormat="1" ht="16.5" customHeight="1" x14ac:dyDescent="0.25">
      <c r="A29" s="149" t="s">
        <v>717</v>
      </c>
      <c r="B29" s="150" t="s">
        <v>76</v>
      </c>
      <c r="C29" s="166">
        <v>1159</v>
      </c>
      <c r="D29" s="166">
        <v>280</v>
      </c>
      <c r="E29" s="163">
        <v>1448750</v>
      </c>
      <c r="F29" s="163">
        <v>736100</v>
      </c>
      <c r="G29" s="163">
        <v>2184850</v>
      </c>
      <c r="H29" s="163">
        <v>2127</v>
      </c>
      <c r="I29" s="182">
        <v>2361</v>
      </c>
      <c r="J29" s="164">
        <v>2189338</v>
      </c>
      <c r="K29" s="167">
        <v>1680000</v>
      </c>
      <c r="L29" s="167">
        <v>3128750</v>
      </c>
    </row>
    <row r="30" spans="1:21" s="89" customFormat="1" ht="16.5" customHeight="1" x14ac:dyDescent="0.25">
      <c r="A30" s="149" t="s">
        <v>718</v>
      </c>
      <c r="B30" s="150" t="s">
        <v>77</v>
      </c>
      <c r="C30" s="166">
        <v>425</v>
      </c>
      <c r="D30" s="166">
        <v>91</v>
      </c>
      <c r="E30" s="163">
        <v>531250</v>
      </c>
      <c r="F30" s="163">
        <v>239233</v>
      </c>
      <c r="G30" s="163">
        <v>770483</v>
      </c>
      <c r="H30" s="163">
        <v>691</v>
      </c>
      <c r="I30" s="182">
        <v>767</v>
      </c>
      <c r="J30" s="164">
        <v>771941</v>
      </c>
      <c r="K30" s="167">
        <v>546000</v>
      </c>
      <c r="L30" s="167">
        <v>1077250</v>
      </c>
    </row>
    <row r="31" spans="1:21" s="89" customFormat="1" ht="16.5" customHeight="1" x14ac:dyDescent="0.25">
      <c r="A31" s="149" t="s">
        <v>719</v>
      </c>
      <c r="B31" s="150" t="s">
        <v>78</v>
      </c>
      <c r="C31" s="166">
        <v>181</v>
      </c>
      <c r="D31" s="166">
        <v>27</v>
      </c>
      <c r="E31" s="163">
        <v>226250</v>
      </c>
      <c r="F31" s="163">
        <v>70981</v>
      </c>
      <c r="G31" s="163">
        <v>297231</v>
      </c>
      <c r="H31" s="163">
        <v>241</v>
      </c>
      <c r="I31" s="182">
        <v>228</v>
      </c>
      <c r="J31" s="164">
        <v>297700</v>
      </c>
      <c r="K31" s="167">
        <v>162000</v>
      </c>
      <c r="L31" s="167">
        <v>388250</v>
      </c>
    </row>
    <row r="32" spans="1:21" s="89" customFormat="1" ht="16.5" customHeight="1" x14ac:dyDescent="0.25">
      <c r="A32" s="149" t="s">
        <v>720</v>
      </c>
      <c r="B32" s="150" t="s">
        <v>79</v>
      </c>
      <c r="C32" s="166">
        <v>7556</v>
      </c>
      <c r="D32" s="166">
        <v>1818</v>
      </c>
      <c r="E32" s="163">
        <v>9445000</v>
      </c>
      <c r="F32" s="163">
        <v>4779393</v>
      </c>
      <c r="G32" s="163">
        <v>14224393</v>
      </c>
      <c r="H32" s="163">
        <v>13457</v>
      </c>
      <c r="I32" s="182">
        <v>15329</v>
      </c>
      <c r="J32" s="164">
        <v>14253179</v>
      </c>
      <c r="K32" s="167">
        <v>10908000</v>
      </c>
      <c r="L32" s="167">
        <v>20353000</v>
      </c>
    </row>
    <row r="33" spans="1:12" s="89" customFormat="1" ht="16.5" customHeight="1" x14ac:dyDescent="0.25">
      <c r="A33" s="149" t="s">
        <v>721</v>
      </c>
      <c r="B33" s="150" t="s">
        <v>80</v>
      </c>
      <c r="C33" s="166">
        <v>1732</v>
      </c>
      <c r="D33" s="166">
        <v>453</v>
      </c>
      <c r="E33" s="163">
        <v>2165000</v>
      </c>
      <c r="F33" s="163">
        <v>1190905</v>
      </c>
      <c r="G33" s="163">
        <v>3355905</v>
      </c>
      <c r="H33" s="163">
        <v>3348</v>
      </c>
      <c r="I33" s="182">
        <v>3820</v>
      </c>
      <c r="J33" s="164">
        <v>3363073</v>
      </c>
      <c r="K33" s="167">
        <v>2718000</v>
      </c>
      <c r="L33" s="167">
        <v>4883000</v>
      </c>
    </row>
    <row r="34" spans="1:12" s="89" customFormat="1" ht="16.5" customHeight="1" x14ac:dyDescent="0.25">
      <c r="A34" s="149" t="s">
        <v>722</v>
      </c>
      <c r="B34" s="150" t="s">
        <v>81</v>
      </c>
      <c r="C34" s="166">
        <v>5367</v>
      </c>
      <c r="D34" s="166">
        <v>1084</v>
      </c>
      <c r="E34" s="163">
        <v>6708750</v>
      </c>
      <c r="F34" s="163">
        <v>2849759</v>
      </c>
      <c r="G34" s="163">
        <v>9558509</v>
      </c>
      <c r="H34" s="163">
        <v>8270</v>
      </c>
      <c r="I34" s="182">
        <v>9140</v>
      </c>
      <c r="J34" s="164">
        <v>9575919</v>
      </c>
      <c r="K34" s="167">
        <v>6504000</v>
      </c>
      <c r="L34" s="167">
        <v>13212750</v>
      </c>
    </row>
    <row r="35" spans="1:12" s="89" customFormat="1" ht="16.5" customHeight="1" x14ac:dyDescent="0.25">
      <c r="A35" s="149" t="s">
        <v>723</v>
      </c>
      <c r="B35" s="150" t="s">
        <v>82</v>
      </c>
      <c r="C35" s="166">
        <v>4165</v>
      </c>
      <c r="D35" s="166">
        <v>1045</v>
      </c>
      <c r="E35" s="163">
        <v>5206250</v>
      </c>
      <c r="F35" s="163">
        <v>2747231</v>
      </c>
      <c r="G35" s="163">
        <v>7953481</v>
      </c>
      <c r="H35" s="163">
        <v>7812</v>
      </c>
      <c r="I35" s="182">
        <v>8811</v>
      </c>
      <c r="J35" s="164">
        <v>7970104</v>
      </c>
      <c r="K35" s="167">
        <v>6270000</v>
      </c>
      <c r="L35" s="167">
        <v>11476250</v>
      </c>
    </row>
    <row r="36" spans="1:12" s="89" customFormat="1" ht="16.5" customHeight="1" x14ac:dyDescent="0.25">
      <c r="A36" s="149" t="s">
        <v>724</v>
      </c>
      <c r="B36" s="150" t="s">
        <v>83</v>
      </c>
      <c r="C36" s="166">
        <v>3854</v>
      </c>
      <c r="D36" s="166">
        <v>908</v>
      </c>
      <c r="E36" s="163">
        <v>4817500</v>
      </c>
      <c r="F36" s="163">
        <v>2387068</v>
      </c>
      <c r="G36" s="163">
        <v>7204568</v>
      </c>
      <c r="H36" s="163">
        <v>6811</v>
      </c>
      <c r="I36" s="182">
        <v>7656</v>
      </c>
      <c r="J36" s="164">
        <v>7219035</v>
      </c>
      <c r="K36" s="167">
        <v>5448000</v>
      </c>
      <c r="L36" s="167">
        <v>10265500</v>
      </c>
    </row>
    <row r="37" spans="1:12" s="89" customFormat="1" ht="16.5" customHeight="1" x14ac:dyDescent="0.25">
      <c r="A37" s="149" t="s">
        <v>725</v>
      </c>
      <c r="B37" s="150" t="s">
        <v>84</v>
      </c>
      <c r="C37" s="166">
        <v>793</v>
      </c>
      <c r="D37" s="166">
        <v>123</v>
      </c>
      <c r="E37" s="163">
        <v>991250</v>
      </c>
      <c r="F37" s="163">
        <v>323358</v>
      </c>
      <c r="G37" s="163">
        <v>1314608</v>
      </c>
      <c r="H37" s="163">
        <v>947</v>
      </c>
      <c r="I37" s="182">
        <v>1037</v>
      </c>
      <c r="J37" s="164">
        <v>1316592</v>
      </c>
      <c r="K37" s="167">
        <v>738000</v>
      </c>
      <c r="L37" s="167">
        <v>1729250</v>
      </c>
    </row>
    <row r="38" spans="1:12" s="89" customFormat="1" ht="16.5" customHeight="1" x14ac:dyDescent="0.25">
      <c r="A38" s="149" t="s">
        <v>726</v>
      </c>
      <c r="B38" s="150" t="s">
        <v>85</v>
      </c>
      <c r="C38" s="166">
        <v>10608</v>
      </c>
      <c r="D38" s="166">
        <v>2345</v>
      </c>
      <c r="E38" s="163">
        <v>13260000</v>
      </c>
      <c r="F38" s="163">
        <v>6164839</v>
      </c>
      <c r="G38" s="163">
        <v>19424839</v>
      </c>
      <c r="H38" s="163">
        <v>-161399</v>
      </c>
      <c r="I38" s="182">
        <v>19773</v>
      </c>
      <c r="J38" s="164">
        <v>19283213</v>
      </c>
      <c r="K38" s="167">
        <v>14070000</v>
      </c>
      <c r="L38" s="167">
        <v>27330000</v>
      </c>
    </row>
    <row r="39" spans="1:12" s="89" customFormat="1" ht="16.5" customHeight="1" x14ac:dyDescent="0.25">
      <c r="A39" s="149" t="s">
        <v>727</v>
      </c>
      <c r="B39" s="150" t="s">
        <v>86</v>
      </c>
      <c r="C39" s="166">
        <v>7797</v>
      </c>
      <c r="D39" s="166">
        <v>1792</v>
      </c>
      <c r="E39" s="163">
        <v>9746250</v>
      </c>
      <c r="F39" s="163">
        <v>4711041</v>
      </c>
      <c r="G39" s="163">
        <v>14457291</v>
      </c>
      <c r="H39" s="163">
        <v>13054</v>
      </c>
      <c r="I39" s="182">
        <v>15110</v>
      </c>
      <c r="J39" s="164">
        <v>14485455</v>
      </c>
      <c r="K39" s="167">
        <v>10752000</v>
      </c>
      <c r="L39" s="167">
        <v>20498250</v>
      </c>
    </row>
    <row r="40" spans="1:12" s="89" customFormat="1" ht="16.5" customHeight="1" x14ac:dyDescent="0.25">
      <c r="A40" s="149" t="s">
        <v>728</v>
      </c>
      <c r="B40" s="150" t="s">
        <v>634</v>
      </c>
      <c r="C40" s="166">
        <v>887</v>
      </c>
      <c r="D40" s="166">
        <v>128</v>
      </c>
      <c r="E40" s="163">
        <v>1108750</v>
      </c>
      <c r="F40" s="163">
        <v>336503</v>
      </c>
      <c r="G40" s="163">
        <v>1445253</v>
      </c>
      <c r="H40" s="163">
        <v>955</v>
      </c>
      <c r="I40" s="182">
        <v>1079</v>
      </c>
      <c r="J40" s="164">
        <v>1447287</v>
      </c>
      <c r="K40" s="167">
        <v>768000</v>
      </c>
      <c r="L40" s="167">
        <v>1876750</v>
      </c>
    </row>
    <row r="41" spans="1:12" s="89" customFormat="1" ht="16.5" customHeight="1" x14ac:dyDescent="0.25">
      <c r="A41" s="149" t="s">
        <v>638</v>
      </c>
      <c r="B41" s="150" t="s">
        <v>639</v>
      </c>
      <c r="C41" s="166">
        <v>282</v>
      </c>
      <c r="D41" s="166">
        <v>63</v>
      </c>
      <c r="E41" s="163">
        <v>352500</v>
      </c>
      <c r="F41" s="163">
        <v>165623</v>
      </c>
      <c r="G41" s="163">
        <v>518123</v>
      </c>
      <c r="H41" s="163">
        <v>489</v>
      </c>
      <c r="I41" s="182">
        <v>531</v>
      </c>
      <c r="J41" s="164">
        <v>519143</v>
      </c>
      <c r="K41" s="167">
        <v>378000</v>
      </c>
      <c r="L41" s="167">
        <v>730500</v>
      </c>
    </row>
    <row r="42" spans="1:12" s="89" customFormat="1" ht="16.5" customHeight="1" x14ac:dyDescent="0.25">
      <c r="A42" s="149" t="s">
        <v>729</v>
      </c>
      <c r="B42" s="150" t="s">
        <v>87</v>
      </c>
      <c r="C42" s="166">
        <v>1529</v>
      </c>
      <c r="D42" s="166">
        <v>386</v>
      </c>
      <c r="E42" s="163">
        <v>1911250</v>
      </c>
      <c r="F42" s="163">
        <v>1014767</v>
      </c>
      <c r="G42" s="163">
        <v>2926017</v>
      </c>
      <c r="H42" s="163">
        <v>3169</v>
      </c>
      <c r="I42" s="182">
        <v>3255</v>
      </c>
      <c r="J42" s="164">
        <v>2932441</v>
      </c>
      <c r="K42" s="167">
        <v>2316000</v>
      </c>
      <c r="L42" s="167">
        <v>4227250</v>
      </c>
    </row>
    <row r="43" spans="1:12" s="89" customFormat="1" ht="16.5" customHeight="1" x14ac:dyDescent="0.25">
      <c r="A43" s="149" t="s">
        <v>730</v>
      </c>
      <c r="B43" s="150" t="s">
        <v>88</v>
      </c>
      <c r="C43" s="166">
        <v>1296</v>
      </c>
      <c r="D43" s="166">
        <v>232</v>
      </c>
      <c r="E43" s="163">
        <v>1620000</v>
      </c>
      <c r="F43" s="163">
        <v>609912</v>
      </c>
      <c r="G43" s="163">
        <v>2229912</v>
      </c>
      <c r="H43" s="163">
        <v>1614</v>
      </c>
      <c r="I43" s="182">
        <v>1956</v>
      </c>
      <c r="J43" s="164">
        <v>2233482</v>
      </c>
      <c r="K43" s="167">
        <v>1392000</v>
      </c>
      <c r="L43" s="167">
        <v>3012000</v>
      </c>
    </row>
    <row r="44" spans="1:12" s="89" customFormat="1" ht="16.5" customHeight="1" x14ac:dyDescent="0.25">
      <c r="A44" s="149" t="s">
        <v>731</v>
      </c>
      <c r="B44" s="150" t="s">
        <v>89</v>
      </c>
      <c r="C44" s="166">
        <v>1537</v>
      </c>
      <c r="D44" s="166">
        <v>419</v>
      </c>
      <c r="E44" s="163">
        <v>1921250</v>
      </c>
      <c r="F44" s="163">
        <v>1101521</v>
      </c>
      <c r="G44" s="163">
        <v>3022771</v>
      </c>
      <c r="H44" s="163">
        <v>2927</v>
      </c>
      <c r="I44" s="182">
        <v>3533</v>
      </c>
      <c r="J44" s="164">
        <v>3029231</v>
      </c>
      <c r="K44" s="167">
        <v>2514000</v>
      </c>
      <c r="L44" s="167">
        <v>4435250</v>
      </c>
    </row>
    <row r="45" spans="1:12" s="89" customFormat="1" ht="16.5" customHeight="1" x14ac:dyDescent="0.25">
      <c r="A45" s="149" t="s">
        <v>732</v>
      </c>
      <c r="B45" s="150" t="s">
        <v>90</v>
      </c>
      <c r="C45" s="166">
        <v>2782</v>
      </c>
      <c r="D45" s="166">
        <v>627</v>
      </c>
      <c r="E45" s="163">
        <v>3477500</v>
      </c>
      <c r="F45" s="163">
        <v>1648339</v>
      </c>
      <c r="G45" s="163">
        <v>5125839</v>
      </c>
      <c r="H45" s="163">
        <v>4637</v>
      </c>
      <c r="I45" s="182">
        <v>5287</v>
      </c>
      <c r="J45" s="164">
        <v>5135763</v>
      </c>
      <c r="K45" s="167">
        <v>3762000</v>
      </c>
      <c r="L45" s="167">
        <v>7239500</v>
      </c>
    </row>
    <row r="46" spans="1:12" s="89" customFormat="1" ht="16.5" customHeight="1" x14ac:dyDescent="0.25">
      <c r="A46" s="149" t="s">
        <v>733</v>
      </c>
      <c r="B46" s="150" t="s">
        <v>91</v>
      </c>
      <c r="C46" s="166">
        <v>480</v>
      </c>
      <c r="D46" s="166">
        <v>114</v>
      </c>
      <c r="E46" s="163">
        <v>600000</v>
      </c>
      <c r="F46" s="163">
        <v>299698</v>
      </c>
      <c r="G46" s="163">
        <v>899698</v>
      </c>
      <c r="H46" s="163">
        <v>877</v>
      </c>
      <c r="I46" s="182">
        <v>961</v>
      </c>
      <c r="J46" s="164">
        <v>901536</v>
      </c>
      <c r="K46" s="167">
        <v>684000</v>
      </c>
      <c r="L46" s="167">
        <v>1284000</v>
      </c>
    </row>
    <row r="47" spans="1:12" s="89" customFormat="1" ht="16.5" customHeight="1" x14ac:dyDescent="0.25">
      <c r="A47" s="149" t="s">
        <v>734</v>
      </c>
      <c r="B47" s="150" t="s">
        <v>92</v>
      </c>
      <c r="C47" s="166">
        <v>2265</v>
      </c>
      <c r="D47" s="166">
        <v>607</v>
      </c>
      <c r="E47" s="163">
        <v>2831250</v>
      </c>
      <c r="F47" s="163">
        <v>1595760</v>
      </c>
      <c r="G47" s="163">
        <v>4427010</v>
      </c>
      <c r="H47" s="163">
        <v>4574</v>
      </c>
      <c r="I47" s="182">
        <v>5118</v>
      </c>
      <c r="J47" s="164">
        <v>4436702</v>
      </c>
      <c r="K47" s="167">
        <v>3642000</v>
      </c>
      <c r="L47" s="167">
        <v>6473250</v>
      </c>
    </row>
    <row r="48" spans="1:12" s="89" customFormat="1" ht="16.5" customHeight="1" x14ac:dyDescent="0.25">
      <c r="A48" s="149" t="s">
        <v>735</v>
      </c>
      <c r="B48" s="150" t="s">
        <v>93</v>
      </c>
      <c r="C48" s="166">
        <v>693</v>
      </c>
      <c r="D48" s="166">
        <v>151</v>
      </c>
      <c r="E48" s="163">
        <v>866250</v>
      </c>
      <c r="F48" s="163">
        <v>396968</v>
      </c>
      <c r="G48" s="163">
        <v>1263218</v>
      </c>
      <c r="H48" s="163">
        <v>924</v>
      </c>
      <c r="I48" s="182">
        <v>1273</v>
      </c>
      <c r="J48" s="164">
        <v>1265415</v>
      </c>
      <c r="K48" s="167">
        <v>906000</v>
      </c>
      <c r="L48" s="167">
        <v>1772250</v>
      </c>
    </row>
    <row r="49" spans="1:12" s="89" customFormat="1" ht="16.5" customHeight="1" x14ac:dyDescent="0.25">
      <c r="A49" s="149" t="s">
        <v>736</v>
      </c>
      <c r="B49" s="150" t="s">
        <v>94</v>
      </c>
      <c r="C49" s="166">
        <v>2438</v>
      </c>
      <c r="D49" s="166">
        <v>510</v>
      </c>
      <c r="E49" s="163">
        <v>3047500</v>
      </c>
      <c r="F49" s="163">
        <v>1340754</v>
      </c>
      <c r="G49" s="163">
        <v>4388254</v>
      </c>
      <c r="H49" s="163">
        <v>3852</v>
      </c>
      <c r="I49" s="182">
        <v>4300</v>
      </c>
      <c r="J49" s="164">
        <v>4396406</v>
      </c>
      <c r="K49" s="167">
        <v>3060000</v>
      </c>
      <c r="L49" s="167">
        <v>6107500</v>
      </c>
    </row>
    <row r="50" spans="1:12" s="89" customFormat="1" ht="16.5" customHeight="1" x14ac:dyDescent="0.25">
      <c r="A50" s="149" t="s">
        <v>737</v>
      </c>
      <c r="B50" s="150" t="s">
        <v>95</v>
      </c>
      <c r="C50" s="166">
        <v>553</v>
      </c>
      <c r="D50" s="166">
        <v>127</v>
      </c>
      <c r="E50" s="163">
        <v>691250</v>
      </c>
      <c r="F50" s="163">
        <v>333874</v>
      </c>
      <c r="G50" s="163">
        <v>1025124</v>
      </c>
      <c r="H50" s="163">
        <v>933</v>
      </c>
      <c r="I50" s="182">
        <v>1071</v>
      </c>
      <c r="J50" s="164">
        <v>1027128</v>
      </c>
      <c r="K50" s="167">
        <v>762000</v>
      </c>
      <c r="L50" s="167">
        <v>1453250</v>
      </c>
    </row>
    <row r="51" spans="1:12" s="89" customFormat="1" ht="16.5" customHeight="1" x14ac:dyDescent="0.25">
      <c r="A51" s="149" t="s">
        <v>738</v>
      </c>
      <c r="B51" s="150" t="s">
        <v>96</v>
      </c>
      <c r="C51" s="166">
        <v>617</v>
      </c>
      <c r="D51" s="166">
        <v>118</v>
      </c>
      <c r="E51" s="163">
        <v>771250</v>
      </c>
      <c r="F51" s="163">
        <v>310214</v>
      </c>
      <c r="G51" s="163">
        <v>1081464</v>
      </c>
      <c r="H51" s="163">
        <v>916</v>
      </c>
      <c r="I51" s="182">
        <v>995</v>
      </c>
      <c r="J51" s="164">
        <v>1083375</v>
      </c>
      <c r="K51" s="167">
        <v>708000</v>
      </c>
      <c r="L51" s="167">
        <v>1479250</v>
      </c>
    </row>
    <row r="52" spans="1:12" s="89" customFormat="1" ht="16.5" customHeight="1" x14ac:dyDescent="0.25">
      <c r="A52" s="149" t="s">
        <v>739</v>
      </c>
      <c r="B52" s="150" t="s">
        <v>22</v>
      </c>
      <c r="C52" s="166">
        <v>203</v>
      </c>
      <c r="D52" s="166">
        <v>39</v>
      </c>
      <c r="E52" s="163">
        <v>253750</v>
      </c>
      <c r="F52" s="163">
        <v>102528</v>
      </c>
      <c r="G52" s="163">
        <v>356278</v>
      </c>
      <c r="H52" s="163">
        <v>271</v>
      </c>
      <c r="I52" s="182">
        <v>329</v>
      </c>
      <c r="J52" s="164">
        <v>356878</v>
      </c>
      <c r="K52" s="167">
        <v>234000</v>
      </c>
      <c r="L52" s="167">
        <v>487750</v>
      </c>
    </row>
    <row r="53" spans="1:12" s="89" customFormat="1" ht="16.5" customHeight="1" x14ac:dyDescent="0.25">
      <c r="A53" s="149" t="s">
        <v>740</v>
      </c>
      <c r="B53" s="150" t="s">
        <v>97</v>
      </c>
      <c r="C53" s="166">
        <v>9432</v>
      </c>
      <c r="D53" s="166">
        <v>2264</v>
      </c>
      <c r="E53" s="163">
        <v>11790000</v>
      </c>
      <c r="F53" s="163">
        <v>5951895</v>
      </c>
      <c r="G53" s="163">
        <v>17741895</v>
      </c>
      <c r="H53" s="163">
        <v>17108</v>
      </c>
      <c r="I53" s="182">
        <v>19090</v>
      </c>
      <c r="J53" s="164">
        <v>17778093</v>
      </c>
      <c r="K53" s="167">
        <v>13584000</v>
      </c>
      <c r="L53" s="167">
        <v>25374000</v>
      </c>
    </row>
    <row r="54" spans="1:12" s="89" customFormat="1" ht="16.5" customHeight="1" x14ac:dyDescent="0.25">
      <c r="A54" s="149" t="s">
        <v>741</v>
      </c>
      <c r="B54" s="150" t="s">
        <v>742</v>
      </c>
      <c r="C54" s="166">
        <v>614</v>
      </c>
      <c r="D54" s="166">
        <v>135</v>
      </c>
      <c r="E54" s="163">
        <v>767500</v>
      </c>
      <c r="F54" s="163">
        <v>354905</v>
      </c>
      <c r="G54" s="163">
        <v>1122405</v>
      </c>
      <c r="H54" s="163">
        <v>901</v>
      </c>
      <c r="I54" s="182">
        <v>1138</v>
      </c>
      <c r="J54" s="164">
        <v>1124444</v>
      </c>
      <c r="K54" s="167">
        <v>810000</v>
      </c>
      <c r="L54" s="167">
        <v>1577500</v>
      </c>
    </row>
    <row r="55" spans="1:12" s="89" customFormat="1" ht="16.5" customHeight="1" x14ac:dyDescent="0.25">
      <c r="A55" s="149" t="s">
        <v>743</v>
      </c>
      <c r="B55" s="150" t="s">
        <v>98</v>
      </c>
      <c r="C55" s="166">
        <v>2817</v>
      </c>
      <c r="D55" s="166">
        <v>705</v>
      </c>
      <c r="E55" s="163">
        <v>3521250</v>
      </c>
      <c r="F55" s="163">
        <v>1853395</v>
      </c>
      <c r="G55" s="163">
        <v>5374645</v>
      </c>
      <c r="H55" s="163">
        <v>5265</v>
      </c>
      <c r="I55" s="182">
        <v>5945</v>
      </c>
      <c r="J55" s="164">
        <v>5385855</v>
      </c>
      <c r="K55" s="167">
        <v>4230000</v>
      </c>
      <c r="L55" s="167">
        <v>7751250</v>
      </c>
    </row>
    <row r="56" spans="1:12" s="89" customFormat="1" ht="16.5" customHeight="1" x14ac:dyDescent="0.25">
      <c r="A56" s="149" t="s">
        <v>744</v>
      </c>
      <c r="B56" s="150" t="s">
        <v>99</v>
      </c>
      <c r="C56" s="166">
        <v>2029</v>
      </c>
      <c r="D56" s="166">
        <v>400</v>
      </c>
      <c r="E56" s="163">
        <v>2536250</v>
      </c>
      <c r="F56" s="163">
        <v>1051572</v>
      </c>
      <c r="G56" s="163">
        <v>3587822</v>
      </c>
      <c r="H56" s="163">
        <v>3052</v>
      </c>
      <c r="I56" s="182">
        <v>3373</v>
      </c>
      <c r="J56" s="164">
        <v>3594247</v>
      </c>
      <c r="K56" s="167">
        <v>2400000</v>
      </c>
      <c r="L56" s="167">
        <v>4936250</v>
      </c>
    </row>
    <row r="57" spans="1:12" s="89" customFormat="1" ht="16.5" customHeight="1" x14ac:dyDescent="0.25">
      <c r="A57" s="149" t="s">
        <v>745</v>
      </c>
      <c r="B57" s="150" t="s">
        <v>100</v>
      </c>
      <c r="C57" s="166">
        <v>98</v>
      </c>
      <c r="D57" s="166">
        <v>24</v>
      </c>
      <c r="E57" s="163">
        <v>122500</v>
      </c>
      <c r="F57" s="163">
        <v>63094</v>
      </c>
      <c r="G57" s="163">
        <v>185594</v>
      </c>
      <c r="H57" s="163">
        <v>155</v>
      </c>
      <c r="I57" s="182">
        <v>202</v>
      </c>
      <c r="J57" s="164">
        <v>185951</v>
      </c>
      <c r="K57" s="167">
        <v>144000</v>
      </c>
      <c r="L57" s="167">
        <v>266500</v>
      </c>
    </row>
    <row r="58" spans="1:12" s="89" customFormat="1" ht="16.5" customHeight="1" x14ac:dyDescent="0.25">
      <c r="A58" s="149" t="s">
        <v>746</v>
      </c>
      <c r="B58" s="150" t="s">
        <v>101</v>
      </c>
      <c r="C58" s="166">
        <v>386</v>
      </c>
      <c r="D58" s="166">
        <v>89</v>
      </c>
      <c r="E58" s="163">
        <v>482500</v>
      </c>
      <c r="F58" s="163">
        <v>233975</v>
      </c>
      <c r="G58" s="163">
        <v>716475</v>
      </c>
      <c r="H58" s="163">
        <v>652</v>
      </c>
      <c r="I58" s="182">
        <v>750</v>
      </c>
      <c r="J58" s="164">
        <v>717877</v>
      </c>
      <c r="K58" s="167">
        <v>534000</v>
      </c>
      <c r="L58" s="167">
        <v>1016500</v>
      </c>
    </row>
    <row r="59" spans="1:12" s="89" customFormat="1" ht="16.5" customHeight="1" x14ac:dyDescent="0.25">
      <c r="A59" s="149" t="s">
        <v>747</v>
      </c>
      <c r="B59" s="150" t="s">
        <v>102</v>
      </c>
      <c r="C59" s="166">
        <v>3277</v>
      </c>
      <c r="D59" s="166">
        <v>680</v>
      </c>
      <c r="E59" s="163">
        <v>4096250</v>
      </c>
      <c r="F59" s="163">
        <v>1787672</v>
      </c>
      <c r="G59" s="163">
        <v>5883922</v>
      </c>
      <c r="H59" s="163">
        <v>5072</v>
      </c>
      <c r="I59" s="182">
        <v>5734</v>
      </c>
      <c r="J59" s="164">
        <v>5894728</v>
      </c>
      <c r="K59" s="167">
        <v>4080000</v>
      </c>
      <c r="L59" s="167">
        <v>8176250</v>
      </c>
    </row>
    <row r="60" spans="1:12" s="89" customFormat="1" ht="16.5" customHeight="1" x14ac:dyDescent="0.25">
      <c r="A60" s="149" t="s">
        <v>748</v>
      </c>
      <c r="B60" s="150" t="s">
        <v>103</v>
      </c>
      <c r="C60" s="166">
        <v>319</v>
      </c>
      <c r="D60" s="166">
        <v>53</v>
      </c>
      <c r="E60" s="163">
        <v>398750</v>
      </c>
      <c r="F60" s="163">
        <v>139333</v>
      </c>
      <c r="G60" s="163">
        <v>538083</v>
      </c>
      <c r="H60" s="163">
        <v>412</v>
      </c>
      <c r="I60" s="182">
        <v>447</v>
      </c>
      <c r="J60" s="164">
        <v>538942</v>
      </c>
      <c r="K60" s="167">
        <v>318000</v>
      </c>
      <c r="L60" s="167">
        <v>716750</v>
      </c>
    </row>
    <row r="61" spans="1:12" s="89" customFormat="1" ht="16.5" customHeight="1" x14ac:dyDescent="0.25">
      <c r="A61" s="149" t="s">
        <v>749</v>
      </c>
      <c r="B61" s="150" t="s">
        <v>104</v>
      </c>
      <c r="C61" s="166">
        <v>921</v>
      </c>
      <c r="D61" s="166">
        <v>157</v>
      </c>
      <c r="E61" s="163">
        <v>1151250</v>
      </c>
      <c r="F61" s="163">
        <v>412742</v>
      </c>
      <c r="G61" s="163">
        <v>1563992</v>
      </c>
      <c r="H61" s="163">
        <v>1110</v>
      </c>
      <c r="I61" s="182">
        <v>1324</v>
      </c>
      <c r="J61" s="164">
        <v>1566426</v>
      </c>
      <c r="K61" s="167">
        <v>942000</v>
      </c>
      <c r="L61" s="167">
        <v>2093250</v>
      </c>
    </row>
    <row r="62" spans="1:12" s="89" customFormat="1" ht="16.5" customHeight="1" x14ac:dyDescent="0.25">
      <c r="A62" s="149" t="s">
        <v>750</v>
      </c>
      <c r="B62" s="150" t="s">
        <v>105</v>
      </c>
      <c r="C62" s="166">
        <v>416</v>
      </c>
      <c r="D62" s="166">
        <v>74</v>
      </c>
      <c r="E62" s="163">
        <v>520000</v>
      </c>
      <c r="F62" s="163">
        <v>194541</v>
      </c>
      <c r="G62" s="163">
        <v>714541</v>
      </c>
      <c r="H62" s="163">
        <v>474</v>
      </c>
      <c r="I62" s="182">
        <v>624</v>
      </c>
      <c r="J62" s="164">
        <v>715639</v>
      </c>
      <c r="K62" s="167">
        <v>444000</v>
      </c>
      <c r="L62" s="167">
        <v>964000</v>
      </c>
    </row>
    <row r="63" spans="1:12" s="89" customFormat="1" ht="16.5" customHeight="1" x14ac:dyDescent="0.25">
      <c r="A63" s="149" t="s">
        <v>751</v>
      </c>
      <c r="B63" s="150" t="s">
        <v>652</v>
      </c>
      <c r="C63" s="166">
        <v>173</v>
      </c>
      <c r="D63" s="166">
        <v>33</v>
      </c>
      <c r="E63" s="163">
        <v>216250</v>
      </c>
      <c r="F63" s="163">
        <v>86755</v>
      </c>
      <c r="G63" s="163">
        <v>303005</v>
      </c>
      <c r="H63" s="163">
        <v>241</v>
      </c>
      <c r="I63" s="182">
        <v>278</v>
      </c>
      <c r="J63" s="164">
        <v>303524</v>
      </c>
      <c r="K63" s="167">
        <v>198000</v>
      </c>
      <c r="L63" s="167">
        <v>414250</v>
      </c>
    </row>
    <row r="64" spans="1:12" s="89" customFormat="1" ht="16.5" customHeight="1" x14ac:dyDescent="0.25">
      <c r="A64" s="149" t="s">
        <v>752</v>
      </c>
      <c r="B64" s="150" t="s">
        <v>106</v>
      </c>
      <c r="C64" s="166">
        <v>2158</v>
      </c>
      <c r="D64" s="166">
        <v>625</v>
      </c>
      <c r="E64" s="163">
        <v>2697500</v>
      </c>
      <c r="F64" s="163">
        <v>1643081</v>
      </c>
      <c r="G64" s="163">
        <v>4340581</v>
      </c>
      <c r="H64" s="163">
        <v>4948</v>
      </c>
      <c r="I64" s="182">
        <v>5270</v>
      </c>
      <c r="J64" s="164">
        <v>4350799</v>
      </c>
      <c r="K64" s="167">
        <v>3750000</v>
      </c>
      <c r="L64" s="167">
        <v>6447500</v>
      </c>
    </row>
    <row r="65" spans="1:12" s="89" customFormat="1" ht="16.5" customHeight="1" x14ac:dyDescent="0.25">
      <c r="A65" s="149" t="s">
        <v>753</v>
      </c>
      <c r="B65" s="150" t="s">
        <v>107</v>
      </c>
      <c r="C65" s="166">
        <v>1490</v>
      </c>
      <c r="D65" s="166">
        <v>301</v>
      </c>
      <c r="E65" s="163">
        <v>1862500</v>
      </c>
      <c r="F65" s="163">
        <v>791308</v>
      </c>
      <c r="G65" s="163">
        <v>2653808</v>
      </c>
      <c r="H65" s="163">
        <v>2252</v>
      </c>
      <c r="I65" s="182">
        <v>2538</v>
      </c>
      <c r="J65" s="164">
        <v>2658598</v>
      </c>
      <c r="K65" s="167">
        <v>1806000</v>
      </c>
      <c r="L65" s="167">
        <v>3668500</v>
      </c>
    </row>
    <row r="66" spans="1:12" s="89" customFormat="1" ht="16.5" customHeight="1" x14ac:dyDescent="0.25">
      <c r="A66" s="153" t="s">
        <v>818</v>
      </c>
      <c r="B66" s="150" t="s">
        <v>817</v>
      </c>
      <c r="C66" s="166">
        <v>590</v>
      </c>
      <c r="D66" s="166">
        <v>111</v>
      </c>
      <c r="E66" s="163">
        <v>737500</v>
      </c>
      <c r="F66" s="163">
        <v>291811</v>
      </c>
      <c r="G66" s="163">
        <v>1029311</v>
      </c>
      <c r="H66" s="163">
        <v>0</v>
      </c>
      <c r="I66" s="182">
        <v>936</v>
      </c>
      <c r="J66" s="164">
        <v>1030247</v>
      </c>
      <c r="K66" s="167">
        <v>666000</v>
      </c>
      <c r="L66" s="167">
        <v>1403500</v>
      </c>
    </row>
    <row r="67" spans="1:12" s="89" customFormat="1" ht="16.5" customHeight="1" x14ac:dyDescent="0.25">
      <c r="A67" s="151" t="s">
        <v>754</v>
      </c>
      <c r="B67" s="152" t="s">
        <v>653</v>
      </c>
      <c r="C67" s="166">
        <v>367</v>
      </c>
      <c r="D67" s="166">
        <v>53</v>
      </c>
      <c r="E67" s="163">
        <v>458750</v>
      </c>
      <c r="F67" s="163">
        <v>139333</v>
      </c>
      <c r="G67" s="163">
        <v>598083</v>
      </c>
      <c r="H67" s="163">
        <v>403</v>
      </c>
      <c r="I67" s="182">
        <v>447</v>
      </c>
      <c r="J67" s="164">
        <v>598933</v>
      </c>
      <c r="K67" s="167">
        <v>318000</v>
      </c>
      <c r="L67" s="167">
        <v>776750</v>
      </c>
    </row>
    <row r="68" spans="1:12" s="89" customFormat="1" ht="16.5" customHeight="1" x14ac:dyDescent="0.25">
      <c r="A68" s="149" t="s">
        <v>755</v>
      </c>
      <c r="B68" s="150" t="s">
        <v>108</v>
      </c>
      <c r="C68" s="166">
        <v>732</v>
      </c>
      <c r="D68" s="166">
        <v>150</v>
      </c>
      <c r="E68" s="163">
        <v>915000</v>
      </c>
      <c r="F68" s="163">
        <v>394339</v>
      </c>
      <c r="G68" s="163">
        <v>1309339</v>
      </c>
      <c r="H68" s="163">
        <v>924</v>
      </c>
      <c r="I68" s="182">
        <v>1265</v>
      </c>
      <c r="J68" s="164">
        <v>1311528</v>
      </c>
      <c r="K68" s="167">
        <v>900000</v>
      </c>
      <c r="L68" s="167">
        <v>1815000</v>
      </c>
    </row>
    <row r="69" spans="1:12" s="89" customFormat="1" ht="16.5" customHeight="1" x14ac:dyDescent="0.25">
      <c r="A69" s="149" t="s">
        <v>756</v>
      </c>
      <c r="B69" s="150" t="s">
        <v>109</v>
      </c>
      <c r="C69" s="166">
        <v>429</v>
      </c>
      <c r="D69" s="166">
        <v>85</v>
      </c>
      <c r="E69" s="163">
        <v>536250</v>
      </c>
      <c r="F69" s="163">
        <v>223459</v>
      </c>
      <c r="G69" s="163">
        <v>759709</v>
      </c>
      <c r="H69" s="163">
        <v>676</v>
      </c>
      <c r="I69" s="182">
        <v>717</v>
      </c>
      <c r="J69" s="164">
        <v>761102</v>
      </c>
      <c r="K69" s="167">
        <v>510000</v>
      </c>
      <c r="L69" s="167">
        <v>1046250</v>
      </c>
    </row>
    <row r="70" spans="1:12" s="89" customFormat="1" ht="16.5" customHeight="1" x14ac:dyDescent="0.25">
      <c r="A70" s="153" t="s">
        <v>757</v>
      </c>
      <c r="B70" s="150" t="s">
        <v>110</v>
      </c>
      <c r="C70" s="166">
        <v>2688</v>
      </c>
      <c r="D70" s="166">
        <v>489</v>
      </c>
      <c r="E70" s="163">
        <v>3360000</v>
      </c>
      <c r="F70" s="163">
        <v>1285546</v>
      </c>
      <c r="G70" s="163">
        <v>4645546</v>
      </c>
      <c r="H70" s="163">
        <v>3766</v>
      </c>
      <c r="I70" s="182">
        <v>4123</v>
      </c>
      <c r="J70" s="164">
        <v>4653435</v>
      </c>
      <c r="K70" s="167">
        <v>2934000</v>
      </c>
      <c r="L70" s="167">
        <v>6294000</v>
      </c>
    </row>
    <row r="71" spans="1:12" s="89" customFormat="1" ht="16.5" customHeight="1" x14ac:dyDescent="0.25">
      <c r="A71" s="153" t="s">
        <v>758</v>
      </c>
      <c r="B71" s="150" t="s">
        <v>112</v>
      </c>
      <c r="C71" s="166">
        <v>1169</v>
      </c>
      <c r="D71" s="166">
        <v>206</v>
      </c>
      <c r="E71" s="163">
        <v>1461250</v>
      </c>
      <c r="F71" s="163">
        <v>541559</v>
      </c>
      <c r="G71" s="163">
        <v>2002809</v>
      </c>
      <c r="H71" s="163">
        <v>1413</v>
      </c>
      <c r="I71" s="182">
        <v>1737</v>
      </c>
      <c r="J71" s="164">
        <v>2005959</v>
      </c>
      <c r="K71" s="167">
        <v>1236000</v>
      </c>
      <c r="L71" s="167">
        <v>2697250</v>
      </c>
    </row>
    <row r="72" spans="1:12" s="89" customFormat="1" ht="16.5" customHeight="1" x14ac:dyDescent="0.25">
      <c r="A72" s="153">
        <v>64045</v>
      </c>
      <c r="B72" s="150" t="s">
        <v>804</v>
      </c>
      <c r="C72" s="166">
        <v>373</v>
      </c>
      <c r="D72" s="166">
        <v>96</v>
      </c>
      <c r="E72" s="163">
        <v>466250</v>
      </c>
      <c r="F72" s="163">
        <v>252377</v>
      </c>
      <c r="G72" s="163">
        <v>718627</v>
      </c>
      <c r="H72" s="163">
        <v>614</v>
      </c>
      <c r="I72" s="182">
        <v>809</v>
      </c>
      <c r="J72" s="164">
        <v>720050</v>
      </c>
      <c r="K72" s="167">
        <v>576000</v>
      </c>
      <c r="L72" s="167">
        <v>1042250</v>
      </c>
    </row>
    <row r="73" spans="1:12" s="89" customFormat="1" ht="16.5" customHeight="1" x14ac:dyDescent="0.25">
      <c r="A73" s="153" t="s">
        <v>759</v>
      </c>
      <c r="B73" s="150" t="s">
        <v>760</v>
      </c>
      <c r="C73" s="166">
        <v>261</v>
      </c>
      <c r="D73" s="166">
        <v>62</v>
      </c>
      <c r="E73" s="163">
        <v>326250</v>
      </c>
      <c r="F73" s="163">
        <v>162994</v>
      </c>
      <c r="G73" s="163">
        <v>489244</v>
      </c>
      <c r="H73" s="163">
        <v>506</v>
      </c>
      <c r="I73" s="182">
        <v>523</v>
      </c>
      <c r="J73" s="164">
        <v>490273</v>
      </c>
      <c r="K73" s="167">
        <v>372000</v>
      </c>
      <c r="L73" s="167">
        <v>698250</v>
      </c>
    </row>
    <row r="74" spans="1:12" s="89" customFormat="1" ht="16.5" customHeight="1" x14ac:dyDescent="0.25">
      <c r="A74" s="149" t="s">
        <v>761</v>
      </c>
      <c r="B74" s="150" t="s">
        <v>762</v>
      </c>
      <c r="C74" s="166">
        <v>523</v>
      </c>
      <c r="D74" s="166">
        <v>112</v>
      </c>
      <c r="E74" s="163">
        <v>653750</v>
      </c>
      <c r="F74" s="163">
        <v>294440</v>
      </c>
      <c r="G74" s="163">
        <v>948190</v>
      </c>
      <c r="H74" s="163">
        <v>801</v>
      </c>
      <c r="I74" s="182">
        <v>944</v>
      </c>
      <c r="J74" s="164">
        <v>949935</v>
      </c>
      <c r="K74" s="167">
        <v>672000</v>
      </c>
      <c r="L74" s="167">
        <v>1325750</v>
      </c>
    </row>
    <row r="75" spans="1:12" s="89" customFormat="1" ht="16.5" customHeight="1" x14ac:dyDescent="0.25">
      <c r="A75" s="149" t="s">
        <v>763</v>
      </c>
      <c r="B75" s="150" t="s">
        <v>113</v>
      </c>
      <c r="C75" s="166">
        <v>770</v>
      </c>
      <c r="D75" s="166">
        <v>164</v>
      </c>
      <c r="E75" s="163">
        <v>962500</v>
      </c>
      <c r="F75" s="163">
        <v>431144</v>
      </c>
      <c r="G75" s="163">
        <v>1393644</v>
      </c>
      <c r="H75" s="163">
        <v>978</v>
      </c>
      <c r="I75" s="182">
        <v>1383</v>
      </c>
      <c r="J75" s="164">
        <v>1396005</v>
      </c>
      <c r="K75" s="167">
        <v>984000</v>
      </c>
      <c r="L75" s="167">
        <v>1946500</v>
      </c>
    </row>
    <row r="76" spans="1:12" s="89" customFormat="1" ht="16.5" customHeight="1" x14ac:dyDescent="0.25">
      <c r="A76" s="149" t="s">
        <v>764</v>
      </c>
      <c r="B76" s="150" t="s">
        <v>765</v>
      </c>
      <c r="C76" s="166">
        <v>662</v>
      </c>
      <c r="D76" s="166">
        <v>124</v>
      </c>
      <c r="E76" s="163">
        <v>827500</v>
      </c>
      <c r="F76" s="163">
        <v>325987</v>
      </c>
      <c r="G76" s="163">
        <v>1153487</v>
      </c>
      <c r="H76" s="163">
        <v>893</v>
      </c>
      <c r="I76" s="182">
        <v>1046</v>
      </c>
      <c r="J76" s="164">
        <v>1155426</v>
      </c>
      <c r="K76" s="167">
        <v>744000</v>
      </c>
      <c r="L76" s="167">
        <v>1571500</v>
      </c>
    </row>
    <row r="77" spans="1:12" s="89" customFormat="1" ht="16.5" customHeight="1" x14ac:dyDescent="0.25">
      <c r="A77" s="154" t="s">
        <v>766</v>
      </c>
      <c r="B77" s="152" t="s">
        <v>767</v>
      </c>
      <c r="C77" s="166">
        <v>617</v>
      </c>
      <c r="D77" s="166">
        <v>112</v>
      </c>
      <c r="E77" s="163">
        <v>771250</v>
      </c>
      <c r="F77" s="163">
        <v>294440</v>
      </c>
      <c r="G77" s="163">
        <v>1065690</v>
      </c>
      <c r="H77" s="163">
        <v>809</v>
      </c>
      <c r="I77" s="182">
        <v>944</v>
      </c>
      <c r="J77" s="164">
        <v>1067443</v>
      </c>
      <c r="K77" s="167">
        <v>672000</v>
      </c>
      <c r="L77" s="167">
        <v>1443250</v>
      </c>
    </row>
    <row r="78" spans="1:12" s="89" customFormat="1" ht="16.5" customHeight="1" x14ac:dyDescent="0.25">
      <c r="A78" s="153" t="s">
        <v>768</v>
      </c>
      <c r="B78" s="150" t="s">
        <v>769</v>
      </c>
      <c r="C78" s="166">
        <v>988</v>
      </c>
      <c r="D78" s="166">
        <v>230</v>
      </c>
      <c r="E78" s="163">
        <v>1235000</v>
      </c>
      <c r="F78" s="163">
        <v>604654</v>
      </c>
      <c r="G78" s="163">
        <v>1839654</v>
      </c>
      <c r="H78" s="163">
        <v>1592</v>
      </c>
      <c r="I78" s="182">
        <v>1939</v>
      </c>
      <c r="J78" s="164">
        <v>1843185</v>
      </c>
      <c r="K78" s="167">
        <v>1380000</v>
      </c>
      <c r="L78" s="167">
        <v>2615000</v>
      </c>
    </row>
    <row r="79" spans="1:12" s="89" customFormat="1" ht="16.5" customHeight="1" x14ac:dyDescent="0.25">
      <c r="A79" s="153" t="s">
        <v>770</v>
      </c>
      <c r="B79" s="150" t="s">
        <v>771</v>
      </c>
      <c r="C79" s="166">
        <v>820</v>
      </c>
      <c r="D79" s="166">
        <v>113</v>
      </c>
      <c r="E79" s="163">
        <v>1025000</v>
      </c>
      <c r="F79" s="163">
        <v>297069</v>
      </c>
      <c r="G79" s="163">
        <v>1322069</v>
      </c>
      <c r="H79" s="163">
        <v>1126</v>
      </c>
      <c r="I79" s="182">
        <v>953</v>
      </c>
      <c r="J79" s="164">
        <v>1324148</v>
      </c>
      <c r="K79" s="167">
        <v>678000</v>
      </c>
      <c r="L79" s="167">
        <v>1703000</v>
      </c>
    </row>
    <row r="80" spans="1:12" s="89" customFormat="1" ht="16.5" customHeight="1" x14ac:dyDescent="0.25">
      <c r="A80" s="153" t="s">
        <v>772</v>
      </c>
      <c r="B80" s="150" t="s">
        <v>114</v>
      </c>
      <c r="C80" s="166">
        <v>745</v>
      </c>
      <c r="D80" s="166">
        <v>117</v>
      </c>
      <c r="E80" s="163">
        <v>931250</v>
      </c>
      <c r="F80" s="163">
        <v>307585</v>
      </c>
      <c r="G80" s="163">
        <v>1238835</v>
      </c>
      <c r="H80" s="163">
        <v>863</v>
      </c>
      <c r="I80" s="182">
        <v>987</v>
      </c>
      <c r="J80" s="164">
        <v>1240685</v>
      </c>
      <c r="K80" s="167">
        <v>702000</v>
      </c>
      <c r="L80" s="167">
        <v>1633250</v>
      </c>
    </row>
    <row r="81" spans="1:20" s="89" customFormat="1" ht="16.5" customHeight="1" x14ac:dyDescent="0.25">
      <c r="A81" s="151" t="s">
        <v>773</v>
      </c>
      <c r="B81" s="152" t="s">
        <v>774</v>
      </c>
      <c r="C81" s="166">
        <v>562</v>
      </c>
      <c r="D81" s="166">
        <v>84</v>
      </c>
      <c r="E81" s="163">
        <v>702500</v>
      </c>
      <c r="F81" s="163">
        <v>220830</v>
      </c>
      <c r="G81" s="163">
        <v>923330</v>
      </c>
      <c r="H81" s="163">
        <v>699</v>
      </c>
      <c r="I81" s="182">
        <v>708</v>
      </c>
      <c r="J81" s="164">
        <v>924737</v>
      </c>
      <c r="K81" s="167">
        <v>504000</v>
      </c>
      <c r="L81" s="167">
        <v>1206500</v>
      </c>
    </row>
    <row r="82" spans="1:20" s="89" customFormat="1" ht="16.5" customHeight="1" x14ac:dyDescent="0.25">
      <c r="A82" s="153" t="s">
        <v>775</v>
      </c>
      <c r="B82" s="150" t="s">
        <v>115</v>
      </c>
      <c r="C82" s="166">
        <v>410</v>
      </c>
      <c r="D82" s="166">
        <v>58</v>
      </c>
      <c r="E82" s="163">
        <v>512500</v>
      </c>
      <c r="F82" s="163">
        <v>152478</v>
      </c>
      <c r="G82" s="163">
        <v>664978</v>
      </c>
      <c r="H82" s="163">
        <v>412</v>
      </c>
      <c r="I82" s="182">
        <v>489</v>
      </c>
      <c r="J82" s="164">
        <v>665879</v>
      </c>
      <c r="K82" s="167">
        <v>348000</v>
      </c>
      <c r="L82" s="167">
        <v>860500</v>
      </c>
    </row>
    <row r="83" spans="1:20" s="89" customFormat="1" ht="16.5" customHeight="1" x14ac:dyDescent="0.25">
      <c r="A83" s="153" t="s">
        <v>776</v>
      </c>
      <c r="B83" s="150" t="s">
        <v>777</v>
      </c>
      <c r="C83" s="166">
        <v>247</v>
      </c>
      <c r="D83" s="166">
        <v>52</v>
      </c>
      <c r="E83" s="163">
        <v>308750</v>
      </c>
      <c r="F83" s="163">
        <v>136704</v>
      </c>
      <c r="G83" s="163">
        <v>445454</v>
      </c>
      <c r="H83" s="163">
        <v>412</v>
      </c>
      <c r="I83" s="182">
        <v>438</v>
      </c>
      <c r="J83" s="164">
        <v>446304</v>
      </c>
      <c r="K83" s="167">
        <v>312000</v>
      </c>
      <c r="L83" s="167">
        <v>620750</v>
      </c>
    </row>
    <row r="84" spans="1:20" s="89" customFormat="1" ht="16.5" customHeight="1" x14ac:dyDescent="0.25">
      <c r="A84" s="154" t="s">
        <v>778</v>
      </c>
      <c r="B84" s="152" t="s">
        <v>111</v>
      </c>
      <c r="C84" s="166">
        <v>1045</v>
      </c>
      <c r="D84" s="166">
        <v>228</v>
      </c>
      <c r="E84" s="163">
        <v>1306250</v>
      </c>
      <c r="F84" s="163">
        <v>599396</v>
      </c>
      <c r="G84" s="163">
        <v>1905646</v>
      </c>
      <c r="H84" s="163">
        <v>1623</v>
      </c>
      <c r="I84" s="182">
        <v>1923</v>
      </c>
      <c r="J84" s="164">
        <v>1909192</v>
      </c>
      <c r="K84" s="167">
        <v>1368000</v>
      </c>
      <c r="L84" s="167">
        <v>2674250</v>
      </c>
    </row>
    <row r="85" spans="1:20" s="89" customFormat="1" ht="16.5" customHeight="1" x14ac:dyDescent="0.25">
      <c r="A85" s="153" t="s">
        <v>779</v>
      </c>
      <c r="B85" s="150" t="s">
        <v>116</v>
      </c>
      <c r="C85" s="166">
        <v>421</v>
      </c>
      <c r="D85" s="166">
        <v>121</v>
      </c>
      <c r="E85" s="163">
        <v>526250</v>
      </c>
      <c r="F85" s="163">
        <v>318100</v>
      </c>
      <c r="G85" s="163">
        <v>844350</v>
      </c>
      <c r="H85" s="163">
        <v>815</v>
      </c>
      <c r="I85" s="182">
        <v>1020</v>
      </c>
      <c r="J85" s="164">
        <v>846185</v>
      </c>
      <c r="K85" s="167">
        <v>726000</v>
      </c>
      <c r="L85" s="167">
        <v>1252250</v>
      </c>
    </row>
    <row r="86" spans="1:20" s="89" customFormat="1" ht="16.5" customHeight="1" x14ac:dyDescent="0.25">
      <c r="A86" s="149" t="s">
        <v>780</v>
      </c>
      <c r="B86" s="150" t="s">
        <v>781</v>
      </c>
      <c r="C86" s="166">
        <v>219</v>
      </c>
      <c r="D86" s="166">
        <v>23</v>
      </c>
      <c r="E86" s="163">
        <v>273750</v>
      </c>
      <c r="F86" s="163">
        <v>60465</v>
      </c>
      <c r="G86" s="163">
        <v>334215</v>
      </c>
      <c r="H86" s="163">
        <v>171</v>
      </c>
      <c r="I86" s="182">
        <v>194</v>
      </c>
      <c r="J86" s="164">
        <v>334580</v>
      </c>
      <c r="K86" s="167">
        <v>138000</v>
      </c>
      <c r="L86" s="167">
        <v>411750</v>
      </c>
    </row>
    <row r="87" spans="1:20" s="89" customFormat="1" ht="16.5" customHeight="1" x14ac:dyDescent="0.25">
      <c r="A87" s="149" t="s">
        <v>782</v>
      </c>
      <c r="B87" s="150" t="s">
        <v>783</v>
      </c>
      <c r="C87" s="166">
        <v>649</v>
      </c>
      <c r="D87" s="166">
        <v>128</v>
      </c>
      <c r="E87" s="163">
        <v>811250</v>
      </c>
      <c r="F87" s="163">
        <v>336503</v>
      </c>
      <c r="G87" s="163">
        <v>1147753</v>
      </c>
      <c r="H87" s="163">
        <v>1818</v>
      </c>
      <c r="I87" s="182">
        <v>1079</v>
      </c>
      <c r="J87" s="164">
        <v>1150650</v>
      </c>
      <c r="K87" s="167">
        <v>768000</v>
      </c>
      <c r="L87" s="167">
        <v>1579250</v>
      </c>
    </row>
    <row r="88" spans="1:20" s="89" customFormat="1" ht="16.5" customHeight="1" thickBot="1" x14ac:dyDescent="0.3">
      <c r="A88" s="155" t="s">
        <v>117</v>
      </c>
      <c r="B88" s="145" t="s">
        <v>118</v>
      </c>
      <c r="C88" s="166">
        <v>1294</v>
      </c>
      <c r="D88" s="166">
        <v>151</v>
      </c>
      <c r="E88" s="163">
        <v>1617500</v>
      </c>
      <c r="F88" s="163">
        <v>396966</v>
      </c>
      <c r="G88" s="163">
        <v>2014466</v>
      </c>
      <c r="H88" s="163">
        <v>1010</v>
      </c>
      <c r="I88" s="233">
        <v>1273</v>
      </c>
      <c r="J88" s="164">
        <v>2016749</v>
      </c>
      <c r="K88" s="167">
        <v>906000</v>
      </c>
      <c r="L88" s="167">
        <v>2523500</v>
      </c>
    </row>
    <row r="89" spans="1:20" s="89" customFormat="1" ht="4.5" customHeight="1" thickBot="1" x14ac:dyDescent="0.3">
      <c r="A89" s="136"/>
      <c r="B89" s="156" t="s">
        <v>119</v>
      </c>
      <c r="C89" s="168">
        <v>1294</v>
      </c>
      <c r="D89" s="168">
        <v>151</v>
      </c>
      <c r="E89" s="168"/>
      <c r="F89" s="168"/>
      <c r="G89" s="168"/>
      <c r="H89" s="168"/>
      <c r="I89" s="168"/>
      <c r="J89" s="168"/>
      <c r="K89" s="169"/>
      <c r="L89" s="169"/>
    </row>
    <row r="90" spans="1:20" ht="29.25" customHeight="1" thickBot="1" x14ac:dyDescent="0.3">
      <c r="A90" s="157"/>
      <c r="B90" s="158" t="s">
        <v>120</v>
      </c>
      <c r="C90" s="170">
        <v>108481</v>
      </c>
      <c r="D90" s="170">
        <v>24066</v>
      </c>
      <c r="E90" s="170">
        <v>135601250</v>
      </c>
      <c r="F90" s="170">
        <v>63267806</v>
      </c>
      <c r="G90" s="170">
        <v>198869056</v>
      </c>
      <c r="H90" s="170">
        <v>0</v>
      </c>
      <c r="I90" s="170">
        <v>202921</v>
      </c>
      <c r="J90" s="170">
        <v>199071977</v>
      </c>
      <c r="K90" s="170">
        <v>144396000</v>
      </c>
      <c r="L90" s="170">
        <v>277493000</v>
      </c>
    </row>
    <row r="91" spans="1:20" ht="16.5" customHeight="1" x14ac:dyDescent="0.25">
      <c r="A91" s="159"/>
      <c r="B91" s="159"/>
      <c r="C91" s="178"/>
      <c r="D91" s="178"/>
      <c r="E91" s="104"/>
      <c r="F91" s="178"/>
      <c r="G91" s="178"/>
      <c r="H91" s="179"/>
      <c r="I91" s="179"/>
      <c r="J91" s="104"/>
      <c r="K91" s="137"/>
      <c r="L91" s="137"/>
      <c r="M91" s="103"/>
      <c r="N91" s="103"/>
      <c r="O91" s="104"/>
      <c r="P91" s="104"/>
      <c r="Q91" s="104"/>
    </row>
    <row r="92" spans="1:20" ht="16.5" customHeight="1" x14ac:dyDescent="0.25">
      <c r="A92" s="159"/>
      <c r="B92" s="159"/>
      <c r="C92" s="104"/>
      <c r="D92" s="104"/>
      <c r="E92" s="138"/>
      <c r="F92" s="138"/>
      <c r="G92" s="138"/>
      <c r="H92" s="138"/>
      <c r="I92" s="138"/>
      <c r="J92" s="90">
        <v>4000000</v>
      </c>
      <c r="K92" s="99"/>
      <c r="L92" s="90">
        <v>4000000</v>
      </c>
      <c r="M92" s="104" t="s">
        <v>221</v>
      </c>
      <c r="N92" s="104"/>
      <c r="O92" s="104"/>
      <c r="P92" s="104"/>
    </row>
    <row r="93" spans="1:20" ht="16.5" customHeight="1" x14ac:dyDescent="0.25">
      <c r="A93" s="141"/>
      <c r="B93" s="141"/>
      <c r="C93" s="99"/>
      <c r="D93" s="99"/>
      <c r="E93" s="99"/>
      <c r="F93" s="99"/>
      <c r="G93" s="99"/>
      <c r="H93" s="99"/>
      <c r="I93" s="99"/>
      <c r="J93" s="90">
        <v>500000</v>
      </c>
      <c r="K93" s="91"/>
      <c r="L93" s="90">
        <v>500000</v>
      </c>
      <c r="M93" s="99" t="s">
        <v>222</v>
      </c>
      <c r="N93" s="104"/>
      <c r="O93" s="104"/>
      <c r="P93" s="104"/>
      <c r="T93" s="90"/>
    </row>
    <row r="94" spans="1:20" ht="16.5" customHeight="1" x14ac:dyDescent="0.25">
      <c r="J94" s="139">
        <v>203571977</v>
      </c>
      <c r="K94" s="104"/>
      <c r="L94" s="139">
        <v>281993000</v>
      </c>
      <c r="M94" s="81" t="s">
        <v>223</v>
      </c>
      <c r="R94" s="92"/>
    </row>
    <row r="95" spans="1:20" ht="16.5" customHeight="1" x14ac:dyDescent="0.25">
      <c r="A95" s="159"/>
      <c r="B95" s="159"/>
      <c r="C95" s="104"/>
      <c r="D95" s="140"/>
      <c r="E95" s="104"/>
      <c r="F95" s="104"/>
      <c r="G95" s="104"/>
      <c r="H95" s="104"/>
      <c r="I95" s="104"/>
      <c r="J95" s="104"/>
      <c r="K95" s="104"/>
      <c r="L95" s="104"/>
      <c r="M95" s="104"/>
      <c r="R95" s="93"/>
    </row>
    <row r="96" spans="1:20" ht="16.5" customHeight="1" x14ac:dyDescent="0.25">
      <c r="A96" s="159"/>
      <c r="B96" s="159"/>
      <c r="C96" s="104"/>
      <c r="D96" s="104"/>
      <c r="E96" s="104"/>
      <c r="F96" s="104"/>
      <c r="G96" s="104"/>
      <c r="H96" s="104"/>
      <c r="I96" s="104"/>
      <c r="J96" s="104"/>
      <c r="M96" s="104"/>
      <c r="R96" s="91"/>
    </row>
    <row r="167" spans="6:10" ht="16.5" customHeight="1" x14ac:dyDescent="0.25">
      <c r="F167" s="81">
        <v>400</v>
      </c>
      <c r="G167" s="81">
        <v>400</v>
      </c>
      <c r="H167" s="81">
        <v>400</v>
      </c>
      <c r="J167" s="81">
        <v>200</v>
      </c>
    </row>
  </sheetData>
  <mergeCells count="3">
    <mergeCell ref="L12:M12"/>
    <mergeCell ref="C12:F12"/>
    <mergeCell ref="C13:F13"/>
  </mergeCells>
  <printOptions horizontalCentered="1"/>
  <pageMargins left="0.5" right="0.5" top="0.5" bottom="1" header="0.5" footer="0.5"/>
  <pageSetup scale="71" fitToHeight="0" orientation="landscape" r:id="rId1"/>
  <headerFooter scaleWithDoc="0" alignWithMargins="0">
    <oddFooter>&amp;C&amp;P&amp;RCDE, School Finance and Operations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6"/>
  <sheetViews>
    <sheetView showGridLines="0" zoomScaleNormal="100" workbookViewId="0">
      <pane ySplit="4" topLeftCell="A158" activePane="bottomLeft" state="frozen"/>
      <selection pane="bottomLeft" sqref="A1:XFD1048576"/>
    </sheetView>
  </sheetViews>
  <sheetFormatPr defaultRowHeight="15.75" x14ac:dyDescent="0.25"/>
  <cols>
    <col min="1" max="1" width="23.140625" style="1" customWidth="1"/>
    <col min="2" max="2" width="28.140625" style="1" bestFit="1" customWidth="1"/>
    <col min="3" max="3" width="18.7109375" style="1" customWidth="1"/>
    <col min="4" max="9" width="18.7109375" style="2" customWidth="1"/>
    <col min="10" max="224" width="9.140625" style="1"/>
    <col min="225" max="225" width="23.140625" style="1" customWidth="1"/>
    <col min="226" max="226" width="28.140625" style="1" bestFit="1" customWidth="1"/>
    <col min="227" max="228" width="14.28515625" style="1" customWidth="1"/>
    <col min="229" max="229" width="9.85546875" style="1" bestFit="1" customWidth="1"/>
    <col min="230" max="230" width="15.5703125" style="1" customWidth="1"/>
    <col min="231" max="231" width="21.28515625" style="1" customWidth="1"/>
    <col min="232" max="232" width="12.28515625" style="1" bestFit="1" customWidth="1"/>
    <col min="233" max="237" width="9.140625" style="1"/>
    <col min="238" max="238" width="11.28515625" style="1" bestFit="1" customWidth="1"/>
    <col min="239" max="480" width="9.140625" style="1"/>
    <col min="481" max="481" width="23.140625" style="1" customWidth="1"/>
    <col min="482" max="482" width="28.140625" style="1" bestFit="1" customWidth="1"/>
    <col min="483" max="484" width="14.28515625" style="1" customWidth="1"/>
    <col min="485" max="485" width="9.85546875" style="1" bestFit="1" customWidth="1"/>
    <col min="486" max="486" width="15.5703125" style="1" customWidth="1"/>
    <col min="487" max="487" width="21.28515625" style="1" customWidth="1"/>
    <col min="488" max="488" width="12.28515625" style="1" bestFit="1" customWidth="1"/>
    <col min="489" max="493" width="9.140625" style="1"/>
    <col min="494" max="494" width="11.28515625" style="1" bestFit="1" customWidth="1"/>
    <col min="495" max="736" width="9.140625" style="1"/>
    <col min="737" max="737" width="23.140625" style="1" customWidth="1"/>
    <col min="738" max="738" width="28.140625" style="1" bestFit="1" customWidth="1"/>
    <col min="739" max="740" width="14.28515625" style="1" customWidth="1"/>
    <col min="741" max="741" width="9.85546875" style="1" bestFit="1" customWidth="1"/>
    <col min="742" max="742" width="15.5703125" style="1" customWidth="1"/>
    <col min="743" max="743" width="21.28515625" style="1" customWidth="1"/>
    <col min="744" max="744" width="12.28515625" style="1" bestFit="1" customWidth="1"/>
    <col min="745" max="749" width="9.140625" style="1"/>
    <col min="750" max="750" width="11.28515625" style="1" bestFit="1" customWidth="1"/>
    <col min="751" max="992" width="9.140625" style="1"/>
    <col min="993" max="993" width="23.140625" style="1" customWidth="1"/>
    <col min="994" max="994" width="28.140625" style="1" bestFit="1" customWidth="1"/>
    <col min="995" max="996" width="14.28515625" style="1" customWidth="1"/>
    <col min="997" max="997" width="9.85546875" style="1" bestFit="1" customWidth="1"/>
    <col min="998" max="998" width="15.5703125" style="1" customWidth="1"/>
    <col min="999" max="999" width="21.28515625" style="1" customWidth="1"/>
    <col min="1000" max="1000" width="12.28515625" style="1" bestFit="1" customWidth="1"/>
    <col min="1001" max="1005" width="9.140625" style="1"/>
    <col min="1006" max="1006" width="11.28515625" style="1" bestFit="1" customWidth="1"/>
    <col min="1007" max="1248" width="9.140625" style="1"/>
    <col min="1249" max="1249" width="23.140625" style="1" customWidth="1"/>
    <col min="1250" max="1250" width="28.140625" style="1" bestFit="1" customWidth="1"/>
    <col min="1251" max="1252" width="14.28515625" style="1" customWidth="1"/>
    <col min="1253" max="1253" width="9.85546875" style="1" bestFit="1" customWidth="1"/>
    <col min="1254" max="1254" width="15.5703125" style="1" customWidth="1"/>
    <col min="1255" max="1255" width="21.28515625" style="1" customWidth="1"/>
    <col min="1256" max="1256" width="12.28515625" style="1" bestFit="1" customWidth="1"/>
    <col min="1257" max="1261" width="9.140625" style="1"/>
    <col min="1262" max="1262" width="11.28515625" style="1" bestFit="1" customWidth="1"/>
    <col min="1263" max="1504" width="9.140625" style="1"/>
    <col min="1505" max="1505" width="23.140625" style="1" customWidth="1"/>
    <col min="1506" max="1506" width="28.140625" style="1" bestFit="1" customWidth="1"/>
    <col min="1507" max="1508" width="14.28515625" style="1" customWidth="1"/>
    <col min="1509" max="1509" width="9.85546875" style="1" bestFit="1" customWidth="1"/>
    <col min="1510" max="1510" width="15.5703125" style="1" customWidth="1"/>
    <col min="1511" max="1511" width="21.28515625" style="1" customWidth="1"/>
    <col min="1512" max="1512" width="12.28515625" style="1" bestFit="1" customWidth="1"/>
    <col min="1513" max="1517" width="9.140625" style="1"/>
    <col min="1518" max="1518" width="11.28515625" style="1" bestFit="1" customWidth="1"/>
    <col min="1519" max="1760" width="9.140625" style="1"/>
    <col min="1761" max="1761" width="23.140625" style="1" customWidth="1"/>
    <col min="1762" max="1762" width="28.140625" style="1" bestFit="1" customWidth="1"/>
    <col min="1763" max="1764" width="14.28515625" style="1" customWidth="1"/>
    <col min="1765" max="1765" width="9.85546875" style="1" bestFit="1" customWidth="1"/>
    <col min="1766" max="1766" width="15.5703125" style="1" customWidth="1"/>
    <col min="1767" max="1767" width="21.28515625" style="1" customWidth="1"/>
    <col min="1768" max="1768" width="12.28515625" style="1" bestFit="1" customWidth="1"/>
    <col min="1769" max="1773" width="9.140625" style="1"/>
    <col min="1774" max="1774" width="11.28515625" style="1" bestFit="1" customWidth="1"/>
    <col min="1775" max="2016" width="9.140625" style="1"/>
    <col min="2017" max="2017" width="23.140625" style="1" customWidth="1"/>
    <col min="2018" max="2018" width="28.140625" style="1" bestFit="1" customWidth="1"/>
    <col min="2019" max="2020" width="14.28515625" style="1" customWidth="1"/>
    <col min="2021" max="2021" width="9.85546875" style="1" bestFit="1" customWidth="1"/>
    <col min="2022" max="2022" width="15.5703125" style="1" customWidth="1"/>
    <col min="2023" max="2023" width="21.28515625" style="1" customWidth="1"/>
    <col min="2024" max="2024" width="12.28515625" style="1" bestFit="1" customWidth="1"/>
    <col min="2025" max="2029" width="9.140625" style="1"/>
    <col min="2030" max="2030" width="11.28515625" style="1" bestFit="1" customWidth="1"/>
    <col min="2031" max="2272" width="9.140625" style="1"/>
    <col min="2273" max="2273" width="23.140625" style="1" customWidth="1"/>
    <col min="2274" max="2274" width="28.140625" style="1" bestFit="1" customWidth="1"/>
    <col min="2275" max="2276" width="14.28515625" style="1" customWidth="1"/>
    <col min="2277" max="2277" width="9.85546875" style="1" bestFit="1" customWidth="1"/>
    <col min="2278" max="2278" width="15.5703125" style="1" customWidth="1"/>
    <col min="2279" max="2279" width="21.28515625" style="1" customWidth="1"/>
    <col min="2280" max="2280" width="12.28515625" style="1" bestFit="1" customWidth="1"/>
    <col min="2281" max="2285" width="9.140625" style="1"/>
    <col min="2286" max="2286" width="11.28515625" style="1" bestFit="1" customWidth="1"/>
    <col min="2287" max="2528" width="9.140625" style="1"/>
    <col min="2529" max="2529" width="23.140625" style="1" customWidth="1"/>
    <col min="2530" max="2530" width="28.140625" style="1" bestFit="1" customWidth="1"/>
    <col min="2531" max="2532" width="14.28515625" style="1" customWidth="1"/>
    <col min="2533" max="2533" width="9.85546875" style="1" bestFit="1" customWidth="1"/>
    <col min="2534" max="2534" width="15.5703125" style="1" customWidth="1"/>
    <col min="2535" max="2535" width="21.28515625" style="1" customWidth="1"/>
    <col min="2536" max="2536" width="12.28515625" style="1" bestFit="1" customWidth="1"/>
    <col min="2537" max="2541" width="9.140625" style="1"/>
    <col min="2542" max="2542" width="11.28515625" style="1" bestFit="1" customWidth="1"/>
    <col min="2543" max="2784" width="9.140625" style="1"/>
    <col min="2785" max="2785" width="23.140625" style="1" customWidth="1"/>
    <col min="2786" max="2786" width="28.140625" style="1" bestFit="1" customWidth="1"/>
    <col min="2787" max="2788" width="14.28515625" style="1" customWidth="1"/>
    <col min="2789" max="2789" width="9.85546875" style="1" bestFit="1" customWidth="1"/>
    <col min="2790" max="2790" width="15.5703125" style="1" customWidth="1"/>
    <col min="2791" max="2791" width="21.28515625" style="1" customWidth="1"/>
    <col min="2792" max="2792" width="12.28515625" style="1" bestFit="1" customWidth="1"/>
    <col min="2793" max="2797" width="9.140625" style="1"/>
    <col min="2798" max="2798" width="11.28515625" style="1" bestFit="1" customWidth="1"/>
    <col min="2799" max="3040" width="9.140625" style="1"/>
    <col min="3041" max="3041" width="23.140625" style="1" customWidth="1"/>
    <col min="3042" max="3042" width="28.140625" style="1" bestFit="1" customWidth="1"/>
    <col min="3043" max="3044" width="14.28515625" style="1" customWidth="1"/>
    <col min="3045" max="3045" width="9.85546875" style="1" bestFit="1" customWidth="1"/>
    <col min="3046" max="3046" width="15.5703125" style="1" customWidth="1"/>
    <col min="3047" max="3047" width="21.28515625" style="1" customWidth="1"/>
    <col min="3048" max="3048" width="12.28515625" style="1" bestFit="1" customWidth="1"/>
    <col min="3049" max="3053" width="9.140625" style="1"/>
    <col min="3054" max="3054" width="11.28515625" style="1" bestFit="1" customWidth="1"/>
    <col min="3055" max="3296" width="9.140625" style="1"/>
    <col min="3297" max="3297" width="23.140625" style="1" customWidth="1"/>
    <col min="3298" max="3298" width="28.140625" style="1" bestFit="1" customWidth="1"/>
    <col min="3299" max="3300" width="14.28515625" style="1" customWidth="1"/>
    <col min="3301" max="3301" width="9.85546875" style="1" bestFit="1" customWidth="1"/>
    <col min="3302" max="3302" width="15.5703125" style="1" customWidth="1"/>
    <col min="3303" max="3303" width="21.28515625" style="1" customWidth="1"/>
    <col min="3304" max="3304" width="12.28515625" style="1" bestFit="1" customWidth="1"/>
    <col min="3305" max="3309" width="9.140625" style="1"/>
    <col min="3310" max="3310" width="11.28515625" style="1" bestFit="1" customWidth="1"/>
    <col min="3311" max="3552" width="9.140625" style="1"/>
    <col min="3553" max="3553" width="23.140625" style="1" customWidth="1"/>
    <col min="3554" max="3554" width="28.140625" style="1" bestFit="1" customWidth="1"/>
    <col min="3555" max="3556" width="14.28515625" style="1" customWidth="1"/>
    <col min="3557" max="3557" width="9.85546875" style="1" bestFit="1" customWidth="1"/>
    <col min="3558" max="3558" width="15.5703125" style="1" customWidth="1"/>
    <col min="3559" max="3559" width="21.28515625" style="1" customWidth="1"/>
    <col min="3560" max="3560" width="12.28515625" style="1" bestFit="1" customWidth="1"/>
    <col min="3561" max="3565" width="9.140625" style="1"/>
    <col min="3566" max="3566" width="11.28515625" style="1" bestFit="1" customWidth="1"/>
    <col min="3567" max="3808" width="9.140625" style="1"/>
    <col min="3809" max="3809" width="23.140625" style="1" customWidth="1"/>
    <col min="3810" max="3810" width="28.140625" style="1" bestFit="1" customWidth="1"/>
    <col min="3811" max="3812" width="14.28515625" style="1" customWidth="1"/>
    <col min="3813" max="3813" width="9.85546875" style="1" bestFit="1" customWidth="1"/>
    <col min="3814" max="3814" width="15.5703125" style="1" customWidth="1"/>
    <col min="3815" max="3815" width="21.28515625" style="1" customWidth="1"/>
    <col min="3816" max="3816" width="12.28515625" style="1" bestFit="1" customWidth="1"/>
    <col min="3817" max="3821" width="9.140625" style="1"/>
    <col min="3822" max="3822" width="11.28515625" style="1" bestFit="1" customWidth="1"/>
    <col min="3823" max="4064" width="9.140625" style="1"/>
    <col min="4065" max="4065" width="23.140625" style="1" customWidth="1"/>
    <col min="4066" max="4066" width="28.140625" style="1" bestFit="1" customWidth="1"/>
    <col min="4067" max="4068" width="14.28515625" style="1" customWidth="1"/>
    <col min="4069" max="4069" width="9.85546875" style="1" bestFit="1" customWidth="1"/>
    <col min="4070" max="4070" width="15.5703125" style="1" customWidth="1"/>
    <col min="4071" max="4071" width="21.28515625" style="1" customWidth="1"/>
    <col min="4072" max="4072" width="12.28515625" style="1" bestFit="1" customWidth="1"/>
    <col min="4073" max="4077" width="9.140625" style="1"/>
    <col min="4078" max="4078" width="11.28515625" style="1" bestFit="1" customWidth="1"/>
    <col min="4079" max="4320" width="9.140625" style="1"/>
    <col min="4321" max="4321" width="23.140625" style="1" customWidth="1"/>
    <col min="4322" max="4322" width="28.140625" style="1" bestFit="1" customWidth="1"/>
    <col min="4323" max="4324" width="14.28515625" style="1" customWidth="1"/>
    <col min="4325" max="4325" width="9.85546875" style="1" bestFit="1" customWidth="1"/>
    <col min="4326" max="4326" width="15.5703125" style="1" customWidth="1"/>
    <col min="4327" max="4327" width="21.28515625" style="1" customWidth="1"/>
    <col min="4328" max="4328" width="12.28515625" style="1" bestFit="1" customWidth="1"/>
    <col min="4329" max="4333" width="9.140625" style="1"/>
    <col min="4334" max="4334" width="11.28515625" style="1" bestFit="1" customWidth="1"/>
    <col min="4335" max="4576" width="9.140625" style="1"/>
    <col min="4577" max="4577" width="23.140625" style="1" customWidth="1"/>
    <col min="4578" max="4578" width="28.140625" style="1" bestFit="1" customWidth="1"/>
    <col min="4579" max="4580" width="14.28515625" style="1" customWidth="1"/>
    <col min="4581" max="4581" width="9.85546875" style="1" bestFit="1" customWidth="1"/>
    <col min="4582" max="4582" width="15.5703125" style="1" customWidth="1"/>
    <col min="4583" max="4583" width="21.28515625" style="1" customWidth="1"/>
    <col min="4584" max="4584" width="12.28515625" style="1" bestFit="1" customWidth="1"/>
    <col min="4585" max="4589" width="9.140625" style="1"/>
    <col min="4590" max="4590" width="11.28515625" style="1" bestFit="1" customWidth="1"/>
    <col min="4591" max="4832" width="9.140625" style="1"/>
    <col min="4833" max="4833" width="23.140625" style="1" customWidth="1"/>
    <col min="4834" max="4834" width="28.140625" style="1" bestFit="1" customWidth="1"/>
    <col min="4835" max="4836" width="14.28515625" style="1" customWidth="1"/>
    <col min="4837" max="4837" width="9.85546875" style="1" bestFit="1" customWidth="1"/>
    <col min="4838" max="4838" width="15.5703125" style="1" customWidth="1"/>
    <col min="4839" max="4839" width="21.28515625" style="1" customWidth="1"/>
    <col min="4840" max="4840" width="12.28515625" style="1" bestFit="1" customWidth="1"/>
    <col min="4841" max="4845" width="9.140625" style="1"/>
    <col min="4846" max="4846" width="11.28515625" style="1" bestFit="1" customWidth="1"/>
    <col min="4847" max="5088" width="9.140625" style="1"/>
    <col min="5089" max="5089" width="23.140625" style="1" customWidth="1"/>
    <col min="5090" max="5090" width="28.140625" style="1" bestFit="1" customWidth="1"/>
    <col min="5091" max="5092" width="14.28515625" style="1" customWidth="1"/>
    <col min="5093" max="5093" width="9.85546875" style="1" bestFit="1" customWidth="1"/>
    <col min="5094" max="5094" width="15.5703125" style="1" customWidth="1"/>
    <col min="5095" max="5095" width="21.28515625" style="1" customWidth="1"/>
    <col min="5096" max="5096" width="12.28515625" style="1" bestFit="1" customWidth="1"/>
    <col min="5097" max="5101" width="9.140625" style="1"/>
    <col min="5102" max="5102" width="11.28515625" style="1" bestFit="1" customWidth="1"/>
    <col min="5103" max="5344" width="9.140625" style="1"/>
    <col min="5345" max="5345" width="23.140625" style="1" customWidth="1"/>
    <col min="5346" max="5346" width="28.140625" style="1" bestFit="1" customWidth="1"/>
    <col min="5347" max="5348" width="14.28515625" style="1" customWidth="1"/>
    <col min="5349" max="5349" width="9.85546875" style="1" bestFit="1" customWidth="1"/>
    <col min="5350" max="5350" width="15.5703125" style="1" customWidth="1"/>
    <col min="5351" max="5351" width="21.28515625" style="1" customWidth="1"/>
    <col min="5352" max="5352" width="12.28515625" style="1" bestFit="1" customWidth="1"/>
    <col min="5353" max="5357" width="9.140625" style="1"/>
    <col min="5358" max="5358" width="11.28515625" style="1" bestFit="1" customWidth="1"/>
    <col min="5359" max="5600" width="9.140625" style="1"/>
    <col min="5601" max="5601" width="23.140625" style="1" customWidth="1"/>
    <col min="5602" max="5602" width="28.140625" style="1" bestFit="1" customWidth="1"/>
    <col min="5603" max="5604" width="14.28515625" style="1" customWidth="1"/>
    <col min="5605" max="5605" width="9.85546875" style="1" bestFit="1" customWidth="1"/>
    <col min="5606" max="5606" width="15.5703125" style="1" customWidth="1"/>
    <col min="5607" max="5607" width="21.28515625" style="1" customWidth="1"/>
    <col min="5608" max="5608" width="12.28515625" style="1" bestFit="1" customWidth="1"/>
    <col min="5609" max="5613" width="9.140625" style="1"/>
    <col min="5614" max="5614" width="11.28515625" style="1" bestFit="1" customWidth="1"/>
    <col min="5615" max="5856" width="9.140625" style="1"/>
    <col min="5857" max="5857" width="23.140625" style="1" customWidth="1"/>
    <col min="5858" max="5858" width="28.140625" style="1" bestFit="1" customWidth="1"/>
    <col min="5859" max="5860" width="14.28515625" style="1" customWidth="1"/>
    <col min="5861" max="5861" width="9.85546875" style="1" bestFit="1" customWidth="1"/>
    <col min="5862" max="5862" width="15.5703125" style="1" customWidth="1"/>
    <col min="5863" max="5863" width="21.28515625" style="1" customWidth="1"/>
    <col min="5864" max="5864" width="12.28515625" style="1" bestFit="1" customWidth="1"/>
    <col min="5865" max="5869" width="9.140625" style="1"/>
    <col min="5870" max="5870" width="11.28515625" style="1" bestFit="1" customWidth="1"/>
    <col min="5871" max="6112" width="9.140625" style="1"/>
    <col min="6113" max="6113" width="23.140625" style="1" customWidth="1"/>
    <col min="6114" max="6114" width="28.140625" style="1" bestFit="1" customWidth="1"/>
    <col min="6115" max="6116" width="14.28515625" style="1" customWidth="1"/>
    <col min="6117" max="6117" width="9.85546875" style="1" bestFit="1" customWidth="1"/>
    <col min="6118" max="6118" width="15.5703125" style="1" customWidth="1"/>
    <col min="6119" max="6119" width="21.28515625" style="1" customWidth="1"/>
    <col min="6120" max="6120" width="12.28515625" style="1" bestFit="1" customWidth="1"/>
    <col min="6121" max="6125" width="9.140625" style="1"/>
    <col min="6126" max="6126" width="11.28515625" style="1" bestFit="1" customWidth="1"/>
    <col min="6127" max="6368" width="9.140625" style="1"/>
    <col min="6369" max="6369" width="23.140625" style="1" customWidth="1"/>
    <col min="6370" max="6370" width="28.140625" style="1" bestFit="1" customWidth="1"/>
    <col min="6371" max="6372" width="14.28515625" style="1" customWidth="1"/>
    <col min="6373" max="6373" width="9.85546875" style="1" bestFit="1" customWidth="1"/>
    <col min="6374" max="6374" width="15.5703125" style="1" customWidth="1"/>
    <col min="6375" max="6375" width="21.28515625" style="1" customWidth="1"/>
    <col min="6376" max="6376" width="12.28515625" style="1" bestFit="1" customWidth="1"/>
    <col min="6377" max="6381" width="9.140625" style="1"/>
    <col min="6382" max="6382" width="11.28515625" style="1" bestFit="1" customWidth="1"/>
    <col min="6383" max="6624" width="9.140625" style="1"/>
    <col min="6625" max="6625" width="23.140625" style="1" customWidth="1"/>
    <col min="6626" max="6626" width="28.140625" style="1" bestFit="1" customWidth="1"/>
    <col min="6627" max="6628" width="14.28515625" style="1" customWidth="1"/>
    <col min="6629" max="6629" width="9.85546875" style="1" bestFit="1" customWidth="1"/>
    <col min="6630" max="6630" width="15.5703125" style="1" customWidth="1"/>
    <col min="6631" max="6631" width="21.28515625" style="1" customWidth="1"/>
    <col min="6632" max="6632" width="12.28515625" style="1" bestFit="1" customWidth="1"/>
    <col min="6633" max="6637" width="9.140625" style="1"/>
    <col min="6638" max="6638" width="11.28515625" style="1" bestFit="1" customWidth="1"/>
    <col min="6639" max="6880" width="9.140625" style="1"/>
    <col min="6881" max="6881" width="23.140625" style="1" customWidth="1"/>
    <col min="6882" max="6882" width="28.140625" style="1" bestFit="1" customWidth="1"/>
    <col min="6883" max="6884" width="14.28515625" style="1" customWidth="1"/>
    <col min="6885" max="6885" width="9.85546875" style="1" bestFit="1" customWidth="1"/>
    <col min="6886" max="6886" width="15.5703125" style="1" customWidth="1"/>
    <col min="6887" max="6887" width="21.28515625" style="1" customWidth="1"/>
    <col min="6888" max="6888" width="12.28515625" style="1" bestFit="1" customWidth="1"/>
    <col min="6889" max="6893" width="9.140625" style="1"/>
    <col min="6894" max="6894" width="11.28515625" style="1" bestFit="1" customWidth="1"/>
    <col min="6895" max="7136" width="9.140625" style="1"/>
    <col min="7137" max="7137" width="23.140625" style="1" customWidth="1"/>
    <col min="7138" max="7138" width="28.140625" style="1" bestFit="1" customWidth="1"/>
    <col min="7139" max="7140" width="14.28515625" style="1" customWidth="1"/>
    <col min="7141" max="7141" width="9.85546875" style="1" bestFit="1" customWidth="1"/>
    <col min="7142" max="7142" width="15.5703125" style="1" customWidth="1"/>
    <col min="7143" max="7143" width="21.28515625" style="1" customWidth="1"/>
    <col min="7144" max="7144" width="12.28515625" style="1" bestFit="1" customWidth="1"/>
    <col min="7145" max="7149" width="9.140625" style="1"/>
    <col min="7150" max="7150" width="11.28515625" style="1" bestFit="1" customWidth="1"/>
    <col min="7151" max="7392" width="9.140625" style="1"/>
    <col min="7393" max="7393" width="23.140625" style="1" customWidth="1"/>
    <col min="7394" max="7394" width="28.140625" style="1" bestFit="1" customWidth="1"/>
    <col min="7395" max="7396" width="14.28515625" style="1" customWidth="1"/>
    <col min="7397" max="7397" width="9.85546875" style="1" bestFit="1" customWidth="1"/>
    <col min="7398" max="7398" width="15.5703125" style="1" customWidth="1"/>
    <col min="7399" max="7399" width="21.28515625" style="1" customWidth="1"/>
    <col min="7400" max="7400" width="12.28515625" style="1" bestFit="1" customWidth="1"/>
    <col min="7401" max="7405" width="9.140625" style="1"/>
    <col min="7406" max="7406" width="11.28515625" style="1" bestFit="1" customWidth="1"/>
    <col min="7407" max="7648" width="9.140625" style="1"/>
    <col min="7649" max="7649" width="23.140625" style="1" customWidth="1"/>
    <col min="7650" max="7650" width="28.140625" style="1" bestFit="1" customWidth="1"/>
    <col min="7651" max="7652" width="14.28515625" style="1" customWidth="1"/>
    <col min="7653" max="7653" width="9.85546875" style="1" bestFit="1" customWidth="1"/>
    <col min="7654" max="7654" width="15.5703125" style="1" customWidth="1"/>
    <col min="7655" max="7655" width="21.28515625" style="1" customWidth="1"/>
    <col min="7656" max="7656" width="12.28515625" style="1" bestFit="1" customWidth="1"/>
    <col min="7657" max="7661" width="9.140625" style="1"/>
    <col min="7662" max="7662" width="11.28515625" style="1" bestFit="1" customWidth="1"/>
    <col min="7663" max="7904" width="9.140625" style="1"/>
    <col min="7905" max="7905" width="23.140625" style="1" customWidth="1"/>
    <col min="7906" max="7906" width="28.140625" style="1" bestFit="1" customWidth="1"/>
    <col min="7907" max="7908" width="14.28515625" style="1" customWidth="1"/>
    <col min="7909" max="7909" width="9.85546875" style="1" bestFit="1" customWidth="1"/>
    <col min="7910" max="7910" width="15.5703125" style="1" customWidth="1"/>
    <col min="7911" max="7911" width="21.28515625" style="1" customWidth="1"/>
    <col min="7912" max="7912" width="12.28515625" style="1" bestFit="1" customWidth="1"/>
    <col min="7913" max="7917" width="9.140625" style="1"/>
    <col min="7918" max="7918" width="11.28515625" style="1" bestFit="1" customWidth="1"/>
    <col min="7919" max="8160" width="9.140625" style="1"/>
    <col min="8161" max="8161" width="23.140625" style="1" customWidth="1"/>
    <col min="8162" max="8162" width="28.140625" style="1" bestFit="1" customWidth="1"/>
    <col min="8163" max="8164" width="14.28515625" style="1" customWidth="1"/>
    <col min="8165" max="8165" width="9.85546875" style="1" bestFit="1" customWidth="1"/>
    <col min="8166" max="8166" width="15.5703125" style="1" customWidth="1"/>
    <col min="8167" max="8167" width="21.28515625" style="1" customWidth="1"/>
    <col min="8168" max="8168" width="12.28515625" style="1" bestFit="1" customWidth="1"/>
    <col min="8169" max="8173" width="9.140625" style="1"/>
    <col min="8174" max="8174" width="11.28515625" style="1" bestFit="1" customWidth="1"/>
    <col min="8175" max="8416" width="9.140625" style="1"/>
    <col min="8417" max="8417" width="23.140625" style="1" customWidth="1"/>
    <col min="8418" max="8418" width="28.140625" style="1" bestFit="1" customWidth="1"/>
    <col min="8419" max="8420" width="14.28515625" style="1" customWidth="1"/>
    <col min="8421" max="8421" width="9.85546875" style="1" bestFit="1" customWidth="1"/>
    <col min="8422" max="8422" width="15.5703125" style="1" customWidth="1"/>
    <col min="8423" max="8423" width="21.28515625" style="1" customWidth="1"/>
    <col min="8424" max="8424" width="12.28515625" style="1" bestFit="1" customWidth="1"/>
    <col min="8425" max="8429" width="9.140625" style="1"/>
    <col min="8430" max="8430" width="11.28515625" style="1" bestFit="1" customWidth="1"/>
    <col min="8431" max="8672" width="9.140625" style="1"/>
    <col min="8673" max="8673" width="23.140625" style="1" customWidth="1"/>
    <col min="8674" max="8674" width="28.140625" style="1" bestFit="1" customWidth="1"/>
    <col min="8675" max="8676" width="14.28515625" style="1" customWidth="1"/>
    <col min="8677" max="8677" width="9.85546875" style="1" bestFit="1" customWidth="1"/>
    <col min="8678" max="8678" width="15.5703125" style="1" customWidth="1"/>
    <col min="8679" max="8679" width="21.28515625" style="1" customWidth="1"/>
    <col min="8680" max="8680" width="12.28515625" style="1" bestFit="1" customWidth="1"/>
    <col min="8681" max="8685" width="9.140625" style="1"/>
    <col min="8686" max="8686" width="11.28515625" style="1" bestFit="1" customWidth="1"/>
    <col min="8687" max="8928" width="9.140625" style="1"/>
    <col min="8929" max="8929" width="23.140625" style="1" customWidth="1"/>
    <col min="8930" max="8930" width="28.140625" style="1" bestFit="1" customWidth="1"/>
    <col min="8931" max="8932" width="14.28515625" style="1" customWidth="1"/>
    <col min="8933" max="8933" width="9.85546875" style="1" bestFit="1" customWidth="1"/>
    <col min="8934" max="8934" width="15.5703125" style="1" customWidth="1"/>
    <col min="8935" max="8935" width="21.28515625" style="1" customWidth="1"/>
    <col min="8936" max="8936" width="12.28515625" style="1" bestFit="1" customWidth="1"/>
    <col min="8937" max="8941" width="9.140625" style="1"/>
    <col min="8942" max="8942" width="11.28515625" style="1" bestFit="1" customWidth="1"/>
    <col min="8943" max="9184" width="9.140625" style="1"/>
    <col min="9185" max="9185" width="23.140625" style="1" customWidth="1"/>
    <col min="9186" max="9186" width="28.140625" style="1" bestFit="1" customWidth="1"/>
    <col min="9187" max="9188" width="14.28515625" style="1" customWidth="1"/>
    <col min="9189" max="9189" width="9.85546875" style="1" bestFit="1" customWidth="1"/>
    <col min="9190" max="9190" width="15.5703125" style="1" customWidth="1"/>
    <col min="9191" max="9191" width="21.28515625" style="1" customWidth="1"/>
    <col min="9192" max="9192" width="12.28515625" style="1" bestFit="1" customWidth="1"/>
    <col min="9193" max="9197" width="9.140625" style="1"/>
    <col min="9198" max="9198" width="11.28515625" style="1" bestFit="1" customWidth="1"/>
    <col min="9199" max="9440" width="9.140625" style="1"/>
    <col min="9441" max="9441" width="23.140625" style="1" customWidth="1"/>
    <col min="9442" max="9442" width="28.140625" style="1" bestFit="1" customWidth="1"/>
    <col min="9443" max="9444" width="14.28515625" style="1" customWidth="1"/>
    <col min="9445" max="9445" width="9.85546875" style="1" bestFit="1" customWidth="1"/>
    <col min="9446" max="9446" width="15.5703125" style="1" customWidth="1"/>
    <col min="9447" max="9447" width="21.28515625" style="1" customWidth="1"/>
    <col min="9448" max="9448" width="12.28515625" style="1" bestFit="1" customWidth="1"/>
    <col min="9449" max="9453" width="9.140625" style="1"/>
    <col min="9454" max="9454" width="11.28515625" style="1" bestFit="1" customWidth="1"/>
    <col min="9455" max="9696" width="9.140625" style="1"/>
    <col min="9697" max="9697" width="23.140625" style="1" customWidth="1"/>
    <col min="9698" max="9698" width="28.140625" style="1" bestFit="1" customWidth="1"/>
    <col min="9699" max="9700" width="14.28515625" style="1" customWidth="1"/>
    <col min="9701" max="9701" width="9.85546875" style="1" bestFit="1" customWidth="1"/>
    <col min="9702" max="9702" width="15.5703125" style="1" customWidth="1"/>
    <col min="9703" max="9703" width="21.28515625" style="1" customWidth="1"/>
    <col min="9704" max="9704" width="12.28515625" style="1" bestFit="1" customWidth="1"/>
    <col min="9705" max="9709" width="9.140625" style="1"/>
    <col min="9710" max="9710" width="11.28515625" style="1" bestFit="1" customWidth="1"/>
    <col min="9711" max="9952" width="9.140625" style="1"/>
    <col min="9953" max="9953" width="23.140625" style="1" customWidth="1"/>
    <col min="9954" max="9954" width="28.140625" style="1" bestFit="1" customWidth="1"/>
    <col min="9955" max="9956" width="14.28515625" style="1" customWidth="1"/>
    <col min="9957" max="9957" width="9.85546875" style="1" bestFit="1" customWidth="1"/>
    <col min="9958" max="9958" width="15.5703125" style="1" customWidth="1"/>
    <col min="9959" max="9959" width="21.28515625" style="1" customWidth="1"/>
    <col min="9960" max="9960" width="12.28515625" style="1" bestFit="1" customWidth="1"/>
    <col min="9961" max="9965" width="9.140625" style="1"/>
    <col min="9966" max="9966" width="11.28515625" style="1" bestFit="1" customWidth="1"/>
    <col min="9967" max="10208" width="9.140625" style="1"/>
    <col min="10209" max="10209" width="23.140625" style="1" customWidth="1"/>
    <col min="10210" max="10210" width="28.140625" style="1" bestFit="1" customWidth="1"/>
    <col min="10211" max="10212" width="14.28515625" style="1" customWidth="1"/>
    <col min="10213" max="10213" width="9.85546875" style="1" bestFit="1" customWidth="1"/>
    <col min="10214" max="10214" width="15.5703125" style="1" customWidth="1"/>
    <col min="10215" max="10215" width="21.28515625" style="1" customWidth="1"/>
    <col min="10216" max="10216" width="12.28515625" style="1" bestFit="1" customWidth="1"/>
    <col min="10217" max="10221" width="9.140625" style="1"/>
    <col min="10222" max="10222" width="11.28515625" style="1" bestFit="1" customWidth="1"/>
    <col min="10223" max="10464" width="9.140625" style="1"/>
    <col min="10465" max="10465" width="23.140625" style="1" customWidth="1"/>
    <col min="10466" max="10466" width="28.140625" style="1" bestFit="1" customWidth="1"/>
    <col min="10467" max="10468" width="14.28515625" style="1" customWidth="1"/>
    <col min="10469" max="10469" width="9.85546875" style="1" bestFit="1" customWidth="1"/>
    <col min="10470" max="10470" width="15.5703125" style="1" customWidth="1"/>
    <col min="10471" max="10471" width="21.28515625" style="1" customWidth="1"/>
    <col min="10472" max="10472" width="12.28515625" style="1" bestFit="1" customWidth="1"/>
    <col min="10473" max="10477" width="9.140625" style="1"/>
    <col min="10478" max="10478" width="11.28515625" style="1" bestFit="1" customWidth="1"/>
    <col min="10479" max="10720" width="9.140625" style="1"/>
    <col min="10721" max="10721" width="23.140625" style="1" customWidth="1"/>
    <col min="10722" max="10722" width="28.140625" style="1" bestFit="1" customWidth="1"/>
    <col min="10723" max="10724" width="14.28515625" style="1" customWidth="1"/>
    <col min="10725" max="10725" width="9.85546875" style="1" bestFit="1" customWidth="1"/>
    <col min="10726" max="10726" width="15.5703125" style="1" customWidth="1"/>
    <col min="10727" max="10727" width="21.28515625" style="1" customWidth="1"/>
    <col min="10728" max="10728" width="12.28515625" style="1" bestFit="1" customWidth="1"/>
    <col min="10729" max="10733" width="9.140625" style="1"/>
    <col min="10734" max="10734" width="11.28515625" style="1" bestFit="1" customWidth="1"/>
    <col min="10735" max="10976" width="9.140625" style="1"/>
    <col min="10977" max="10977" width="23.140625" style="1" customWidth="1"/>
    <col min="10978" max="10978" width="28.140625" style="1" bestFit="1" customWidth="1"/>
    <col min="10979" max="10980" width="14.28515625" style="1" customWidth="1"/>
    <col min="10981" max="10981" width="9.85546875" style="1" bestFit="1" customWidth="1"/>
    <col min="10982" max="10982" width="15.5703125" style="1" customWidth="1"/>
    <col min="10983" max="10983" width="21.28515625" style="1" customWidth="1"/>
    <col min="10984" max="10984" width="12.28515625" style="1" bestFit="1" customWidth="1"/>
    <col min="10985" max="10989" width="9.140625" style="1"/>
    <col min="10990" max="10990" width="11.28515625" style="1" bestFit="1" customWidth="1"/>
    <col min="10991" max="11232" width="9.140625" style="1"/>
    <col min="11233" max="11233" width="23.140625" style="1" customWidth="1"/>
    <col min="11234" max="11234" width="28.140625" style="1" bestFit="1" customWidth="1"/>
    <col min="11235" max="11236" width="14.28515625" style="1" customWidth="1"/>
    <col min="11237" max="11237" width="9.85546875" style="1" bestFit="1" customWidth="1"/>
    <col min="11238" max="11238" width="15.5703125" style="1" customWidth="1"/>
    <col min="11239" max="11239" width="21.28515625" style="1" customWidth="1"/>
    <col min="11240" max="11240" width="12.28515625" style="1" bestFit="1" customWidth="1"/>
    <col min="11241" max="11245" width="9.140625" style="1"/>
    <col min="11246" max="11246" width="11.28515625" style="1" bestFit="1" customWidth="1"/>
    <col min="11247" max="11488" width="9.140625" style="1"/>
    <col min="11489" max="11489" width="23.140625" style="1" customWidth="1"/>
    <col min="11490" max="11490" width="28.140625" style="1" bestFit="1" customWidth="1"/>
    <col min="11491" max="11492" width="14.28515625" style="1" customWidth="1"/>
    <col min="11493" max="11493" width="9.85546875" style="1" bestFit="1" customWidth="1"/>
    <col min="11494" max="11494" width="15.5703125" style="1" customWidth="1"/>
    <col min="11495" max="11495" width="21.28515625" style="1" customWidth="1"/>
    <col min="11496" max="11496" width="12.28515625" style="1" bestFit="1" customWidth="1"/>
    <col min="11497" max="11501" width="9.140625" style="1"/>
    <col min="11502" max="11502" width="11.28515625" style="1" bestFit="1" customWidth="1"/>
    <col min="11503" max="11744" width="9.140625" style="1"/>
    <col min="11745" max="11745" width="23.140625" style="1" customWidth="1"/>
    <col min="11746" max="11746" width="28.140625" style="1" bestFit="1" customWidth="1"/>
    <col min="11747" max="11748" width="14.28515625" style="1" customWidth="1"/>
    <col min="11749" max="11749" width="9.85546875" style="1" bestFit="1" customWidth="1"/>
    <col min="11750" max="11750" width="15.5703125" style="1" customWidth="1"/>
    <col min="11751" max="11751" width="21.28515625" style="1" customWidth="1"/>
    <col min="11752" max="11752" width="12.28515625" style="1" bestFit="1" customWidth="1"/>
    <col min="11753" max="11757" width="9.140625" style="1"/>
    <col min="11758" max="11758" width="11.28515625" style="1" bestFit="1" customWidth="1"/>
    <col min="11759" max="12000" width="9.140625" style="1"/>
    <col min="12001" max="12001" width="23.140625" style="1" customWidth="1"/>
    <col min="12002" max="12002" width="28.140625" style="1" bestFit="1" customWidth="1"/>
    <col min="12003" max="12004" width="14.28515625" style="1" customWidth="1"/>
    <col min="12005" max="12005" width="9.85546875" style="1" bestFit="1" customWidth="1"/>
    <col min="12006" max="12006" width="15.5703125" style="1" customWidth="1"/>
    <col min="12007" max="12007" width="21.28515625" style="1" customWidth="1"/>
    <col min="12008" max="12008" width="12.28515625" style="1" bestFit="1" customWidth="1"/>
    <col min="12009" max="12013" width="9.140625" style="1"/>
    <col min="12014" max="12014" width="11.28515625" style="1" bestFit="1" customWidth="1"/>
    <col min="12015" max="12256" width="9.140625" style="1"/>
    <col min="12257" max="12257" width="23.140625" style="1" customWidth="1"/>
    <col min="12258" max="12258" width="28.140625" style="1" bestFit="1" customWidth="1"/>
    <col min="12259" max="12260" width="14.28515625" style="1" customWidth="1"/>
    <col min="12261" max="12261" width="9.85546875" style="1" bestFit="1" customWidth="1"/>
    <col min="12262" max="12262" width="15.5703125" style="1" customWidth="1"/>
    <col min="12263" max="12263" width="21.28515625" style="1" customWidth="1"/>
    <col min="12264" max="12264" width="12.28515625" style="1" bestFit="1" customWidth="1"/>
    <col min="12265" max="12269" width="9.140625" style="1"/>
    <col min="12270" max="12270" width="11.28515625" style="1" bestFit="1" customWidth="1"/>
    <col min="12271" max="12512" width="9.140625" style="1"/>
    <col min="12513" max="12513" width="23.140625" style="1" customWidth="1"/>
    <col min="12514" max="12514" width="28.140625" style="1" bestFit="1" customWidth="1"/>
    <col min="12515" max="12516" width="14.28515625" style="1" customWidth="1"/>
    <col min="12517" max="12517" width="9.85546875" style="1" bestFit="1" customWidth="1"/>
    <col min="12518" max="12518" width="15.5703125" style="1" customWidth="1"/>
    <col min="12519" max="12519" width="21.28515625" style="1" customWidth="1"/>
    <col min="12520" max="12520" width="12.28515625" style="1" bestFit="1" customWidth="1"/>
    <col min="12521" max="12525" width="9.140625" style="1"/>
    <col min="12526" max="12526" width="11.28515625" style="1" bestFit="1" customWidth="1"/>
    <col min="12527" max="12768" width="9.140625" style="1"/>
    <col min="12769" max="12769" width="23.140625" style="1" customWidth="1"/>
    <col min="12770" max="12770" width="28.140625" style="1" bestFit="1" customWidth="1"/>
    <col min="12771" max="12772" width="14.28515625" style="1" customWidth="1"/>
    <col min="12773" max="12773" width="9.85546875" style="1" bestFit="1" customWidth="1"/>
    <col min="12774" max="12774" width="15.5703125" style="1" customWidth="1"/>
    <col min="12775" max="12775" width="21.28515625" style="1" customWidth="1"/>
    <col min="12776" max="12776" width="12.28515625" style="1" bestFit="1" customWidth="1"/>
    <col min="12777" max="12781" width="9.140625" style="1"/>
    <col min="12782" max="12782" width="11.28515625" style="1" bestFit="1" customWidth="1"/>
    <col min="12783" max="13024" width="9.140625" style="1"/>
    <col min="13025" max="13025" width="23.140625" style="1" customWidth="1"/>
    <col min="13026" max="13026" width="28.140625" style="1" bestFit="1" customWidth="1"/>
    <col min="13027" max="13028" width="14.28515625" style="1" customWidth="1"/>
    <col min="13029" max="13029" width="9.85546875" style="1" bestFit="1" customWidth="1"/>
    <col min="13030" max="13030" width="15.5703125" style="1" customWidth="1"/>
    <col min="13031" max="13031" width="21.28515625" style="1" customWidth="1"/>
    <col min="13032" max="13032" width="12.28515625" style="1" bestFit="1" customWidth="1"/>
    <col min="13033" max="13037" width="9.140625" style="1"/>
    <col min="13038" max="13038" width="11.28515625" style="1" bestFit="1" customWidth="1"/>
    <col min="13039" max="13280" width="9.140625" style="1"/>
    <col min="13281" max="13281" width="23.140625" style="1" customWidth="1"/>
    <col min="13282" max="13282" width="28.140625" style="1" bestFit="1" customWidth="1"/>
    <col min="13283" max="13284" width="14.28515625" style="1" customWidth="1"/>
    <col min="13285" max="13285" width="9.85546875" style="1" bestFit="1" customWidth="1"/>
    <col min="13286" max="13286" width="15.5703125" style="1" customWidth="1"/>
    <col min="13287" max="13287" width="21.28515625" style="1" customWidth="1"/>
    <col min="13288" max="13288" width="12.28515625" style="1" bestFit="1" customWidth="1"/>
    <col min="13289" max="13293" width="9.140625" style="1"/>
    <col min="13294" max="13294" width="11.28515625" style="1" bestFit="1" customWidth="1"/>
    <col min="13295" max="13536" width="9.140625" style="1"/>
    <col min="13537" max="13537" width="23.140625" style="1" customWidth="1"/>
    <col min="13538" max="13538" width="28.140625" style="1" bestFit="1" customWidth="1"/>
    <col min="13539" max="13540" width="14.28515625" style="1" customWidth="1"/>
    <col min="13541" max="13541" width="9.85546875" style="1" bestFit="1" customWidth="1"/>
    <col min="13542" max="13542" width="15.5703125" style="1" customWidth="1"/>
    <col min="13543" max="13543" width="21.28515625" style="1" customWidth="1"/>
    <col min="13544" max="13544" width="12.28515625" style="1" bestFit="1" customWidth="1"/>
    <col min="13545" max="13549" width="9.140625" style="1"/>
    <col min="13550" max="13550" width="11.28515625" style="1" bestFit="1" customWidth="1"/>
    <col min="13551" max="13792" width="9.140625" style="1"/>
    <col min="13793" max="13793" width="23.140625" style="1" customWidth="1"/>
    <col min="13794" max="13794" width="28.140625" style="1" bestFit="1" customWidth="1"/>
    <col min="13795" max="13796" width="14.28515625" style="1" customWidth="1"/>
    <col min="13797" max="13797" width="9.85546875" style="1" bestFit="1" customWidth="1"/>
    <col min="13798" max="13798" width="15.5703125" style="1" customWidth="1"/>
    <col min="13799" max="13799" width="21.28515625" style="1" customWidth="1"/>
    <col min="13800" max="13800" width="12.28515625" style="1" bestFit="1" customWidth="1"/>
    <col min="13801" max="13805" width="9.140625" style="1"/>
    <col min="13806" max="13806" width="11.28515625" style="1" bestFit="1" customWidth="1"/>
    <col min="13807" max="14048" width="9.140625" style="1"/>
    <col min="14049" max="14049" width="23.140625" style="1" customWidth="1"/>
    <col min="14050" max="14050" width="28.140625" style="1" bestFit="1" customWidth="1"/>
    <col min="14051" max="14052" width="14.28515625" style="1" customWidth="1"/>
    <col min="14053" max="14053" width="9.85546875" style="1" bestFit="1" customWidth="1"/>
    <col min="14054" max="14054" width="15.5703125" style="1" customWidth="1"/>
    <col min="14055" max="14055" width="21.28515625" style="1" customWidth="1"/>
    <col min="14056" max="14056" width="12.28515625" style="1" bestFit="1" customWidth="1"/>
    <col min="14057" max="14061" width="9.140625" style="1"/>
    <col min="14062" max="14062" width="11.28515625" style="1" bestFit="1" customWidth="1"/>
    <col min="14063" max="14304" width="9.140625" style="1"/>
    <col min="14305" max="14305" width="23.140625" style="1" customWidth="1"/>
    <col min="14306" max="14306" width="28.140625" style="1" bestFit="1" customWidth="1"/>
    <col min="14307" max="14308" width="14.28515625" style="1" customWidth="1"/>
    <col min="14309" max="14309" width="9.85546875" style="1" bestFit="1" customWidth="1"/>
    <col min="14310" max="14310" width="15.5703125" style="1" customWidth="1"/>
    <col min="14311" max="14311" width="21.28515625" style="1" customWidth="1"/>
    <col min="14312" max="14312" width="12.28515625" style="1" bestFit="1" customWidth="1"/>
    <col min="14313" max="14317" width="9.140625" style="1"/>
    <col min="14318" max="14318" width="11.28515625" style="1" bestFit="1" customWidth="1"/>
    <col min="14319" max="14560" width="9.140625" style="1"/>
    <col min="14561" max="14561" width="23.140625" style="1" customWidth="1"/>
    <col min="14562" max="14562" width="28.140625" style="1" bestFit="1" customWidth="1"/>
    <col min="14563" max="14564" width="14.28515625" style="1" customWidth="1"/>
    <col min="14565" max="14565" width="9.85546875" style="1" bestFit="1" customWidth="1"/>
    <col min="14566" max="14566" width="15.5703125" style="1" customWidth="1"/>
    <col min="14567" max="14567" width="21.28515625" style="1" customWidth="1"/>
    <col min="14568" max="14568" width="12.28515625" style="1" bestFit="1" customWidth="1"/>
    <col min="14569" max="14573" width="9.140625" style="1"/>
    <col min="14574" max="14574" width="11.28515625" style="1" bestFit="1" customWidth="1"/>
    <col min="14575" max="14816" width="9.140625" style="1"/>
    <col min="14817" max="14817" width="23.140625" style="1" customWidth="1"/>
    <col min="14818" max="14818" width="28.140625" style="1" bestFit="1" customWidth="1"/>
    <col min="14819" max="14820" width="14.28515625" style="1" customWidth="1"/>
    <col min="14821" max="14821" width="9.85546875" style="1" bestFit="1" customWidth="1"/>
    <col min="14822" max="14822" width="15.5703125" style="1" customWidth="1"/>
    <col min="14823" max="14823" width="21.28515625" style="1" customWidth="1"/>
    <col min="14824" max="14824" width="12.28515625" style="1" bestFit="1" customWidth="1"/>
    <col min="14825" max="14829" width="9.140625" style="1"/>
    <col min="14830" max="14830" width="11.28515625" style="1" bestFit="1" customWidth="1"/>
    <col min="14831" max="15072" width="9.140625" style="1"/>
    <col min="15073" max="15073" width="23.140625" style="1" customWidth="1"/>
    <col min="15074" max="15074" width="28.140625" style="1" bestFit="1" customWidth="1"/>
    <col min="15075" max="15076" width="14.28515625" style="1" customWidth="1"/>
    <col min="15077" max="15077" width="9.85546875" style="1" bestFit="1" customWidth="1"/>
    <col min="15078" max="15078" width="15.5703125" style="1" customWidth="1"/>
    <col min="15079" max="15079" width="21.28515625" style="1" customWidth="1"/>
    <col min="15080" max="15080" width="12.28515625" style="1" bestFit="1" customWidth="1"/>
    <col min="15081" max="15085" width="9.140625" style="1"/>
    <col min="15086" max="15086" width="11.28515625" style="1" bestFit="1" customWidth="1"/>
    <col min="15087" max="15328" width="9.140625" style="1"/>
    <col min="15329" max="15329" width="23.140625" style="1" customWidth="1"/>
    <col min="15330" max="15330" width="28.140625" style="1" bestFit="1" customWidth="1"/>
    <col min="15331" max="15332" width="14.28515625" style="1" customWidth="1"/>
    <col min="15333" max="15333" width="9.85546875" style="1" bestFit="1" customWidth="1"/>
    <col min="15334" max="15334" width="15.5703125" style="1" customWidth="1"/>
    <col min="15335" max="15335" width="21.28515625" style="1" customWidth="1"/>
    <col min="15336" max="15336" width="12.28515625" style="1" bestFit="1" customWidth="1"/>
    <col min="15337" max="15341" width="9.140625" style="1"/>
    <col min="15342" max="15342" width="11.28515625" style="1" bestFit="1" customWidth="1"/>
    <col min="15343" max="15584" width="9.140625" style="1"/>
    <col min="15585" max="15585" width="23.140625" style="1" customWidth="1"/>
    <col min="15586" max="15586" width="28.140625" style="1" bestFit="1" customWidth="1"/>
    <col min="15587" max="15588" width="14.28515625" style="1" customWidth="1"/>
    <col min="15589" max="15589" width="9.85546875" style="1" bestFit="1" customWidth="1"/>
    <col min="15590" max="15590" width="15.5703125" style="1" customWidth="1"/>
    <col min="15591" max="15591" width="21.28515625" style="1" customWidth="1"/>
    <col min="15592" max="15592" width="12.28515625" style="1" bestFit="1" customWidth="1"/>
    <col min="15593" max="15597" width="9.140625" style="1"/>
    <col min="15598" max="15598" width="11.28515625" style="1" bestFit="1" customWidth="1"/>
    <col min="15599" max="15840" width="9.140625" style="1"/>
    <col min="15841" max="15841" width="23.140625" style="1" customWidth="1"/>
    <col min="15842" max="15842" width="28.140625" style="1" bestFit="1" customWidth="1"/>
    <col min="15843" max="15844" width="14.28515625" style="1" customWidth="1"/>
    <col min="15845" max="15845" width="9.85546875" style="1" bestFit="1" customWidth="1"/>
    <col min="15846" max="15846" width="15.5703125" style="1" customWidth="1"/>
    <col min="15847" max="15847" width="21.28515625" style="1" customWidth="1"/>
    <col min="15848" max="15848" width="12.28515625" style="1" bestFit="1" customWidth="1"/>
    <col min="15849" max="15853" width="9.140625" style="1"/>
    <col min="15854" max="15854" width="11.28515625" style="1" bestFit="1" customWidth="1"/>
    <col min="15855" max="16096" width="9.140625" style="1"/>
    <col min="16097" max="16097" width="23.140625" style="1" customWidth="1"/>
    <col min="16098" max="16098" width="28.140625" style="1" bestFit="1" customWidth="1"/>
    <col min="16099" max="16100" width="14.28515625" style="1" customWidth="1"/>
    <col min="16101" max="16101" width="9.85546875" style="1" bestFit="1" customWidth="1"/>
    <col min="16102" max="16102" width="15.5703125" style="1" customWidth="1"/>
    <col min="16103" max="16103" width="21.28515625" style="1" customWidth="1"/>
    <col min="16104" max="16104" width="12.28515625" style="1" bestFit="1" customWidth="1"/>
    <col min="16105" max="16109" width="9.140625" style="1"/>
    <col min="16110" max="16110" width="11.28515625" style="1" bestFit="1" customWidth="1"/>
    <col min="16111" max="16384" width="9.140625" style="1"/>
  </cols>
  <sheetData>
    <row r="1" spans="1:11" s="8" customFormat="1" x14ac:dyDescent="0.25">
      <c r="B1" s="120"/>
      <c r="C1" s="9"/>
      <c r="D1" s="9"/>
      <c r="E1" s="9"/>
      <c r="F1" s="66"/>
      <c r="G1" s="9"/>
      <c r="H1" s="9"/>
      <c r="I1" s="9"/>
      <c r="K1" s="231"/>
    </row>
    <row r="2" spans="1:11" x14ac:dyDescent="0.25">
      <c r="D2" s="7"/>
      <c r="F2" s="67"/>
      <c r="J2" s="67"/>
    </row>
    <row r="3" spans="1:11" ht="3.75" customHeight="1" x14ac:dyDescent="0.35">
      <c r="A3" s="68" t="s">
        <v>220</v>
      </c>
    </row>
    <row r="4" spans="1:11" s="71" customFormat="1" ht="78.75" x14ac:dyDescent="0.25">
      <c r="A4" s="69" t="s">
        <v>14</v>
      </c>
      <c r="B4" s="69" t="s">
        <v>216</v>
      </c>
      <c r="C4" s="234" t="s">
        <v>232</v>
      </c>
      <c r="D4" s="70" t="s">
        <v>833</v>
      </c>
      <c r="E4" s="70" t="s">
        <v>834</v>
      </c>
      <c r="F4" s="70" t="s">
        <v>835</v>
      </c>
      <c r="G4" s="70" t="s">
        <v>836</v>
      </c>
      <c r="H4" s="70" t="s">
        <v>837</v>
      </c>
      <c r="I4" s="70" t="s">
        <v>838</v>
      </c>
    </row>
    <row r="5" spans="1:11" x14ac:dyDescent="0.25">
      <c r="A5" s="72" t="s">
        <v>236</v>
      </c>
      <c r="B5" s="73" t="s">
        <v>237</v>
      </c>
      <c r="C5" s="235">
        <v>408476.39</v>
      </c>
      <c r="D5" s="171">
        <v>1150</v>
      </c>
      <c r="E5" s="171">
        <v>126</v>
      </c>
      <c r="F5" s="172">
        <v>8488.02</v>
      </c>
      <c r="G5" s="172">
        <v>1697.6040000000003</v>
      </c>
      <c r="H5" s="172">
        <v>848.80200000000013</v>
      </c>
      <c r="I5" s="173">
        <v>2059193.6520000002</v>
      </c>
    </row>
    <row r="6" spans="1:11" x14ac:dyDescent="0.25">
      <c r="A6" s="72" t="s">
        <v>238</v>
      </c>
      <c r="B6" s="73" t="s">
        <v>657</v>
      </c>
      <c r="C6" s="235">
        <v>1307060.42</v>
      </c>
      <c r="D6" s="171">
        <v>3361</v>
      </c>
      <c r="E6" s="171">
        <v>722</v>
      </c>
      <c r="F6" s="172">
        <v>8488.02</v>
      </c>
      <c r="G6" s="172">
        <v>1697.6040000000003</v>
      </c>
      <c r="H6" s="172">
        <v>848.80200000000013</v>
      </c>
      <c r="I6" s="173">
        <v>6318482.0880000005</v>
      </c>
    </row>
    <row r="7" spans="1:11" x14ac:dyDescent="0.25">
      <c r="A7" s="72" t="s">
        <v>240</v>
      </c>
      <c r="B7" s="73" t="s">
        <v>658</v>
      </c>
      <c r="C7" s="235">
        <v>519879.04</v>
      </c>
      <c r="D7" s="171">
        <v>1488</v>
      </c>
      <c r="E7" s="171">
        <v>136</v>
      </c>
      <c r="F7" s="172">
        <v>8488.02</v>
      </c>
      <c r="G7" s="172">
        <v>1697.6040000000003</v>
      </c>
      <c r="H7" s="172">
        <v>848.80200000000013</v>
      </c>
      <c r="I7" s="173">
        <v>2641471.8240000005</v>
      </c>
    </row>
    <row r="8" spans="1:11" x14ac:dyDescent="0.25">
      <c r="A8" s="72" t="s">
        <v>242</v>
      </c>
      <c r="B8" s="73" t="s">
        <v>243</v>
      </c>
      <c r="C8" s="235">
        <v>563735.82999999996</v>
      </c>
      <c r="D8" s="171">
        <v>1486</v>
      </c>
      <c r="E8" s="171">
        <v>275</v>
      </c>
      <c r="F8" s="172">
        <v>8488.02</v>
      </c>
      <c r="G8" s="172">
        <v>1697.6040000000003</v>
      </c>
      <c r="H8" s="172">
        <v>848.80200000000013</v>
      </c>
      <c r="I8" s="173">
        <v>2756060.0940000005</v>
      </c>
    </row>
    <row r="9" spans="1:11" x14ac:dyDescent="0.25">
      <c r="A9" s="72" t="s">
        <v>244</v>
      </c>
      <c r="B9" s="73" t="s">
        <v>245</v>
      </c>
      <c r="C9" s="235">
        <v>30731.77</v>
      </c>
      <c r="D9" s="171">
        <v>90</v>
      </c>
      <c r="E9" s="171">
        <v>6</v>
      </c>
      <c r="F9" s="172">
        <v>8488.02</v>
      </c>
      <c r="G9" s="172">
        <v>1697.6040000000003</v>
      </c>
      <c r="H9" s="172">
        <v>848.80200000000013</v>
      </c>
      <c r="I9" s="173">
        <v>157877.17200000002</v>
      </c>
    </row>
    <row r="10" spans="1:11" x14ac:dyDescent="0.25">
      <c r="A10" s="72" t="s">
        <v>246</v>
      </c>
      <c r="B10" s="73" t="s">
        <v>247</v>
      </c>
      <c r="C10" s="235">
        <v>17926.86</v>
      </c>
      <c r="D10" s="171">
        <v>51</v>
      </c>
      <c r="E10" s="171">
        <v>5</v>
      </c>
      <c r="F10" s="172">
        <v>8488.02</v>
      </c>
      <c r="G10" s="172">
        <v>1697.6040000000003</v>
      </c>
      <c r="H10" s="172">
        <v>848.80200000000013</v>
      </c>
      <c r="I10" s="173">
        <v>90821.814000000013</v>
      </c>
    </row>
    <row r="11" spans="1:11" x14ac:dyDescent="0.25">
      <c r="A11" s="72" t="s">
        <v>248</v>
      </c>
      <c r="B11" s="73" t="s">
        <v>249</v>
      </c>
      <c r="C11" s="235">
        <v>555412.64</v>
      </c>
      <c r="D11" s="171">
        <v>1497</v>
      </c>
      <c r="E11" s="171">
        <v>238</v>
      </c>
      <c r="F11" s="172">
        <v>8488.02</v>
      </c>
      <c r="G11" s="172">
        <v>1697.6040000000003</v>
      </c>
      <c r="H11" s="172">
        <v>848.80200000000013</v>
      </c>
      <c r="I11" s="173">
        <v>2743328.0640000007</v>
      </c>
    </row>
    <row r="12" spans="1:11" x14ac:dyDescent="0.25">
      <c r="A12" s="72" t="s">
        <v>250</v>
      </c>
      <c r="B12" s="73" t="s">
        <v>251</v>
      </c>
      <c r="C12" s="235">
        <v>63704.39</v>
      </c>
      <c r="D12" s="171">
        <v>178</v>
      </c>
      <c r="E12" s="171">
        <v>21</v>
      </c>
      <c r="F12" s="172">
        <v>8488.02</v>
      </c>
      <c r="G12" s="172">
        <v>1697.6040000000003</v>
      </c>
      <c r="H12" s="172">
        <v>848.80200000000013</v>
      </c>
      <c r="I12" s="173">
        <v>319998.35400000005</v>
      </c>
    </row>
    <row r="13" spans="1:11" x14ac:dyDescent="0.25">
      <c r="A13" s="72" t="s">
        <v>252</v>
      </c>
      <c r="B13" s="73" t="s">
        <v>253</v>
      </c>
      <c r="C13" s="235">
        <v>1920.74</v>
      </c>
      <c r="D13" s="171">
        <v>6</v>
      </c>
      <c r="E13" s="171">
        <v>0</v>
      </c>
      <c r="F13" s="172">
        <v>8488.02</v>
      </c>
      <c r="G13" s="172">
        <v>1697.6040000000003</v>
      </c>
      <c r="H13" s="172">
        <v>848.80200000000013</v>
      </c>
      <c r="I13" s="173">
        <v>10185.624000000002</v>
      </c>
    </row>
    <row r="14" spans="1:11" x14ac:dyDescent="0.25">
      <c r="A14" s="72" t="s">
        <v>254</v>
      </c>
      <c r="B14" s="73" t="s">
        <v>255</v>
      </c>
      <c r="C14" s="235">
        <v>46737.89</v>
      </c>
      <c r="D14" s="171">
        <v>122</v>
      </c>
      <c r="E14" s="171">
        <v>24</v>
      </c>
      <c r="F14" s="172">
        <v>8488.02</v>
      </c>
      <c r="G14" s="172">
        <v>1697.6040000000003</v>
      </c>
      <c r="H14" s="172">
        <v>848.80200000000013</v>
      </c>
      <c r="I14" s="173">
        <v>227478.93600000002</v>
      </c>
    </row>
    <row r="15" spans="1:11" x14ac:dyDescent="0.25">
      <c r="A15" s="72" t="s">
        <v>256</v>
      </c>
      <c r="B15" s="73" t="s">
        <v>257</v>
      </c>
      <c r="C15" s="235">
        <v>70106.84</v>
      </c>
      <c r="D15" s="171">
        <v>205</v>
      </c>
      <c r="E15" s="171">
        <v>14</v>
      </c>
      <c r="F15" s="172">
        <v>8488.02</v>
      </c>
      <c r="G15" s="172">
        <v>1697.6040000000003</v>
      </c>
      <c r="H15" s="172">
        <v>848.80200000000013</v>
      </c>
      <c r="I15" s="173">
        <v>359892.04800000007</v>
      </c>
    </row>
    <row r="16" spans="1:11" x14ac:dyDescent="0.25">
      <c r="A16" s="72" t="s">
        <v>258</v>
      </c>
      <c r="B16" s="73" t="s">
        <v>259</v>
      </c>
      <c r="C16" s="235">
        <v>1441191.77</v>
      </c>
      <c r="D16" s="171">
        <v>3903</v>
      </c>
      <c r="E16" s="171">
        <v>599</v>
      </c>
      <c r="F16" s="172">
        <v>8488.02</v>
      </c>
      <c r="G16" s="172">
        <v>1697.6040000000003</v>
      </c>
      <c r="H16" s="172">
        <v>848.80200000000013</v>
      </c>
      <c r="I16" s="173">
        <v>7134180.8100000015</v>
      </c>
    </row>
    <row r="17" spans="1:9" x14ac:dyDescent="0.25">
      <c r="A17" s="72" t="s">
        <v>260</v>
      </c>
      <c r="B17" s="73" t="s">
        <v>261</v>
      </c>
      <c r="C17" s="235">
        <v>133491.10999999999</v>
      </c>
      <c r="D17" s="171">
        <v>360</v>
      </c>
      <c r="E17" s="171">
        <v>57</v>
      </c>
      <c r="F17" s="172">
        <v>8488.02</v>
      </c>
      <c r="G17" s="172">
        <v>1697.6040000000003</v>
      </c>
      <c r="H17" s="172">
        <v>848.80200000000013</v>
      </c>
      <c r="I17" s="173">
        <v>659519.1540000001</v>
      </c>
    </row>
    <row r="18" spans="1:9" x14ac:dyDescent="0.25">
      <c r="A18" s="72" t="s">
        <v>262</v>
      </c>
      <c r="B18" s="73" t="s">
        <v>263</v>
      </c>
      <c r="C18" s="235">
        <v>6402.45</v>
      </c>
      <c r="D18" s="171">
        <v>17</v>
      </c>
      <c r="E18" s="171">
        <v>3</v>
      </c>
      <c r="F18" s="172">
        <v>8488.02</v>
      </c>
      <c r="G18" s="172">
        <v>1697.6040000000003</v>
      </c>
      <c r="H18" s="172">
        <v>848.80200000000013</v>
      </c>
      <c r="I18" s="173">
        <v>31405.674000000003</v>
      </c>
    </row>
    <row r="19" spans="1:9" x14ac:dyDescent="0.25">
      <c r="A19" s="72" t="s">
        <v>264</v>
      </c>
      <c r="B19" s="73" t="s">
        <v>265</v>
      </c>
      <c r="C19" s="235">
        <v>3248603.75</v>
      </c>
      <c r="D19" s="171">
        <v>9280</v>
      </c>
      <c r="E19" s="171">
        <v>868</v>
      </c>
      <c r="F19" s="172">
        <v>8488.02</v>
      </c>
      <c r="G19" s="172">
        <v>1697.6040000000003</v>
      </c>
      <c r="H19" s="172">
        <v>848.80200000000013</v>
      </c>
      <c r="I19" s="173">
        <v>16490525.256000003</v>
      </c>
    </row>
    <row r="20" spans="1:9" x14ac:dyDescent="0.25">
      <c r="A20" s="72" t="s">
        <v>266</v>
      </c>
      <c r="B20" s="73" t="s">
        <v>267</v>
      </c>
      <c r="C20" s="235">
        <v>9283.5499999999993</v>
      </c>
      <c r="D20" s="171">
        <v>23</v>
      </c>
      <c r="E20" s="171">
        <v>6</v>
      </c>
      <c r="F20" s="172">
        <v>8488.02</v>
      </c>
      <c r="G20" s="172">
        <v>1697.6040000000003</v>
      </c>
      <c r="H20" s="172">
        <v>848.80200000000013</v>
      </c>
      <c r="I20" s="173">
        <v>44137.704000000005</v>
      </c>
    </row>
    <row r="21" spans="1:9" x14ac:dyDescent="0.25">
      <c r="A21" s="72" t="s">
        <v>268</v>
      </c>
      <c r="B21" s="73" t="s">
        <v>659</v>
      </c>
      <c r="C21" s="235">
        <v>19527.48</v>
      </c>
      <c r="D21" s="171">
        <v>44</v>
      </c>
      <c r="E21" s="171">
        <v>17</v>
      </c>
      <c r="F21" s="172">
        <v>8488.02</v>
      </c>
      <c r="G21" s="172">
        <v>1697.6040000000003</v>
      </c>
      <c r="H21" s="172">
        <v>848.80200000000013</v>
      </c>
      <c r="I21" s="173">
        <v>89124.210000000021</v>
      </c>
    </row>
    <row r="22" spans="1:9" x14ac:dyDescent="0.25">
      <c r="A22" s="72" t="s">
        <v>270</v>
      </c>
      <c r="B22" s="73" t="s">
        <v>271</v>
      </c>
      <c r="C22" s="235">
        <v>0</v>
      </c>
      <c r="D22" s="171">
        <v>0</v>
      </c>
      <c r="E22" s="171">
        <v>0</v>
      </c>
      <c r="F22" s="172">
        <v>8488.02</v>
      </c>
      <c r="G22" s="172">
        <v>1697.6040000000003</v>
      </c>
      <c r="H22" s="172">
        <v>848.80200000000013</v>
      </c>
      <c r="I22" s="173">
        <v>0</v>
      </c>
    </row>
    <row r="23" spans="1:9" x14ac:dyDescent="0.25">
      <c r="A23" s="72" t="s">
        <v>272</v>
      </c>
      <c r="B23" s="73" t="s">
        <v>273</v>
      </c>
      <c r="C23" s="235">
        <v>0</v>
      </c>
      <c r="D23" s="171">
        <v>0</v>
      </c>
      <c r="E23" s="171">
        <v>0</v>
      </c>
      <c r="F23" s="172">
        <v>8488.02</v>
      </c>
      <c r="G23" s="172">
        <v>1697.6040000000003</v>
      </c>
      <c r="H23" s="172">
        <v>848.80200000000013</v>
      </c>
      <c r="I23" s="173">
        <v>0</v>
      </c>
    </row>
    <row r="24" spans="1:9" x14ac:dyDescent="0.25">
      <c r="A24" s="72" t="s">
        <v>274</v>
      </c>
      <c r="B24" s="73" t="s">
        <v>275</v>
      </c>
      <c r="C24" s="235">
        <v>0</v>
      </c>
      <c r="D24" s="171">
        <v>0</v>
      </c>
      <c r="E24" s="171">
        <v>0</v>
      </c>
      <c r="F24" s="172">
        <v>8488.02</v>
      </c>
      <c r="G24" s="172">
        <v>1697.6040000000003</v>
      </c>
      <c r="H24" s="172">
        <v>848.80200000000013</v>
      </c>
      <c r="I24" s="173">
        <v>0</v>
      </c>
    </row>
    <row r="25" spans="1:9" x14ac:dyDescent="0.25">
      <c r="A25" s="72" t="s">
        <v>276</v>
      </c>
      <c r="B25" s="73" t="s">
        <v>277</v>
      </c>
      <c r="C25" s="235">
        <v>1920.74</v>
      </c>
      <c r="D25" s="171">
        <v>4</v>
      </c>
      <c r="E25" s="171">
        <v>2</v>
      </c>
      <c r="F25" s="172">
        <v>8488.02</v>
      </c>
      <c r="G25" s="172">
        <v>1697.6040000000003</v>
      </c>
      <c r="H25" s="172">
        <v>848.80200000000013</v>
      </c>
      <c r="I25" s="173">
        <v>8488.02</v>
      </c>
    </row>
    <row r="26" spans="1:9" x14ac:dyDescent="0.25">
      <c r="A26" s="72" t="s">
        <v>278</v>
      </c>
      <c r="B26" s="73" t="s">
        <v>279</v>
      </c>
      <c r="C26" s="235">
        <v>0</v>
      </c>
      <c r="D26" s="171">
        <v>0</v>
      </c>
      <c r="E26" s="171">
        <v>0</v>
      </c>
      <c r="F26" s="172">
        <v>8488.02</v>
      </c>
      <c r="G26" s="172">
        <v>1697.6040000000003</v>
      </c>
      <c r="H26" s="172">
        <v>848.80200000000013</v>
      </c>
      <c r="I26" s="173">
        <v>0</v>
      </c>
    </row>
    <row r="27" spans="1:9" x14ac:dyDescent="0.25">
      <c r="A27" s="72" t="s">
        <v>280</v>
      </c>
      <c r="B27" s="73" t="s">
        <v>281</v>
      </c>
      <c r="C27" s="235">
        <v>1280.49</v>
      </c>
      <c r="D27" s="171">
        <v>4</v>
      </c>
      <c r="E27" s="171">
        <v>0</v>
      </c>
      <c r="F27" s="172">
        <v>8488.02</v>
      </c>
      <c r="G27" s="172">
        <v>1697.6040000000003</v>
      </c>
      <c r="H27" s="172">
        <v>848.80200000000013</v>
      </c>
      <c r="I27" s="173">
        <v>6790.4160000000011</v>
      </c>
    </row>
    <row r="28" spans="1:9" x14ac:dyDescent="0.25">
      <c r="A28" s="72" t="s">
        <v>282</v>
      </c>
      <c r="B28" s="73" t="s">
        <v>660</v>
      </c>
      <c r="C28" s="235">
        <v>1600.61</v>
      </c>
      <c r="D28" s="171">
        <v>5</v>
      </c>
      <c r="E28" s="171">
        <v>0</v>
      </c>
      <c r="F28" s="172">
        <v>8488.02</v>
      </c>
      <c r="G28" s="172">
        <v>1697.6040000000003</v>
      </c>
      <c r="H28" s="172">
        <v>848.80200000000013</v>
      </c>
      <c r="I28" s="173">
        <v>8488.02</v>
      </c>
    </row>
    <row r="29" spans="1:9" x14ac:dyDescent="0.25">
      <c r="A29" s="72" t="s">
        <v>284</v>
      </c>
      <c r="B29" s="73" t="s">
        <v>661</v>
      </c>
      <c r="C29" s="235">
        <v>784300.28</v>
      </c>
      <c r="D29" s="171">
        <v>2141</v>
      </c>
      <c r="E29" s="171">
        <v>309</v>
      </c>
      <c r="F29" s="172">
        <v>8488.02</v>
      </c>
      <c r="G29" s="172">
        <v>1697.6040000000003</v>
      </c>
      <c r="H29" s="172">
        <v>848.80200000000013</v>
      </c>
      <c r="I29" s="173">
        <v>3896849.9820000008</v>
      </c>
    </row>
    <row r="30" spans="1:9" x14ac:dyDescent="0.25">
      <c r="A30" s="72" t="s">
        <v>286</v>
      </c>
      <c r="B30" s="73" t="s">
        <v>662</v>
      </c>
      <c r="C30" s="235">
        <v>542607.74</v>
      </c>
      <c r="D30" s="171">
        <v>1441</v>
      </c>
      <c r="E30" s="171">
        <v>254</v>
      </c>
      <c r="F30" s="172">
        <v>8488.02</v>
      </c>
      <c r="G30" s="172">
        <v>1697.6040000000003</v>
      </c>
      <c r="H30" s="172">
        <v>848.80200000000013</v>
      </c>
      <c r="I30" s="173">
        <v>2661843.0720000006</v>
      </c>
    </row>
    <row r="31" spans="1:9" x14ac:dyDescent="0.25">
      <c r="A31" s="72" t="s">
        <v>288</v>
      </c>
      <c r="B31" s="73" t="s">
        <v>289</v>
      </c>
      <c r="C31" s="235">
        <v>2560.98</v>
      </c>
      <c r="D31" s="171">
        <v>8</v>
      </c>
      <c r="E31" s="171">
        <v>0</v>
      </c>
      <c r="F31" s="172">
        <v>8488.02</v>
      </c>
      <c r="G31" s="172">
        <v>1697.6040000000003</v>
      </c>
      <c r="H31" s="172">
        <v>848.80200000000013</v>
      </c>
      <c r="I31" s="173">
        <v>13580.832000000002</v>
      </c>
    </row>
    <row r="32" spans="1:9" x14ac:dyDescent="0.25">
      <c r="A32" s="72" t="s">
        <v>290</v>
      </c>
      <c r="B32" s="73" t="s">
        <v>663</v>
      </c>
      <c r="C32" s="235">
        <v>7042.7</v>
      </c>
      <c r="D32" s="171">
        <v>21</v>
      </c>
      <c r="E32" s="171">
        <v>1</v>
      </c>
      <c r="F32" s="172">
        <v>8488.02</v>
      </c>
      <c r="G32" s="172">
        <v>1697.6040000000003</v>
      </c>
      <c r="H32" s="172">
        <v>848.80200000000013</v>
      </c>
      <c r="I32" s="173">
        <v>36498.486000000012</v>
      </c>
    </row>
    <row r="33" spans="1:9" x14ac:dyDescent="0.25">
      <c r="A33" s="72" t="s">
        <v>292</v>
      </c>
      <c r="B33" s="73" t="s">
        <v>293</v>
      </c>
      <c r="C33" s="235">
        <v>960.37</v>
      </c>
      <c r="D33" s="171">
        <v>3</v>
      </c>
      <c r="E33" s="171">
        <v>0</v>
      </c>
      <c r="F33" s="172">
        <v>8488.02</v>
      </c>
      <c r="G33" s="172">
        <v>1697.6040000000003</v>
      </c>
      <c r="H33" s="172">
        <v>848.80200000000013</v>
      </c>
      <c r="I33" s="173">
        <v>5092.8120000000008</v>
      </c>
    </row>
    <row r="34" spans="1:9" x14ac:dyDescent="0.25">
      <c r="A34" s="72" t="s">
        <v>294</v>
      </c>
      <c r="B34" s="73" t="s">
        <v>664</v>
      </c>
      <c r="C34" s="235">
        <v>320.12</v>
      </c>
      <c r="D34" s="171">
        <v>1</v>
      </c>
      <c r="E34" s="171">
        <v>0</v>
      </c>
      <c r="F34" s="172">
        <v>8488.02</v>
      </c>
      <c r="G34" s="172">
        <v>1697.6040000000003</v>
      </c>
      <c r="H34" s="172">
        <v>848.80200000000013</v>
      </c>
      <c r="I34" s="173">
        <v>1697.6040000000003</v>
      </c>
    </row>
    <row r="35" spans="1:9" x14ac:dyDescent="0.25">
      <c r="A35" s="72" t="s">
        <v>296</v>
      </c>
      <c r="B35" s="73" t="s">
        <v>297</v>
      </c>
      <c r="C35" s="235">
        <v>960.37</v>
      </c>
      <c r="D35" s="171">
        <v>3</v>
      </c>
      <c r="E35" s="171">
        <v>0</v>
      </c>
      <c r="F35" s="172">
        <v>8488.02</v>
      </c>
      <c r="G35" s="172">
        <v>1697.6040000000003</v>
      </c>
      <c r="H35" s="172">
        <v>848.80200000000013</v>
      </c>
      <c r="I35" s="173">
        <v>5092.8120000000008</v>
      </c>
    </row>
    <row r="36" spans="1:9" x14ac:dyDescent="0.25">
      <c r="A36" s="72" t="s">
        <v>298</v>
      </c>
      <c r="B36" s="73" t="s">
        <v>299</v>
      </c>
      <c r="C36" s="235">
        <v>320.12</v>
      </c>
      <c r="D36" s="171">
        <v>1</v>
      </c>
      <c r="E36" s="171">
        <v>0</v>
      </c>
      <c r="F36" s="172">
        <v>8488.02</v>
      </c>
      <c r="G36" s="172">
        <v>1697.6040000000003</v>
      </c>
      <c r="H36" s="172">
        <v>848.80200000000013</v>
      </c>
      <c r="I36" s="173">
        <v>1697.6040000000003</v>
      </c>
    </row>
    <row r="37" spans="1:9" x14ac:dyDescent="0.25">
      <c r="A37" s="72" t="s">
        <v>300</v>
      </c>
      <c r="B37" s="73" t="s">
        <v>301</v>
      </c>
      <c r="C37" s="235">
        <v>320.12</v>
      </c>
      <c r="D37" s="171">
        <v>1</v>
      </c>
      <c r="E37" s="171">
        <v>0</v>
      </c>
      <c r="F37" s="172">
        <v>8488.02</v>
      </c>
      <c r="G37" s="172">
        <v>1697.6040000000003</v>
      </c>
      <c r="H37" s="172">
        <v>848.80200000000013</v>
      </c>
      <c r="I37" s="173">
        <v>1697.6040000000003</v>
      </c>
    </row>
    <row r="38" spans="1:9" x14ac:dyDescent="0.25">
      <c r="A38" s="72" t="s">
        <v>302</v>
      </c>
      <c r="B38" s="73" t="s">
        <v>303</v>
      </c>
      <c r="C38" s="235">
        <v>2240.86</v>
      </c>
      <c r="D38" s="171">
        <v>3</v>
      </c>
      <c r="E38" s="171">
        <v>4</v>
      </c>
      <c r="F38" s="172">
        <v>8488.02</v>
      </c>
      <c r="G38" s="172">
        <v>1697.6040000000003</v>
      </c>
      <c r="H38" s="172">
        <v>848.80200000000013</v>
      </c>
      <c r="I38" s="173">
        <v>8488.02</v>
      </c>
    </row>
    <row r="39" spans="1:9" x14ac:dyDescent="0.25">
      <c r="A39" s="72" t="s">
        <v>304</v>
      </c>
      <c r="B39" s="73" t="s">
        <v>305</v>
      </c>
      <c r="C39" s="235">
        <v>0</v>
      </c>
      <c r="D39" s="171">
        <v>0</v>
      </c>
      <c r="E39" s="171">
        <v>0</v>
      </c>
      <c r="F39" s="172">
        <v>8488.02</v>
      </c>
      <c r="G39" s="172">
        <v>1697.6040000000003</v>
      </c>
      <c r="H39" s="172">
        <v>848.80200000000013</v>
      </c>
      <c r="I39" s="173">
        <v>0</v>
      </c>
    </row>
    <row r="40" spans="1:9" x14ac:dyDescent="0.25">
      <c r="A40" s="72" t="s">
        <v>306</v>
      </c>
      <c r="B40" s="73" t="s">
        <v>307</v>
      </c>
      <c r="C40" s="235">
        <v>4801.84</v>
      </c>
      <c r="D40" s="171">
        <v>13</v>
      </c>
      <c r="E40" s="171">
        <v>2</v>
      </c>
      <c r="F40" s="172">
        <v>8488.02</v>
      </c>
      <c r="G40" s="172">
        <v>1697.6040000000003</v>
      </c>
      <c r="H40" s="172">
        <v>848.80200000000013</v>
      </c>
      <c r="I40" s="173">
        <v>23766.456000000002</v>
      </c>
    </row>
    <row r="41" spans="1:9" x14ac:dyDescent="0.25">
      <c r="A41" s="72" t="s">
        <v>308</v>
      </c>
      <c r="B41" s="73" t="s">
        <v>309</v>
      </c>
      <c r="C41" s="235">
        <v>0</v>
      </c>
      <c r="D41" s="171">
        <v>0</v>
      </c>
      <c r="E41" s="171">
        <v>0</v>
      </c>
      <c r="F41" s="172">
        <v>8488.02</v>
      </c>
      <c r="G41" s="172">
        <v>1697.6040000000003</v>
      </c>
      <c r="H41" s="172">
        <v>848.80200000000013</v>
      </c>
      <c r="I41" s="173">
        <v>0</v>
      </c>
    </row>
    <row r="42" spans="1:9" x14ac:dyDescent="0.25">
      <c r="A42" s="72" t="s">
        <v>310</v>
      </c>
      <c r="B42" s="73" t="s">
        <v>665</v>
      </c>
      <c r="C42" s="235">
        <v>0</v>
      </c>
      <c r="D42" s="171">
        <v>0</v>
      </c>
      <c r="E42" s="171">
        <v>0</v>
      </c>
      <c r="F42" s="172">
        <v>8488.02</v>
      </c>
      <c r="G42" s="172">
        <v>1697.6040000000003</v>
      </c>
      <c r="H42" s="172">
        <v>848.80200000000013</v>
      </c>
      <c r="I42" s="173">
        <v>0</v>
      </c>
    </row>
    <row r="43" spans="1:9" x14ac:dyDescent="0.25">
      <c r="A43" s="72" t="s">
        <v>312</v>
      </c>
      <c r="B43" s="73" t="s">
        <v>313</v>
      </c>
      <c r="C43" s="235">
        <v>60183.040000000001</v>
      </c>
      <c r="D43" s="171">
        <v>163</v>
      </c>
      <c r="E43" s="171">
        <v>25</v>
      </c>
      <c r="F43" s="172">
        <v>8488.02</v>
      </c>
      <c r="G43" s="172">
        <v>1697.6040000000003</v>
      </c>
      <c r="H43" s="172">
        <v>848.80200000000013</v>
      </c>
      <c r="I43" s="173">
        <v>297929.50200000004</v>
      </c>
    </row>
    <row r="44" spans="1:9" x14ac:dyDescent="0.25">
      <c r="A44" s="72" t="s">
        <v>314</v>
      </c>
      <c r="B44" s="73" t="s">
        <v>315</v>
      </c>
      <c r="C44" s="235">
        <v>5282982.63</v>
      </c>
      <c r="D44" s="171">
        <v>15397</v>
      </c>
      <c r="E44" s="171">
        <v>1106</v>
      </c>
      <c r="F44" s="172">
        <v>8488.02</v>
      </c>
      <c r="G44" s="172">
        <v>1697.6040000000003</v>
      </c>
      <c r="H44" s="172">
        <v>848.80200000000013</v>
      </c>
      <c r="I44" s="173">
        <v>27076783.800000004</v>
      </c>
    </row>
    <row r="45" spans="1:9" x14ac:dyDescent="0.25">
      <c r="A45" s="72" t="s">
        <v>316</v>
      </c>
      <c r="B45" s="73" t="s">
        <v>666</v>
      </c>
      <c r="C45" s="235">
        <v>0</v>
      </c>
      <c r="D45" s="171">
        <v>0</v>
      </c>
      <c r="E45" s="171">
        <v>0</v>
      </c>
      <c r="F45" s="172">
        <v>8488.02</v>
      </c>
      <c r="G45" s="172">
        <v>1697.6040000000003</v>
      </c>
      <c r="H45" s="172">
        <v>848.80200000000013</v>
      </c>
      <c r="I45" s="173">
        <v>0</v>
      </c>
    </row>
    <row r="46" spans="1:9" x14ac:dyDescent="0.25">
      <c r="A46" s="72" t="s">
        <v>318</v>
      </c>
      <c r="B46" s="73" t="s">
        <v>667</v>
      </c>
      <c r="C46" s="235">
        <v>822074.74</v>
      </c>
      <c r="D46" s="171">
        <v>1977</v>
      </c>
      <c r="E46" s="171">
        <v>591</v>
      </c>
      <c r="F46" s="172">
        <v>8488.02</v>
      </c>
      <c r="G46" s="172">
        <v>1697.6040000000003</v>
      </c>
      <c r="H46" s="172">
        <v>848.80200000000013</v>
      </c>
      <c r="I46" s="173">
        <v>3857805.0900000008</v>
      </c>
    </row>
    <row r="47" spans="1:9" x14ac:dyDescent="0.25">
      <c r="A47" s="72" t="s">
        <v>320</v>
      </c>
      <c r="B47" s="73" t="s">
        <v>321</v>
      </c>
      <c r="C47" s="235">
        <v>390229.4</v>
      </c>
      <c r="D47" s="171">
        <v>1143</v>
      </c>
      <c r="E47" s="171">
        <v>76</v>
      </c>
      <c r="F47" s="172">
        <v>8488.02</v>
      </c>
      <c r="G47" s="172">
        <v>1697.6040000000003</v>
      </c>
      <c r="H47" s="172">
        <v>848.80200000000013</v>
      </c>
      <c r="I47" s="173">
        <v>2004870.3240000003</v>
      </c>
    </row>
    <row r="48" spans="1:9" x14ac:dyDescent="0.25">
      <c r="A48" s="72" t="s">
        <v>322</v>
      </c>
      <c r="B48" s="73" t="s">
        <v>323</v>
      </c>
      <c r="C48" s="235">
        <v>6722.57</v>
      </c>
      <c r="D48" s="171">
        <v>20</v>
      </c>
      <c r="E48" s="171">
        <v>1</v>
      </c>
      <c r="F48" s="172">
        <v>8488.02</v>
      </c>
      <c r="G48" s="172">
        <v>1697.6040000000003</v>
      </c>
      <c r="H48" s="172">
        <v>848.80200000000013</v>
      </c>
      <c r="I48" s="173">
        <v>34800.882000000005</v>
      </c>
    </row>
    <row r="49" spans="1:9" x14ac:dyDescent="0.25">
      <c r="A49" s="72" t="s">
        <v>324</v>
      </c>
      <c r="B49" s="73" t="s">
        <v>325</v>
      </c>
      <c r="C49" s="235">
        <v>960.37</v>
      </c>
      <c r="D49" s="171">
        <v>3</v>
      </c>
      <c r="E49" s="171">
        <v>0</v>
      </c>
      <c r="F49" s="172">
        <v>8488.02</v>
      </c>
      <c r="G49" s="172">
        <v>1697.6040000000003</v>
      </c>
      <c r="H49" s="172">
        <v>848.80200000000013</v>
      </c>
      <c r="I49" s="173">
        <v>5092.8120000000008</v>
      </c>
    </row>
    <row r="50" spans="1:9" x14ac:dyDescent="0.25">
      <c r="A50" s="72" t="s">
        <v>326</v>
      </c>
      <c r="B50" s="73" t="s">
        <v>327</v>
      </c>
      <c r="C50" s="235">
        <v>0</v>
      </c>
      <c r="D50" s="171">
        <v>0</v>
      </c>
      <c r="E50" s="171">
        <v>0</v>
      </c>
      <c r="F50" s="172">
        <v>8488.02</v>
      </c>
      <c r="G50" s="172">
        <v>1697.6040000000003</v>
      </c>
      <c r="H50" s="172">
        <v>848.80200000000013</v>
      </c>
      <c r="I50" s="173">
        <v>0</v>
      </c>
    </row>
    <row r="51" spans="1:9" x14ac:dyDescent="0.25">
      <c r="A51" s="72" t="s">
        <v>328</v>
      </c>
      <c r="B51" s="73" t="s">
        <v>329</v>
      </c>
      <c r="C51" s="235">
        <v>0</v>
      </c>
      <c r="D51" s="171">
        <v>0</v>
      </c>
      <c r="E51" s="171">
        <v>0</v>
      </c>
      <c r="F51" s="172">
        <v>8488.02</v>
      </c>
      <c r="G51" s="172">
        <v>1697.6040000000003</v>
      </c>
      <c r="H51" s="172">
        <v>848.80200000000013</v>
      </c>
      <c r="I51" s="173">
        <v>0</v>
      </c>
    </row>
    <row r="52" spans="1:9" x14ac:dyDescent="0.25">
      <c r="A52" s="72" t="s">
        <v>330</v>
      </c>
      <c r="B52" s="73" t="s">
        <v>331</v>
      </c>
      <c r="C52" s="235">
        <v>640.25</v>
      </c>
      <c r="D52" s="171">
        <v>2</v>
      </c>
      <c r="E52" s="171">
        <v>0</v>
      </c>
      <c r="F52" s="172">
        <v>8488.02</v>
      </c>
      <c r="G52" s="172">
        <v>1697.6040000000003</v>
      </c>
      <c r="H52" s="172">
        <v>848.80200000000013</v>
      </c>
      <c r="I52" s="173">
        <v>3395.2080000000005</v>
      </c>
    </row>
    <row r="53" spans="1:9" x14ac:dyDescent="0.25">
      <c r="A53" s="72" t="s">
        <v>332</v>
      </c>
      <c r="B53" s="73" t="s">
        <v>668</v>
      </c>
      <c r="C53" s="235">
        <v>1920.74</v>
      </c>
      <c r="D53" s="171">
        <v>3</v>
      </c>
      <c r="E53" s="171">
        <v>3</v>
      </c>
      <c r="F53" s="172">
        <v>8488.02</v>
      </c>
      <c r="G53" s="172">
        <v>1697.6040000000003</v>
      </c>
      <c r="H53" s="172">
        <v>848.80200000000013</v>
      </c>
      <c r="I53" s="173">
        <v>7639.2180000000008</v>
      </c>
    </row>
    <row r="54" spans="1:9" x14ac:dyDescent="0.25">
      <c r="A54" s="72" t="s">
        <v>334</v>
      </c>
      <c r="B54" s="73" t="s">
        <v>335</v>
      </c>
      <c r="C54" s="235">
        <v>358537.27</v>
      </c>
      <c r="D54" s="171">
        <v>849</v>
      </c>
      <c r="E54" s="171">
        <v>271</v>
      </c>
      <c r="F54" s="172">
        <v>8488.02</v>
      </c>
      <c r="G54" s="172">
        <v>1697.6040000000003</v>
      </c>
      <c r="H54" s="172">
        <v>848.80200000000013</v>
      </c>
      <c r="I54" s="173">
        <v>1671291.1380000003</v>
      </c>
    </row>
    <row r="55" spans="1:9" x14ac:dyDescent="0.25">
      <c r="A55" s="72" t="s">
        <v>336</v>
      </c>
      <c r="B55" s="73" t="s">
        <v>337</v>
      </c>
      <c r="C55" s="235">
        <v>49298.87</v>
      </c>
      <c r="D55" s="171">
        <v>120</v>
      </c>
      <c r="E55" s="171">
        <v>34</v>
      </c>
      <c r="F55" s="172">
        <v>8488.02</v>
      </c>
      <c r="G55" s="172">
        <v>1697.6040000000003</v>
      </c>
      <c r="H55" s="172">
        <v>848.80200000000013</v>
      </c>
      <c r="I55" s="173">
        <v>232571.74800000005</v>
      </c>
    </row>
    <row r="56" spans="1:9" x14ac:dyDescent="0.25">
      <c r="A56" s="72" t="s">
        <v>338</v>
      </c>
      <c r="B56" s="73" t="s">
        <v>339</v>
      </c>
      <c r="C56" s="235">
        <v>106920.94</v>
      </c>
      <c r="D56" s="171">
        <v>263</v>
      </c>
      <c r="E56" s="171">
        <v>71</v>
      </c>
      <c r="F56" s="172">
        <v>8488.02</v>
      </c>
      <c r="G56" s="172">
        <v>1697.6040000000003</v>
      </c>
      <c r="H56" s="172">
        <v>848.80200000000013</v>
      </c>
      <c r="I56" s="173">
        <v>506734.79400000011</v>
      </c>
    </row>
    <row r="57" spans="1:9" x14ac:dyDescent="0.25">
      <c r="A57" s="72" t="s">
        <v>340</v>
      </c>
      <c r="B57" s="73" t="s">
        <v>341</v>
      </c>
      <c r="C57" s="235">
        <v>473781.39</v>
      </c>
      <c r="D57" s="171">
        <v>1235</v>
      </c>
      <c r="E57" s="171">
        <v>245</v>
      </c>
      <c r="F57" s="172">
        <v>8488.02</v>
      </c>
      <c r="G57" s="172">
        <v>1697.6040000000003</v>
      </c>
      <c r="H57" s="172">
        <v>848.80200000000013</v>
      </c>
      <c r="I57" s="173">
        <v>2304497.4300000006</v>
      </c>
    </row>
    <row r="58" spans="1:9" x14ac:dyDescent="0.25">
      <c r="A58" s="72" t="s">
        <v>342</v>
      </c>
      <c r="B58" s="73" t="s">
        <v>343</v>
      </c>
      <c r="C58" s="235">
        <v>35853.730000000003</v>
      </c>
      <c r="D58" s="171">
        <v>88</v>
      </c>
      <c r="E58" s="171">
        <v>24</v>
      </c>
      <c r="F58" s="172">
        <v>8488.02</v>
      </c>
      <c r="G58" s="172">
        <v>1697.6040000000003</v>
      </c>
      <c r="H58" s="172">
        <v>848.80200000000013</v>
      </c>
      <c r="I58" s="173">
        <v>169760.40000000002</v>
      </c>
    </row>
    <row r="59" spans="1:9" x14ac:dyDescent="0.25">
      <c r="A59" s="72" t="s">
        <v>344</v>
      </c>
      <c r="B59" s="73" t="s">
        <v>345</v>
      </c>
      <c r="C59" s="235">
        <v>3841.47</v>
      </c>
      <c r="D59" s="171">
        <v>9</v>
      </c>
      <c r="E59" s="171">
        <v>3</v>
      </c>
      <c r="F59" s="172">
        <v>8488.02</v>
      </c>
      <c r="G59" s="172">
        <v>1697.6040000000003</v>
      </c>
      <c r="H59" s="172">
        <v>848.80200000000013</v>
      </c>
      <c r="I59" s="173">
        <v>17824.842000000001</v>
      </c>
    </row>
    <row r="60" spans="1:9" x14ac:dyDescent="0.25">
      <c r="A60" s="72" t="s">
        <v>346</v>
      </c>
      <c r="B60" s="73" t="s">
        <v>347</v>
      </c>
      <c r="C60" s="235">
        <v>167744.22</v>
      </c>
      <c r="D60" s="171">
        <v>383</v>
      </c>
      <c r="E60" s="171">
        <v>141</v>
      </c>
      <c r="F60" s="172">
        <v>8488.02</v>
      </c>
      <c r="G60" s="172">
        <v>1697.6040000000003</v>
      </c>
      <c r="H60" s="172">
        <v>848.80200000000013</v>
      </c>
      <c r="I60" s="173">
        <v>769863.41400000011</v>
      </c>
    </row>
    <row r="61" spans="1:9" x14ac:dyDescent="0.25">
      <c r="A61" s="72" t="s">
        <v>348</v>
      </c>
      <c r="B61" s="73" t="s">
        <v>349</v>
      </c>
      <c r="C61" s="235">
        <v>28811.03</v>
      </c>
      <c r="D61" s="171">
        <v>58</v>
      </c>
      <c r="E61" s="171">
        <v>32</v>
      </c>
      <c r="F61" s="172">
        <v>8488.02</v>
      </c>
      <c r="G61" s="172">
        <v>1697.6040000000003</v>
      </c>
      <c r="H61" s="172">
        <v>848.80200000000013</v>
      </c>
      <c r="I61" s="173">
        <v>125622.69600000003</v>
      </c>
    </row>
    <row r="62" spans="1:9" x14ac:dyDescent="0.25">
      <c r="A62" s="72" t="s">
        <v>350</v>
      </c>
      <c r="B62" s="73" t="s">
        <v>669</v>
      </c>
      <c r="C62" s="235">
        <v>3201.23</v>
      </c>
      <c r="D62" s="171">
        <v>8</v>
      </c>
      <c r="E62" s="171">
        <v>2</v>
      </c>
      <c r="F62" s="172">
        <v>8488.02</v>
      </c>
      <c r="G62" s="172">
        <v>1697.6040000000003</v>
      </c>
      <c r="H62" s="172">
        <v>848.80200000000013</v>
      </c>
      <c r="I62" s="173">
        <v>15278.436000000002</v>
      </c>
    </row>
    <row r="63" spans="1:9" x14ac:dyDescent="0.25">
      <c r="A63" s="72" t="s">
        <v>352</v>
      </c>
      <c r="B63" s="73" t="s">
        <v>353</v>
      </c>
      <c r="C63" s="235">
        <v>3841.47</v>
      </c>
      <c r="D63" s="171">
        <v>7</v>
      </c>
      <c r="E63" s="171">
        <v>5</v>
      </c>
      <c r="F63" s="172">
        <v>8488.02</v>
      </c>
      <c r="G63" s="172">
        <v>1697.6040000000003</v>
      </c>
      <c r="H63" s="172">
        <v>848.80200000000013</v>
      </c>
      <c r="I63" s="173">
        <v>16127.238000000003</v>
      </c>
    </row>
    <row r="64" spans="1:9" x14ac:dyDescent="0.25">
      <c r="A64" s="72" t="s">
        <v>354</v>
      </c>
      <c r="B64" s="73" t="s">
        <v>355</v>
      </c>
      <c r="C64" s="235">
        <v>40335.440000000002</v>
      </c>
      <c r="D64" s="171">
        <v>92</v>
      </c>
      <c r="E64" s="171">
        <v>34</v>
      </c>
      <c r="F64" s="172">
        <v>8488.02</v>
      </c>
      <c r="G64" s="172">
        <v>1697.6040000000003</v>
      </c>
      <c r="H64" s="172">
        <v>848.80200000000013</v>
      </c>
      <c r="I64" s="173">
        <v>185038.83600000004</v>
      </c>
    </row>
    <row r="65" spans="1:9" x14ac:dyDescent="0.25">
      <c r="A65" s="72" t="s">
        <v>356</v>
      </c>
      <c r="B65" s="73" t="s">
        <v>357</v>
      </c>
      <c r="C65" s="235">
        <v>227927.26</v>
      </c>
      <c r="D65" s="171">
        <v>587</v>
      </c>
      <c r="E65" s="171">
        <v>125</v>
      </c>
      <c r="F65" s="172">
        <v>8488.02</v>
      </c>
      <c r="G65" s="172">
        <v>1697.6040000000003</v>
      </c>
      <c r="H65" s="172">
        <v>848.80200000000013</v>
      </c>
      <c r="I65" s="173">
        <v>1102593.7980000002</v>
      </c>
    </row>
    <row r="66" spans="1:9" x14ac:dyDescent="0.25">
      <c r="A66" s="72" t="s">
        <v>358</v>
      </c>
      <c r="B66" s="73" t="s">
        <v>670</v>
      </c>
      <c r="C66" s="235">
        <v>1920.74</v>
      </c>
      <c r="D66" s="171">
        <v>6</v>
      </c>
      <c r="E66" s="171">
        <v>0</v>
      </c>
      <c r="F66" s="172">
        <v>8488.02</v>
      </c>
      <c r="G66" s="172">
        <v>1697.6040000000003</v>
      </c>
      <c r="H66" s="172">
        <v>848.80200000000013</v>
      </c>
      <c r="I66" s="173">
        <v>10185.624000000002</v>
      </c>
    </row>
    <row r="67" spans="1:9" x14ac:dyDescent="0.25">
      <c r="A67" s="72" t="s">
        <v>360</v>
      </c>
      <c r="B67" s="73" t="s">
        <v>671</v>
      </c>
      <c r="C67" s="235">
        <v>1600.61</v>
      </c>
      <c r="D67" s="171">
        <v>5</v>
      </c>
      <c r="E67" s="171">
        <v>0</v>
      </c>
      <c r="F67" s="172">
        <v>8488.02</v>
      </c>
      <c r="G67" s="172">
        <v>1697.6040000000003</v>
      </c>
      <c r="H67" s="172">
        <v>848.80200000000013</v>
      </c>
      <c r="I67" s="173">
        <v>8488.02</v>
      </c>
    </row>
    <row r="68" spans="1:9" x14ac:dyDescent="0.25">
      <c r="A68" s="72" t="s">
        <v>362</v>
      </c>
      <c r="B68" s="73" t="s">
        <v>363</v>
      </c>
      <c r="C68" s="235">
        <v>6722.57</v>
      </c>
      <c r="D68" s="171">
        <v>20</v>
      </c>
      <c r="E68" s="171">
        <v>1</v>
      </c>
      <c r="F68" s="172">
        <v>8488.02</v>
      </c>
      <c r="G68" s="172">
        <v>1697.6040000000003</v>
      </c>
      <c r="H68" s="172">
        <v>848.80200000000013</v>
      </c>
      <c r="I68" s="173">
        <v>34800.882000000005</v>
      </c>
    </row>
    <row r="69" spans="1:9" x14ac:dyDescent="0.25">
      <c r="A69" s="72" t="s">
        <v>364</v>
      </c>
      <c r="B69" s="73" t="s">
        <v>672</v>
      </c>
      <c r="C69" s="235">
        <v>3841.47</v>
      </c>
      <c r="D69" s="171">
        <v>12</v>
      </c>
      <c r="E69" s="171">
        <v>0</v>
      </c>
      <c r="F69" s="172">
        <v>8488.02</v>
      </c>
      <c r="G69" s="172">
        <v>1697.6040000000003</v>
      </c>
      <c r="H69" s="172">
        <v>848.80200000000013</v>
      </c>
      <c r="I69" s="173">
        <v>20371.248000000003</v>
      </c>
    </row>
    <row r="70" spans="1:9" x14ac:dyDescent="0.25">
      <c r="A70" s="72" t="s">
        <v>366</v>
      </c>
      <c r="B70" s="73" t="s">
        <v>367</v>
      </c>
      <c r="C70" s="235">
        <v>640.25</v>
      </c>
      <c r="D70" s="171">
        <v>2</v>
      </c>
      <c r="E70" s="171">
        <v>0</v>
      </c>
      <c r="F70" s="172">
        <v>8488.02</v>
      </c>
      <c r="G70" s="172">
        <v>1697.6040000000003</v>
      </c>
      <c r="H70" s="172">
        <v>848.80200000000013</v>
      </c>
      <c r="I70" s="173">
        <v>3395.2080000000005</v>
      </c>
    </row>
    <row r="71" spans="1:9" x14ac:dyDescent="0.25">
      <c r="A71" s="72" t="s">
        <v>368</v>
      </c>
      <c r="B71" s="73" t="s">
        <v>369</v>
      </c>
      <c r="C71" s="235">
        <v>370381.8</v>
      </c>
      <c r="D71" s="171">
        <v>1048</v>
      </c>
      <c r="E71" s="171">
        <v>109</v>
      </c>
      <c r="F71" s="172">
        <v>8488.02</v>
      </c>
      <c r="G71" s="172">
        <v>1697.6040000000003</v>
      </c>
      <c r="H71" s="172">
        <v>848.80200000000013</v>
      </c>
      <c r="I71" s="173">
        <v>1871608.4100000004</v>
      </c>
    </row>
    <row r="72" spans="1:9" x14ac:dyDescent="0.25">
      <c r="A72" s="72" t="s">
        <v>370</v>
      </c>
      <c r="B72" s="73" t="s">
        <v>371</v>
      </c>
      <c r="C72" s="235">
        <v>237851.06</v>
      </c>
      <c r="D72" s="171">
        <v>648</v>
      </c>
      <c r="E72" s="171">
        <v>95</v>
      </c>
      <c r="F72" s="172">
        <v>8488.02</v>
      </c>
      <c r="G72" s="172">
        <v>1697.6040000000003</v>
      </c>
      <c r="H72" s="172">
        <v>848.80200000000013</v>
      </c>
      <c r="I72" s="173">
        <v>1180683.5820000002</v>
      </c>
    </row>
    <row r="73" spans="1:9" x14ac:dyDescent="0.25">
      <c r="A73" s="72" t="s">
        <v>372</v>
      </c>
      <c r="B73" s="73" t="s">
        <v>373</v>
      </c>
      <c r="C73" s="235">
        <v>46737.89</v>
      </c>
      <c r="D73" s="171">
        <v>138</v>
      </c>
      <c r="E73" s="171">
        <v>8</v>
      </c>
      <c r="F73" s="172">
        <v>8488.02</v>
      </c>
      <c r="G73" s="172">
        <v>1697.6040000000003</v>
      </c>
      <c r="H73" s="172">
        <v>848.80200000000013</v>
      </c>
      <c r="I73" s="173">
        <v>241059.76800000004</v>
      </c>
    </row>
    <row r="74" spans="1:9" x14ac:dyDescent="0.25">
      <c r="A74" s="72" t="s">
        <v>374</v>
      </c>
      <c r="B74" s="73" t="s">
        <v>375</v>
      </c>
      <c r="C74" s="235">
        <v>320.12</v>
      </c>
      <c r="D74" s="171">
        <v>0</v>
      </c>
      <c r="E74" s="171">
        <v>1</v>
      </c>
      <c r="F74" s="172">
        <v>8488.02</v>
      </c>
      <c r="G74" s="172">
        <v>1697.6040000000003</v>
      </c>
      <c r="H74" s="172">
        <v>848.80200000000013</v>
      </c>
      <c r="I74" s="173">
        <v>848.80200000000013</v>
      </c>
    </row>
    <row r="75" spans="1:9" x14ac:dyDescent="0.25">
      <c r="A75" s="72" t="s">
        <v>376</v>
      </c>
      <c r="B75" s="73" t="s">
        <v>673</v>
      </c>
      <c r="C75" s="235">
        <v>15365.88</v>
      </c>
      <c r="D75" s="171">
        <v>42</v>
      </c>
      <c r="E75" s="171">
        <v>6</v>
      </c>
      <c r="F75" s="172">
        <v>8488.02</v>
      </c>
      <c r="G75" s="172">
        <v>1697.6040000000003</v>
      </c>
      <c r="H75" s="172">
        <v>848.80200000000013</v>
      </c>
      <c r="I75" s="173">
        <v>76392.180000000022</v>
      </c>
    </row>
    <row r="76" spans="1:9" x14ac:dyDescent="0.25">
      <c r="A76" s="72" t="s">
        <v>378</v>
      </c>
      <c r="B76" s="73" t="s">
        <v>379</v>
      </c>
      <c r="C76" s="235">
        <v>20807.97</v>
      </c>
      <c r="D76" s="171">
        <v>51</v>
      </c>
      <c r="E76" s="171">
        <v>14</v>
      </c>
      <c r="F76" s="172">
        <v>8488.02</v>
      </c>
      <c r="G76" s="172">
        <v>1697.6040000000003</v>
      </c>
      <c r="H76" s="172">
        <v>848.80200000000013</v>
      </c>
      <c r="I76" s="173">
        <v>98461.032000000021</v>
      </c>
    </row>
    <row r="77" spans="1:9" x14ac:dyDescent="0.25">
      <c r="A77" s="72" t="s">
        <v>380</v>
      </c>
      <c r="B77" s="73" t="s">
        <v>674</v>
      </c>
      <c r="C77" s="235">
        <v>29451.279999999999</v>
      </c>
      <c r="D77" s="171">
        <v>90</v>
      </c>
      <c r="E77" s="171">
        <v>2</v>
      </c>
      <c r="F77" s="172">
        <v>8488.02</v>
      </c>
      <c r="G77" s="172">
        <v>1697.6040000000003</v>
      </c>
      <c r="H77" s="172">
        <v>848.80200000000013</v>
      </c>
      <c r="I77" s="173">
        <v>154481.96400000001</v>
      </c>
    </row>
    <row r="78" spans="1:9" x14ac:dyDescent="0.25">
      <c r="A78" s="72" t="s">
        <v>382</v>
      </c>
      <c r="B78" s="73" t="s">
        <v>675</v>
      </c>
      <c r="C78" s="235">
        <v>0</v>
      </c>
      <c r="D78" s="171">
        <v>0</v>
      </c>
      <c r="E78" s="171">
        <v>0</v>
      </c>
      <c r="F78" s="172">
        <v>8488.02</v>
      </c>
      <c r="G78" s="172">
        <v>1697.6040000000003</v>
      </c>
      <c r="H78" s="172">
        <v>848.80200000000013</v>
      </c>
      <c r="I78" s="173">
        <v>0</v>
      </c>
    </row>
    <row r="79" spans="1:9" x14ac:dyDescent="0.25">
      <c r="A79" s="72" t="s">
        <v>384</v>
      </c>
      <c r="B79" s="73" t="s">
        <v>385</v>
      </c>
      <c r="C79" s="235">
        <v>1280.49</v>
      </c>
      <c r="D79" s="171">
        <v>3</v>
      </c>
      <c r="E79" s="171">
        <v>1</v>
      </c>
      <c r="F79" s="172">
        <v>8488.02</v>
      </c>
      <c r="G79" s="172">
        <v>1697.6040000000003</v>
      </c>
      <c r="H79" s="172">
        <v>848.80200000000013</v>
      </c>
      <c r="I79" s="173">
        <v>5941.6140000000014</v>
      </c>
    </row>
    <row r="80" spans="1:9" x14ac:dyDescent="0.25">
      <c r="A80" s="72" t="s">
        <v>386</v>
      </c>
      <c r="B80" s="73" t="s">
        <v>387</v>
      </c>
      <c r="C80" s="235">
        <v>0</v>
      </c>
      <c r="D80" s="171">
        <v>0</v>
      </c>
      <c r="E80" s="171">
        <v>0</v>
      </c>
      <c r="F80" s="172">
        <v>8488.02</v>
      </c>
      <c r="G80" s="172">
        <v>1697.6040000000003</v>
      </c>
      <c r="H80" s="172">
        <v>848.80200000000013</v>
      </c>
      <c r="I80" s="173">
        <v>0</v>
      </c>
    </row>
    <row r="81" spans="1:9" x14ac:dyDescent="0.25">
      <c r="A81" s="72" t="s">
        <v>388</v>
      </c>
      <c r="B81" s="73" t="s">
        <v>676</v>
      </c>
      <c r="C81" s="235">
        <v>960.37</v>
      </c>
      <c r="D81" s="171">
        <v>3</v>
      </c>
      <c r="E81" s="171">
        <v>0</v>
      </c>
      <c r="F81" s="172">
        <v>8488.02</v>
      </c>
      <c r="G81" s="172">
        <v>1697.6040000000003</v>
      </c>
      <c r="H81" s="172">
        <v>848.80200000000013</v>
      </c>
      <c r="I81" s="173">
        <v>5092.8120000000008</v>
      </c>
    </row>
    <row r="82" spans="1:9" x14ac:dyDescent="0.25">
      <c r="A82" s="72" t="s">
        <v>390</v>
      </c>
      <c r="B82" s="73" t="s">
        <v>677</v>
      </c>
      <c r="C82" s="235">
        <v>1168447.3500000001</v>
      </c>
      <c r="D82" s="171">
        <v>3068</v>
      </c>
      <c r="E82" s="171">
        <v>582</v>
      </c>
      <c r="F82" s="172">
        <v>8488.02</v>
      </c>
      <c r="G82" s="172">
        <v>1697.6040000000003</v>
      </c>
      <c r="H82" s="172">
        <v>848.80200000000013</v>
      </c>
      <c r="I82" s="173">
        <v>5702251.8360000011</v>
      </c>
    </row>
    <row r="83" spans="1:9" x14ac:dyDescent="0.25">
      <c r="A83" s="72" t="s">
        <v>392</v>
      </c>
      <c r="B83" s="73" t="s">
        <v>393</v>
      </c>
      <c r="C83" s="235">
        <v>0</v>
      </c>
      <c r="D83" s="171">
        <v>0</v>
      </c>
      <c r="E83" s="171">
        <v>0</v>
      </c>
      <c r="F83" s="172">
        <v>8488.02</v>
      </c>
      <c r="G83" s="172">
        <v>1697.6040000000003</v>
      </c>
      <c r="H83" s="172">
        <v>848.80200000000013</v>
      </c>
      <c r="I83" s="173">
        <v>0</v>
      </c>
    </row>
    <row r="84" spans="1:9" x14ac:dyDescent="0.25">
      <c r="A84" s="72" t="s">
        <v>394</v>
      </c>
      <c r="B84" s="73" t="s">
        <v>395</v>
      </c>
      <c r="C84" s="235">
        <v>640.25</v>
      </c>
      <c r="D84" s="171">
        <v>2</v>
      </c>
      <c r="E84" s="171">
        <v>0</v>
      </c>
      <c r="F84" s="172">
        <v>8488.02</v>
      </c>
      <c r="G84" s="172">
        <v>1697.6040000000003</v>
      </c>
      <c r="H84" s="172">
        <v>848.80200000000013</v>
      </c>
      <c r="I84" s="173">
        <v>3395.2080000000005</v>
      </c>
    </row>
    <row r="85" spans="1:9" x14ac:dyDescent="0.25">
      <c r="A85" s="72" t="s">
        <v>396</v>
      </c>
      <c r="B85" s="73" t="s">
        <v>397</v>
      </c>
      <c r="C85" s="235">
        <v>320.12</v>
      </c>
      <c r="D85" s="171">
        <v>1</v>
      </c>
      <c r="E85" s="171">
        <v>0</v>
      </c>
      <c r="F85" s="172">
        <v>8488.02</v>
      </c>
      <c r="G85" s="172">
        <v>1697.6040000000003</v>
      </c>
      <c r="H85" s="172">
        <v>848.80200000000013</v>
      </c>
      <c r="I85" s="173">
        <v>1697.6040000000003</v>
      </c>
    </row>
    <row r="86" spans="1:9" x14ac:dyDescent="0.25">
      <c r="A86" s="72" t="s">
        <v>398</v>
      </c>
      <c r="B86" s="73" t="s">
        <v>678</v>
      </c>
      <c r="C86" s="235">
        <v>320.12</v>
      </c>
      <c r="D86" s="171">
        <v>1</v>
      </c>
      <c r="E86" s="171">
        <v>0</v>
      </c>
      <c r="F86" s="172">
        <v>8488.02</v>
      </c>
      <c r="G86" s="172">
        <v>1697.6040000000003</v>
      </c>
      <c r="H86" s="172">
        <v>848.80200000000013</v>
      </c>
      <c r="I86" s="173">
        <v>1697.6040000000003</v>
      </c>
    </row>
    <row r="87" spans="1:9" x14ac:dyDescent="0.25">
      <c r="A87" s="72" t="s">
        <v>400</v>
      </c>
      <c r="B87" s="73" t="s">
        <v>401</v>
      </c>
      <c r="C87" s="235">
        <v>5442.08</v>
      </c>
      <c r="D87" s="171">
        <v>10</v>
      </c>
      <c r="E87" s="171">
        <v>7</v>
      </c>
      <c r="F87" s="172">
        <v>8488.02</v>
      </c>
      <c r="G87" s="172">
        <v>1697.6040000000003</v>
      </c>
      <c r="H87" s="172">
        <v>848.80200000000013</v>
      </c>
      <c r="I87" s="173">
        <v>22917.654000000002</v>
      </c>
    </row>
    <row r="88" spans="1:9" x14ac:dyDescent="0.25">
      <c r="A88" s="72" t="s">
        <v>402</v>
      </c>
      <c r="B88" s="73" t="s">
        <v>403</v>
      </c>
      <c r="C88" s="235">
        <v>4481.72</v>
      </c>
      <c r="D88" s="171">
        <v>14</v>
      </c>
      <c r="E88" s="171">
        <v>0</v>
      </c>
      <c r="F88" s="172">
        <v>8488.02</v>
      </c>
      <c r="G88" s="172">
        <v>1697.6040000000003</v>
      </c>
      <c r="H88" s="172">
        <v>848.80200000000013</v>
      </c>
      <c r="I88" s="173">
        <v>23766.456000000006</v>
      </c>
    </row>
    <row r="89" spans="1:9" x14ac:dyDescent="0.25">
      <c r="A89" s="72" t="s">
        <v>404</v>
      </c>
      <c r="B89" s="73" t="s">
        <v>405</v>
      </c>
      <c r="C89" s="235">
        <v>26570.17</v>
      </c>
      <c r="D89" s="171">
        <v>76</v>
      </c>
      <c r="E89" s="171">
        <v>7</v>
      </c>
      <c r="F89" s="172">
        <v>8488.02</v>
      </c>
      <c r="G89" s="172">
        <v>1697.6040000000003</v>
      </c>
      <c r="H89" s="172">
        <v>848.80200000000013</v>
      </c>
      <c r="I89" s="173">
        <v>134959.51800000004</v>
      </c>
    </row>
    <row r="90" spans="1:9" x14ac:dyDescent="0.25">
      <c r="A90" s="72" t="s">
        <v>406</v>
      </c>
      <c r="B90" s="73" t="s">
        <v>679</v>
      </c>
      <c r="C90" s="235">
        <v>58582.43</v>
      </c>
      <c r="D90" s="171">
        <v>160</v>
      </c>
      <c r="E90" s="171">
        <v>23</v>
      </c>
      <c r="F90" s="172">
        <v>8488.02</v>
      </c>
      <c r="G90" s="172">
        <v>1697.6040000000003</v>
      </c>
      <c r="H90" s="172">
        <v>848.80200000000013</v>
      </c>
      <c r="I90" s="173">
        <v>291139.08600000001</v>
      </c>
    </row>
    <row r="91" spans="1:9" x14ac:dyDescent="0.25">
      <c r="A91" s="72" t="s">
        <v>408</v>
      </c>
      <c r="B91" s="73" t="s">
        <v>409</v>
      </c>
      <c r="C91" s="235">
        <v>50259.24</v>
      </c>
      <c r="D91" s="171">
        <v>138</v>
      </c>
      <c r="E91" s="171">
        <v>19</v>
      </c>
      <c r="F91" s="172">
        <v>8488.02</v>
      </c>
      <c r="G91" s="172">
        <v>1697.6040000000003</v>
      </c>
      <c r="H91" s="172">
        <v>848.80200000000013</v>
      </c>
      <c r="I91" s="173">
        <v>250396.59000000005</v>
      </c>
    </row>
    <row r="92" spans="1:9" x14ac:dyDescent="0.25">
      <c r="A92" s="72" t="s">
        <v>410</v>
      </c>
      <c r="B92" s="73" t="s">
        <v>680</v>
      </c>
      <c r="C92" s="235">
        <v>8963.43</v>
      </c>
      <c r="D92" s="171">
        <v>25</v>
      </c>
      <c r="E92" s="171">
        <v>3</v>
      </c>
      <c r="F92" s="172">
        <v>8488.02</v>
      </c>
      <c r="G92" s="172">
        <v>1697.6040000000003</v>
      </c>
      <c r="H92" s="172">
        <v>848.80200000000013</v>
      </c>
      <c r="I92" s="173">
        <v>44986.506000000008</v>
      </c>
    </row>
    <row r="93" spans="1:9" x14ac:dyDescent="0.25">
      <c r="A93" s="72" t="s">
        <v>412</v>
      </c>
      <c r="B93" s="73" t="s">
        <v>413</v>
      </c>
      <c r="C93" s="235">
        <v>12164.66</v>
      </c>
      <c r="D93" s="171">
        <v>38</v>
      </c>
      <c r="E93" s="171">
        <v>0</v>
      </c>
      <c r="F93" s="172">
        <v>8488.02</v>
      </c>
      <c r="G93" s="172">
        <v>1697.6040000000003</v>
      </c>
      <c r="H93" s="172">
        <v>848.80200000000013</v>
      </c>
      <c r="I93" s="173">
        <v>64508.952000000012</v>
      </c>
    </row>
    <row r="94" spans="1:9" x14ac:dyDescent="0.25">
      <c r="A94" s="72" t="s">
        <v>414</v>
      </c>
      <c r="B94" s="73" t="s">
        <v>415</v>
      </c>
      <c r="C94" s="235">
        <v>429284.35</v>
      </c>
      <c r="D94" s="171">
        <v>1016</v>
      </c>
      <c r="E94" s="171">
        <v>325</v>
      </c>
      <c r="F94" s="172">
        <v>8488.02</v>
      </c>
      <c r="G94" s="172">
        <v>1697.6040000000003</v>
      </c>
      <c r="H94" s="172">
        <v>848.80200000000013</v>
      </c>
      <c r="I94" s="173">
        <v>2000626.3140000002</v>
      </c>
    </row>
    <row r="95" spans="1:9" x14ac:dyDescent="0.25">
      <c r="A95" s="72" t="s">
        <v>416</v>
      </c>
      <c r="B95" s="73" t="s">
        <v>681</v>
      </c>
      <c r="C95" s="235">
        <v>119405.72</v>
      </c>
      <c r="D95" s="171">
        <v>293</v>
      </c>
      <c r="E95" s="171">
        <v>80</v>
      </c>
      <c r="F95" s="172">
        <v>8488.02</v>
      </c>
      <c r="G95" s="172">
        <v>1697.6040000000003</v>
      </c>
      <c r="H95" s="172">
        <v>848.80200000000013</v>
      </c>
      <c r="I95" s="173">
        <v>565302.1320000001</v>
      </c>
    </row>
    <row r="96" spans="1:9" x14ac:dyDescent="0.25">
      <c r="A96" s="72" t="s">
        <v>418</v>
      </c>
      <c r="B96" s="73" t="s">
        <v>419</v>
      </c>
      <c r="C96" s="235">
        <v>33612.870000000003</v>
      </c>
      <c r="D96" s="171">
        <v>98</v>
      </c>
      <c r="E96" s="171">
        <v>7</v>
      </c>
      <c r="F96" s="172">
        <v>8488.02</v>
      </c>
      <c r="G96" s="172">
        <v>1697.6040000000003</v>
      </c>
      <c r="H96" s="172">
        <v>848.80200000000013</v>
      </c>
      <c r="I96" s="173">
        <v>172306.80600000004</v>
      </c>
    </row>
    <row r="97" spans="1:9" x14ac:dyDescent="0.25">
      <c r="A97" s="72" t="s">
        <v>420</v>
      </c>
      <c r="B97" s="73" t="s">
        <v>421</v>
      </c>
      <c r="C97" s="235">
        <v>2881.1</v>
      </c>
      <c r="D97" s="171">
        <v>8</v>
      </c>
      <c r="E97" s="171">
        <v>1</v>
      </c>
      <c r="F97" s="172">
        <v>8488.02</v>
      </c>
      <c r="G97" s="172">
        <v>1697.6040000000003</v>
      </c>
      <c r="H97" s="172">
        <v>848.80200000000013</v>
      </c>
      <c r="I97" s="173">
        <v>14429.634000000002</v>
      </c>
    </row>
    <row r="98" spans="1:9" x14ac:dyDescent="0.25">
      <c r="A98" s="72" t="s">
        <v>422</v>
      </c>
      <c r="B98" s="73" t="s">
        <v>423</v>
      </c>
      <c r="C98" s="235">
        <v>960.37</v>
      </c>
      <c r="D98" s="171">
        <v>2</v>
      </c>
      <c r="E98" s="171">
        <v>1</v>
      </c>
      <c r="F98" s="172">
        <v>8488.02</v>
      </c>
      <c r="G98" s="172">
        <v>1697.6040000000003</v>
      </c>
      <c r="H98" s="172">
        <v>848.80200000000013</v>
      </c>
      <c r="I98" s="173">
        <v>4244.01</v>
      </c>
    </row>
    <row r="99" spans="1:9" x14ac:dyDescent="0.25">
      <c r="A99" s="72" t="s">
        <v>424</v>
      </c>
      <c r="B99" s="73" t="s">
        <v>425</v>
      </c>
      <c r="C99" s="235">
        <v>1920.74</v>
      </c>
      <c r="D99" s="171">
        <v>6</v>
      </c>
      <c r="E99" s="171">
        <v>0</v>
      </c>
      <c r="F99" s="172">
        <v>8488.02</v>
      </c>
      <c r="G99" s="172">
        <v>1697.6040000000003</v>
      </c>
      <c r="H99" s="172">
        <v>848.80200000000013</v>
      </c>
      <c r="I99" s="173">
        <v>10185.624000000002</v>
      </c>
    </row>
    <row r="100" spans="1:9" x14ac:dyDescent="0.25">
      <c r="A100" s="72" t="s">
        <v>426</v>
      </c>
      <c r="B100" s="73" t="s">
        <v>427</v>
      </c>
      <c r="C100" s="235">
        <v>320.12</v>
      </c>
      <c r="D100" s="171">
        <v>1</v>
      </c>
      <c r="E100" s="171">
        <v>0</v>
      </c>
      <c r="F100" s="172">
        <v>8488.02</v>
      </c>
      <c r="G100" s="172">
        <v>1697.6040000000003</v>
      </c>
      <c r="H100" s="172">
        <v>848.80200000000013</v>
      </c>
      <c r="I100" s="173">
        <v>1697.6040000000003</v>
      </c>
    </row>
    <row r="101" spans="1:9" x14ac:dyDescent="0.25">
      <c r="A101" s="72" t="s">
        <v>428</v>
      </c>
      <c r="B101" s="73" t="s">
        <v>429</v>
      </c>
      <c r="C101" s="235">
        <v>0</v>
      </c>
      <c r="D101" s="171">
        <v>0</v>
      </c>
      <c r="E101" s="171">
        <v>0</v>
      </c>
      <c r="F101" s="172">
        <v>8488.02</v>
      </c>
      <c r="G101" s="172">
        <v>1697.6040000000003</v>
      </c>
      <c r="H101" s="172">
        <v>848.80200000000013</v>
      </c>
      <c r="I101" s="173">
        <v>0</v>
      </c>
    </row>
    <row r="102" spans="1:9" x14ac:dyDescent="0.25">
      <c r="A102" s="72" t="s">
        <v>430</v>
      </c>
      <c r="B102" s="73" t="s">
        <v>431</v>
      </c>
      <c r="C102" s="235">
        <v>0</v>
      </c>
      <c r="D102" s="171">
        <v>0</v>
      </c>
      <c r="E102" s="171">
        <v>0</v>
      </c>
      <c r="F102" s="172">
        <v>8488.02</v>
      </c>
      <c r="G102" s="172">
        <v>1697.6040000000003</v>
      </c>
      <c r="H102" s="172">
        <v>848.80200000000013</v>
      </c>
      <c r="I102" s="173">
        <v>0</v>
      </c>
    </row>
    <row r="103" spans="1:9" x14ac:dyDescent="0.25">
      <c r="A103" s="72" t="s">
        <v>432</v>
      </c>
      <c r="B103" s="73" t="s">
        <v>682</v>
      </c>
      <c r="C103" s="235">
        <v>0</v>
      </c>
      <c r="D103" s="171">
        <v>0</v>
      </c>
      <c r="E103" s="171">
        <v>0</v>
      </c>
      <c r="F103" s="172">
        <v>8488.02</v>
      </c>
      <c r="G103" s="172">
        <v>1697.6040000000003</v>
      </c>
      <c r="H103" s="172">
        <v>848.80200000000013</v>
      </c>
      <c r="I103" s="173">
        <v>0</v>
      </c>
    </row>
    <row r="104" spans="1:9" x14ac:dyDescent="0.25">
      <c r="A104" s="72" t="s">
        <v>434</v>
      </c>
      <c r="B104" s="73" t="s">
        <v>435</v>
      </c>
      <c r="C104" s="235">
        <v>9923.7999999999993</v>
      </c>
      <c r="D104" s="171">
        <v>28</v>
      </c>
      <c r="E104" s="171">
        <v>3</v>
      </c>
      <c r="F104" s="172">
        <v>8488.02</v>
      </c>
      <c r="G104" s="172">
        <v>1697.6040000000003</v>
      </c>
      <c r="H104" s="172">
        <v>848.80200000000013</v>
      </c>
      <c r="I104" s="173">
        <v>50079.318000000014</v>
      </c>
    </row>
    <row r="105" spans="1:9" x14ac:dyDescent="0.25">
      <c r="A105" s="72" t="s">
        <v>436</v>
      </c>
      <c r="B105" s="73" t="s">
        <v>437</v>
      </c>
      <c r="C105" s="235">
        <v>0</v>
      </c>
      <c r="D105" s="171">
        <v>0</v>
      </c>
      <c r="E105" s="171">
        <v>0</v>
      </c>
      <c r="F105" s="172">
        <v>8488.02</v>
      </c>
      <c r="G105" s="172">
        <v>1697.6040000000003</v>
      </c>
      <c r="H105" s="172">
        <v>848.80200000000013</v>
      </c>
      <c r="I105" s="173">
        <v>0</v>
      </c>
    </row>
    <row r="106" spans="1:9" x14ac:dyDescent="0.25">
      <c r="A106" s="72" t="s">
        <v>438</v>
      </c>
      <c r="B106" s="73" t="s">
        <v>439</v>
      </c>
      <c r="C106" s="235">
        <v>25609.8</v>
      </c>
      <c r="D106" s="171">
        <v>66</v>
      </c>
      <c r="E106" s="171">
        <v>14</v>
      </c>
      <c r="F106" s="172">
        <v>8488.02</v>
      </c>
      <c r="G106" s="172">
        <v>1697.6040000000003</v>
      </c>
      <c r="H106" s="172">
        <v>848.80200000000013</v>
      </c>
      <c r="I106" s="173">
        <v>123925.09200000002</v>
      </c>
    </row>
    <row r="107" spans="1:9" x14ac:dyDescent="0.25">
      <c r="A107" s="72" t="s">
        <v>440</v>
      </c>
      <c r="B107" s="73" t="s">
        <v>441</v>
      </c>
      <c r="C107" s="235">
        <v>0</v>
      </c>
      <c r="D107" s="171">
        <v>0</v>
      </c>
      <c r="E107" s="171">
        <v>0</v>
      </c>
      <c r="F107" s="172">
        <v>8488.02</v>
      </c>
      <c r="G107" s="172">
        <v>1697.6040000000003</v>
      </c>
      <c r="H107" s="172">
        <v>848.80200000000013</v>
      </c>
      <c r="I107" s="173">
        <v>0</v>
      </c>
    </row>
    <row r="108" spans="1:9" x14ac:dyDescent="0.25">
      <c r="A108" s="72" t="s">
        <v>442</v>
      </c>
      <c r="B108" s="73" t="s">
        <v>683</v>
      </c>
      <c r="C108" s="235">
        <v>640.25</v>
      </c>
      <c r="D108" s="171">
        <v>2</v>
      </c>
      <c r="E108" s="171">
        <v>0</v>
      </c>
      <c r="F108" s="172">
        <v>8488.02</v>
      </c>
      <c r="G108" s="172">
        <v>1697.6040000000003</v>
      </c>
      <c r="H108" s="172">
        <v>848.80200000000013</v>
      </c>
      <c r="I108" s="173">
        <v>3395.2080000000005</v>
      </c>
    </row>
    <row r="109" spans="1:9" x14ac:dyDescent="0.25">
      <c r="A109" s="72" t="s">
        <v>444</v>
      </c>
      <c r="B109" s="73" t="s">
        <v>445</v>
      </c>
      <c r="C109" s="235">
        <v>0</v>
      </c>
      <c r="D109" s="171">
        <v>0</v>
      </c>
      <c r="E109" s="171">
        <v>0</v>
      </c>
      <c r="F109" s="172">
        <v>8488.02</v>
      </c>
      <c r="G109" s="172">
        <v>1697.6040000000003</v>
      </c>
      <c r="H109" s="172">
        <v>848.80200000000013</v>
      </c>
      <c r="I109" s="173">
        <v>0</v>
      </c>
    </row>
    <row r="110" spans="1:9" x14ac:dyDescent="0.25">
      <c r="A110" s="72" t="s">
        <v>446</v>
      </c>
      <c r="B110" s="73" t="s">
        <v>684</v>
      </c>
      <c r="C110" s="235">
        <v>1600.61</v>
      </c>
      <c r="D110" s="171">
        <v>3</v>
      </c>
      <c r="E110" s="171">
        <v>2</v>
      </c>
      <c r="F110" s="172">
        <v>8488.02</v>
      </c>
      <c r="G110" s="172">
        <v>1697.6040000000003</v>
      </c>
      <c r="H110" s="172">
        <v>848.80200000000013</v>
      </c>
      <c r="I110" s="173">
        <v>6790.4160000000011</v>
      </c>
    </row>
    <row r="111" spans="1:9" x14ac:dyDescent="0.25">
      <c r="A111" s="72" t="s">
        <v>448</v>
      </c>
      <c r="B111" s="73" t="s">
        <v>449</v>
      </c>
      <c r="C111" s="235">
        <v>320.12</v>
      </c>
      <c r="D111" s="171">
        <v>1</v>
      </c>
      <c r="E111" s="171">
        <v>0</v>
      </c>
      <c r="F111" s="172">
        <v>8488.02</v>
      </c>
      <c r="G111" s="172">
        <v>1697.6040000000003</v>
      </c>
      <c r="H111" s="172">
        <v>848.80200000000013</v>
      </c>
      <c r="I111" s="173">
        <v>1697.6040000000003</v>
      </c>
    </row>
    <row r="112" spans="1:9" x14ac:dyDescent="0.25">
      <c r="A112" s="72" t="s">
        <v>450</v>
      </c>
      <c r="B112" s="73" t="s">
        <v>451</v>
      </c>
      <c r="C112" s="235">
        <v>147576.5</v>
      </c>
      <c r="D112" s="171">
        <v>406</v>
      </c>
      <c r="E112" s="171">
        <v>55</v>
      </c>
      <c r="F112" s="172">
        <v>8488.02</v>
      </c>
      <c r="G112" s="172">
        <v>1697.6040000000003</v>
      </c>
      <c r="H112" s="172">
        <v>848.80200000000013</v>
      </c>
      <c r="I112" s="173">
        <v>735911.33400000015</v>
      </c>
    </row>
    <row r="113" spans="1:9" x14ac:dyDescent="0.25">
      <c r="A113" s="72" t="s">
        <v>452</v>
      </c>
      <c r="B113" s="73" t="s">
        <v>685</v>
      </c>
      <c r="C113" s="235">
        <v>0</v>
      </c>
      <c r="D113" s="171">
        <v>0</v>
      </c>
      <c r="E113" s="171">
        <v>0</v>
      </c>
      <c r="F113" s="172">
        <v>8488.02</v>
      </c>
      <c r="G113" s="172">
        <v>1697.6040000000003</v>
      </c>
      <c r="H113" s="172">
        <v>848.80200000000013</v>
      </c>
      <c r="I113" s="173">
        <v>0</v>
      </c>
    </row>
    <row r="114" spans="1:9" x14ac:dyDescent="0.25">
      <c r="A114" s="72" t="s">
        <v>454</v>
      </c>
      <c r="B114" s="73" t="s">
        <v>686</v>
      </c>
      <c r="C114" s="235">
        <v>35213.480000000003</v>
      </c>
      <c r="D114" s="171">
        <v>97</v>
      </c>
      <c r="E114" s="171">
        <v>13</v>
      </c>
      <c r="F114" s="172">
        <v>8488.02</v>
      </c>
      <c r="G114" s="172">
        <v>1697.6040000000003</v>
      </c>
      <c r="H114" s="172">
        <v>848.80200000000013</v>
      </c>
      <c r="I114" s="173">
        <v>175702.01400000002</v>
      </c>
    </row>
    <row r="115" spans="1:9" x14ac:dyDescent="0.25">
      <c r="A115" s="72" t="s">
        <v>456</v>
      </c>
      <c r="B115" s="73" t="s">
        <v>457</v>
      </c>
      <c r="C115" s="235">
        <v>29771.4</v>
      </c>
      <c r="D115" s="171">
        <v>79</v>
      </c>
      <c r="E115" s="171">
        <v>14</v>
      </c>
      <c r="F115" s="172">
        <v>8488.02</v>
      </c>
      <c r="G115" s="172">
        <v>1697.6040000000003</v>
      </c>
      <c r="H115" s="172">
        <v>848.80200000000013</v>
      </c>
      <c r="I115" s="173">
        <v>145993.94400000002</v>
      </c>
    </row>
    <row r="116" spans="1:9" x14ac:dyDescent="0.25">
      <c r="A116" s="72" t="s">
        <v>458</v>
      </c>
      <c r="B116" s="73" t="s">
        <v>459</v>
      </c>
      <c r="C116" s="235">
        <v>4801.84</v>
      </c>
      <c r="D116" s="171">
        <v>12</v>
      </c>
      <c r="E116" s="171">
        <v>3</v>
      </c>
      <c r="F116" s="172">
        <v>8488.02</v>
      </c>
      <c r="G116" s="172">
        <v>1697.6040000000003</v>
      </c>
      <c r="H116" s="172">
        <v>848.80200000000013</v>
      </c>
      <c r="I116" s="173">
        <v>22917.654000000002</v>
      </c>
    </row>
    <row r="117" spans="1:9" x14ac:dyDescent="0.25">
      <c r="A117" s="72" t="s">
        <v>460</v>
      </c>
      <c r="B117" s="73" t="s">
        <v>461</v>
      </c>
      <c r="C117" s="235">
        <v>7362.82</v>
      </c>
      <c r="D117" s="171">
        <v>20</v>
      </c>
      <c r="E117" s="171">
        <v>3</v>
      </c>
      <c r="F117" s="172">
        <v>8488.02</v>
      </c>
      <c r="G117" s="172">
        <v>1697.6040000000003</v>
      </c>
      <c r="H117" s="172">
        <v>848.80200000000013</v>
      </c>
      <c r="I117" s="173">
        <v>36498.486000000004</v>
      </c>
    </row>
    <row r="118" spans="1:9" x14ac:dyDescent="0.25">
      <c r="A118" s="72" t="s">
        <v>462</v>
      </c>
      <c r="B118" s="73" t="s">
        <v>687</v>
      </c>
      <c r="C118" s="235">
        <v>116524.61</v>
      </c>
      <c r="D118" s="171">
        <v>350</v>
      </c>
      <c r="E118" s="171">
        <v>14</v>
      </c>
      <c r="F118" s="172">
        <v>8488.02</v>
      </c>
      <c r="G118" s="172">
        <v>1697.6040000000003</v>
      </c>
      <c r="H118" s="172">
        <v>848.80200000000013</v>
      </c>
      <c r="I118" s="173">
        <v>606044.62800000014</v>
      </c>
    </row>
    <row r="119" spans="1:9" x14ac:dyDescent="0.25">
      <c r="A119" s="72" t="s">
        <v>464</v>
      </c>
      <c r="B119" s="73" t="s">
        <v>465</v>
      </c>
      <c r="C119" s="235">
        <v>320.12</v>
      </c>
      <c r="D119" s="171">
        <v>0</v>
      </c>
      <c r="E119" s="171">
        <v>1</v>
      </c>
      <c r="F119" s="172">
        <v>8488.02</v>
      </c>
      <c r="G119" s="172">
        <v>1697.6040000000003</v>
      </c>
      <c r="H119" s="172">
        <v>848.80200000000013</v>
      </c>
      <c r="I119" s="173">
        <v>848.80200000000013</v>
      </c>
    </row>
    <row r="120" spans="1:9" x14ac:dyDescent="0.25">
      <c r="A120" s="72" t="s">
        <v>466</v>
      </c>
      <c r="B120" s="73" t="s">
        <v>467</v>
      </c>
      <c r="C120" s="235">
        <v>43856.79</v>
      </c>
      <c r="D120" s="171">
        <v>119</v>
      </c>
      <c r="E120" s="171">
        <v>18</v>
      </c>
      <c r="F120" s="172">
        <v>8488.02</v>
      </c>
      <c r="G120" s="172">
        <v>1697.6040000000003</v>
      </c>
      <c r="H120" s="172">
        <v>848.80200000000013</v>
      </c>
      <c r="I120" s="173">
        <v>217293.31200000003</v>
      </c>
    </row>
    <row r="121" spans="1:9" x14ac:dyDescent="0.25">
      <c r="A121" s="72" t="s">
        <v>468</v>
      </c>
      <c r="B121" s="73" t="s">
        <v>688</v>
      </c>
      <c r="C121" s="235">
        <v>228567.51</v>
      </c>
      <c r="D121" s="171">
        <v>603</v>
      </c>
      <c r="E121" s="171">
        <v>111</v>
      </c>
      <c r="F121" s="172">
        <v>8488.02</v>
      </c>
      <c r="G121" s="172">
        <v>1697.6040000000003</v>
      </c>
      <c r="H121" s="172">
        <v>848.80200000000013</v>
      </c>
      <c r="I121" s="173">
        <v>1117872.2340000002</v>
      </c>
    </row>
    <row r="122" spans="1:9" x14ac:dyDescent="0.25">
      <c r="A122" s="72" t="s">
        <v>470</v>
      </c>
      <c r="B122" s="73" t="s">
        <v>471</v>
      </c>
      <c r="C122" s="235">
        <v>0</v>
      </c>
      <c r="D122" s="171">
        <v>0</v>
      </c>
      <c r="E122" s="171">
        <v>0</v>
      </c>
      <c r="F122" s="172">
        <v>8488.02</v>
      </c>
      <c r="G122" s="172">
        <v>1697.6040000000003</v>
      </c>
      <c r="H122" s="172">
        <v>848.80200000000013</v>
      </c>
      <c r="I122" s="173">
        <v>0</v>
      </c>
    </row>
    <row r="123" spans="1:9" x14ac:dyDescent="0.25">
      <c r="A123" s="72" t="s">
        <v>472</v>
      </c>
      <c r="B123" s="73" t="s">
        <v>473</v>
      </c>
      <c r="C123" s="235">
        <v>12804.9</v>
      </c>
      <c r="D123" s="171">
        <v>33</v>
      </c>
      <c r="E123" s="171">
        <v>7</v>
      </c>
      <c r="F123" s="172">
        <v>8488.02</v>
      </c>
      <c r="G123" s="172">
        <v>1697.6040000000003</v>
      </c>
      <c r="H123" s="172">
        <v>848.80200000000013</v>
      </c>
      <c r="I123" s="173">
        <v>61962.546000000009</v>
      </c>
    </row>
    <row r="124" spans="1:9" x14ac:dyDescent="0.25">
      <c r="A124" s="72" t="s">
        <v>474</v>
      </c>
      <c r="B124" s="73" t="s">
        <v>475</v>
      </c>
      <c r="C124" s="235">
        <v>8963.43</v>
      </c>
      <c r="D124" s="171">
        <v>26</v>
      </c>
      <c r="E124" s="171">
        <v>2</v>
      </c>
      <c r="F124" s="172">
        <v>8488.02</v>
      </c>
      <c r="G124" s="172">
        <v>1697.6040000000003</v>
      </c>
      <c r="H124" s="172">
        <v>848.80200000000013</v>
      </c>
      <c r="I124" s="173">
        <v>45835.308000000005</v>
      </c>
    </row>
    <row r="125" spans="1:9" x14ac:dyDescent="0.25">
      <c r="A125" s="72" t="s">
        <v>476</v>
      </c>
      <c r="B125" s="73" t="s">
        <v>477</v>
      </c>
      <c r="C125" s="235">
        <v>9283.5499999999993</v>
      </c>
      <c r="D125" s="171">
        <v>22</v>
      </c>
      <c r="E125" s="171">
        <v>7</v>
      </c>
      <c r="F125" s="172">
        <v>8488.02</v>
      </c>
      <c r="G125" s="172">
        <v>1697.6040000000003</v>
      </c>
      <c r="H125" s="172">
        <v>848.80200000000013</v>
      </c>
      <c r="I125" s="173">
        <v>43288.902000000009</v>
      </c>
    </row>
    <row r="126" spans="1:9" x14ac:dyDescent="0.25">
      <c r="A126" s="72" t="s">
        <v>478</v>
      </c>
      <c r="B126" s="73" t="s">
        <v>479</v>
      </c>
      <c r="C126" s="235">
        <v>2881.1</v>
      </c>
      <c r="D126" s="171">
        <v>9</v>
      </c>
      <c r="E126" s="171">
        <v>0</v>
      </c>
      <c r="F126" s="172">
        <v>8488.02</v>
      </c>
      <c r="G126" s="172">
        <v>1697.6040000000003</v>
      </c>
      <c r="H126" s="172">
        <v>848.80200000000013</v>
      </c>
      <c r="I126" s="173">
        <v>15278.436000000002</v>
      </c>
    </row>
    <row r="127" spans="1:9" x14ac:dyDescent="0.25">
      <c r="A127" s="72" t="s">
        <v>480</v>
      </c>
      <c r="B127" s="73" t="s">
        <v>481</v>
      </c>
      <c r="C127" s="235">
        <v>1600.61</v>
      </c>
      <c r="D127" s="171">
        <v>3</v>
      </c>
      <c r="E127" s="171">
        <v>2</v>
      </c>
      <c r="F127" s="172">
        <v>8488.02</v>
      </c>
      <c r="G127" s="172">
        <v>1697.6040000000003</v>
      </c>
      <c r="H127" s="172">
        <v>848.80200000000013</v>
      </c>
      <c r="I127" s="173">
        <v>6790.4160000000011</v>
      </c>
    </row>
    <row r="128" spans="1:9" x14ac:dyDescent="0.25">
      <c r="A128" s="72" t="s">
        <v>482</v>
      </c>
      <c r="B128" s="73" t="s">
        <v>483</v>
      </c>
      <c r="C128" s="235">
        <v>0</v>
      </c>
      <c r="D128" s="171">
        <v>0</v>
      </c>
      <c r="E128" s="171">
        <v>0</v>
      </c>
      <c r="F128" s="172">
        <v>8488.02</v>
      </c>
      <c r="G128" s="172">
        <v>1697.6040000000003</v>
      </c>
      <c r="H128" s="172">
        <v>848.80200000000013</v>
      </c>
      <c r="I128" s="173">
        <v>0</v>
      </c>
    </row>
    <row r="129" spans="1:9" x14ac:dyDescent="0.25">
      <c r="A129" s="72" t="s">
        <v>484</v>
      </c>
      <c r="B129" s="73" t="s">
        <v>485</v>
      </c>
      <c r="C129" s="235">
        <v>0</v>
      </c>
      <c r="D129" s="171">
        <v>0</v>
      </c>
      <c r="E129" s="171">
        <v>0</v>
      </c>
      <c r="F129" s="172">
        <v>8488.02</v>
      </c>
      <c r="G129" s="172">
        <v>1697.6040000000003</v>
      </c>
      <c r="H129" s="172">
        <v>848.80200000000013</v>
      </c>
      <c r="I129" s="173">
        <v>0</v>
      </c>
    </row>
    <row r="130" spans="1:9" x14ac:dyDescent="0.25">
      <c r="A130" s="72" t="s">
        <v>486</v>
      </c>
      <c r="B130" s="73" t="s">
        <v>487</v>
      </c>
      <c r="C130" s="235">
        <v>3521.35</v>
      </c>
      <c r="D130" s="171">
        <v>10</v>
      </c>
      <c r="E130" s="171">
        <v>1</v>
      </c>
      <c r="F130" s="172">
        <v>8488.02</v>
      </c>
      <c r="G130" s="172">
        <v>1697.6040000000003</v>
      </c>
      <c r="H130" s="172">
        <v>848.80200000000013</v>
      </c>
      <c r="I130" s="173">
        <v>17824.842000000001</v>
      </c>
    </row>
    <row r="131" spans="1:9" x14ac:dyDescent="0.25">
      <c r="A131" s="72" t="s">
        <v>488</v>
      </c>
      <c r="B131" s="73" t="s">
        <v>489</v>
      </c>
      <c r="C131" s="235">
        <v>1920.74</v>
      </c>
      <c r="D131" s="171">
        <v>5</v>
      </c>
      <c r="E131" s="171">
        <v>1</v>
      </c>
      <c r="F131" s="172">
        <v>8488.02</v>
      </c>
      <c r="G131" s="172">
        <v>1697.6040000000003</v>
      </c>
      <c r="H131" s="172">
        <v>848.80200000000013</v>
      </c>
      <c r="I131" s="173">
        <v>9336.8220000000001</v>
      </c>
    </row>
    <row r="132" spans="1:9" x14ac:dyDescent="0.25">
      <c r="A132" s="72" t="s">
        <v>490</v>
      </c>
      <c r="B132" s="73" t="s">
        <v>689</v>
      </c>
      <c r="C132" s="235">
        <v>640.25</v>
      </c>
      <c r="D132" s="171">
        <v>2</v>
      </c>
      <c r="E132" s="171">
        <v>0</v>
      </c>
      <c r="F132" s="172">
        <v>8488.02</v>
      </c>
      <c r="G132" s="172">
        <v>1697.6040000000003</v>
      </c>
      <c r="H132" s="172">
        <v>848.80200000000013</v>
      </c>
      <c r="I132" s="173">
        <v>3395.2080000000005</v>
      </c>
    </row>
    <row r="133" spans="1:9" x14ac:dyDescent="0.25">
      <c r="A133" s="72" t="s">
        <v>492</v>
      </c>
      <c r="B133" s="73" t="s">
        <v>690</v>
      </c>
      <c r="C133" s="235">
        <v>2240.86</v>
      </c>
      <c r="D133" s="171">
        <v>7</v>
      </c>
      <c r="E133" s="171">
        <v>0</v>
      </c>
      <c r="F133" s="172">
        <v>8488.02</v>
      </c>
      <c r="G133" s="172">
        <v>1697.6040000000003</v>
      </c>
      <c r="H133" s="172">
        <v>848.80200000000013</v>
      </c>
      <c r="I133" s="173">
        <v>11883.228000000003</v>
      </c>
    </row>
    <row r="134" spans="1:9" x14ac:dyDescent="0.25">
      <c r="A134" s="72" t="s">
        <v>494</v>
      </c>
      <c r="B134" s="73" t="s">
        <v>495</v>
      </c>
      <c r="C134" s="235">
        <v>28490.91</v>
      </c>
      <c r="D134" s="171">
        <v>80</v>
      </c>
      <c r="E134" s="171">
        <v>9</v>
      </c>
      <c r="F134" s="172">
        <v>8488.02</v>
      </c>
      <c r="G134" s="172">
        <v>1697.6040000000003</v>
      </c>
      <c r="H134" s="172">
        <v>848.80200000000013</v>
      </c>
      <c r="I134" s="173">
        <v>143447.538</v>
      </c>
    </row>
    <row r="135" spans="1:9" x14ac:dyDescent="0.25">
      <c r="A135" s="72" t="s">
        <v>496</v>
      </c>
      <c r="B135" s="73" t="s">
        <v>497</v>
      </c>
      <c r="C135" s="235">
        <v>1600.61</v>
      </c>
      <c r="D135" s="171">
        <v>3</v>
      </c>
      <c r="E135" s="171">
        <v>2</v>
      </c>
      <c r="F135" s="172">
        <v>8488.02</v>
      </c>
      <c r="G135" s="172">
        <v>1697.6040000000003</v>
      </c>
      <c r="H135" s="172">
        <v>848.80200000000013</v>
      </c>
      <c r="I135" s="173">
        <v>6790.4160000000011</v>
      </c>
    </row>
    <row r="136" spans="1:9" x14ac:dyDescent="0.25">
      <c r="A136" s="72" t="s">
        <v>498</v>
      </c>
      <c r="B136" s="73" t="s">
        <v>499</v>
      </c>
      <c r="C136" s="235">
        <v>19847.599999999999</v>
      </c>
      <c r="D136" s="171">
        <v>52</v>
      </c>
      <c r="E136" s="171">
        <v>10</v>
      </c>
      <c r="F136" s="172">
        <v>8488.02</v>
      </c>
      <c r="G136" s="172">
        <v>1697.6040000000003</v>
      </c>
      <c r="H136" s="172">
        <v>848.80200000000013</v>
      </c>
      <c r="I136" s="173">
        <v>96763.428000000014</v>
      </c>
    </row>
    <row r="137" spans="1:9" x14ac:dyDescent="0.25">
      <c r="A137" s="72" t="s">
        <v>500</v>
      </c>
      <c r="B137" s="73" t="s">
        <v>501</v>
      </c>
      <c r="C137" s="235">
        <v>6402.45</v>
      </c>
      <c r="D137" s="171">
        <v>20</v>
      </c>
      <c r="E137" s="171">
        <v>0</v>
      </c>
      <c r="F137" s="172">
        <v>8488.02</v>
      </c>
      <c r="G137" s="172">
        <v>1697.6040000000003</v>
      </c>
      <c r="H137" s="172">
        <v>848.80200000000013</v>
      </c>
      <c r="I137" s="173">
        <v>33952.080000000002</v>
      </c>
    </row>
    <row r="138" spans="1:9" x14ac:dyDescent="0.25">
      <c r="A138" s="72" t="s">
        <v>502</v>
      </c>
      <c r="B138" s="73" t="s">
        <v>503</v>
      </c>
      <c r="C138" s="235">
        <v>19527.48</v>
      </c>
      <c r="D138" s="171">
        <v>53</v>
      </c>
      <c r="E138" s="171">
        <v>8</v>
      </c>
      <c r="F138" s="172">
        <v>8488.02</v>
      </c>
      <c r="G138" s="172">
        <v>1697.6040000000003</v>
      </c>
      <c r="H138" s="172">
        <v>848.80200000000013</v>
      </c>
      <c r="I138" s="173">
        <v>96763.428000000014</v>
      </c>
    </row>
    <row r="139" spans="1:9" x14ac:dyDescent="0.25">
      <c r="A139" s="72" t="s">
        <v>504</v>
      </c>
      <c r="B139" s="73" t="s">
        <v>505</v>
      </c>
      <c r="C139" s="235">
        <v>14405.52</v>
      </c>
      <c r="D139" s="171">
        <v>43</v>
      </c>
      <c r="E139" s="171">
        <v>2</v>
      </c>
      <c r="F139" s="172">
        <v>8488.02</v>
      </c>
      <c r="G139" s="172">
        <v>1697.6040000000003</v>
      </c>
      <c r="H139" s="172">
        <v>848.80200000000013</v>
      </c>
      <c r="I139" s="173">
        <v>74694.576000000015</v>
      </c>
    </row>
    <row r="140" spans="1:9" x14ac:dyDescent="0.25">
      <c r="A140" s="72" t="s">
        <v>506</v>
      </c>
      <c r="B140" s="73" t="s">
        <v>691</v>
      </c>
      <c r="C140" s="235">
        <v>320.12</v>
      </c>
      <c r="D140" s="171">
        <v>1</v>
      </c>
      <c r="E140" s="171">
        <v>0</v>
      </c>
      <c r="F140" s="172">
        <v>8488.02</v>
      </c>
      <c r="G140" s="172">
        <v>1697.6040000000003</v>
      </c>
      <c r="H140" s="172">
        <v>848.80200000000013</v>
      </c>
      <c r="I140" s="173">
        <v>1697.6040000000003</v>
      </c>
    </row>
    <row r="141" spans="1:9" x14ac:dyDescent="0.25">
      <c r="A141" s="72" t="s">
        <v>508</v>
      </c>
      <c r="B141" s="73" t="s">
        <v>509</v>
      </c>
      <c r="C141" s="235">
        <v>158780.79</v>
      </c>
      <c r="D141" s="171">
        <v>428</v>
      </c>
      <c r="E141" s="171">
        <v>68</v>
      </c>
      <c r="F141" s="172">
        <v>8488.02</v>
      </c>
      <c r="G141" s="172">
        <v>1697.6040000000003</v>
      </c>
      <c r="H141" s="172">
        <v>848.80200000000013</v>
      </c>
      <c r="I141" s="173">
        <v>784293.04800000007</v>
      </c>
    </row>
    <row r="142" spans="1:9" x14ac:dyDescent="0.25">
      <c r="A142" s="72" t="s">
        <v>510</v>
      </c>
      <c r="B142" s="73" t="s">
        <v>692</v>
      </c>
      <c r="C142" s="235">
        <v>62744.02</v>
      </c>
      <c r="D142" s="171">
        <v>166</v>
      </c>
      <c r="E142" s="171">
        <v>30</v>
      </c>
      <c r="F142" s="172">
        <v>8488.02</v>
      </c>
      <c r="G142" s="172">
        <v>1697.6040000000003</v>
      </c>
      <c r="H142" s="172">
        <v>848.80200000000013</v>
      </c>
      <c r="I142" s="173">
        <v>307266.32400000002</v>
      </c>
    </row>
    <row r="143" spans="1:9" x14ac:dyDescent="0.25">
      <c r="A143" s="72" t="s">
        <v>512</v>
      </c>
      <c r="B143" s="73" t="s">
        <v>693</v>
      </c>
      <c r="C143" s="235">
        <v>7042.7</v>
      </c>
      <c r="D143" s="171">
        <v>20</v>
      </c>
      <c r="E143" s="171">
        <v>2</v>
      </c>
      <c r="F143" s="172">
        <v>8488.02</v>
      </c>
      <c r="G143" s="172">
        <v>1697.6040000000003</v>
      </c>
      <c r="H143" s="172">
        <v>848.80200000000013</v>
      </c>
      <c r="I143" s="173">
        <v>35649.684000000001</v>
      </c>
    </row>
    <row r="144" spans="1:9" x14ac:dyDescent="0.25">
      <c r="A144" s="72" t="s">
        <v>514</v>
      </c>
      <c r="B144" s="73" t="s">
        <v>515</v>
      </c>
      <c r="C144" s="235">
        <v>320.12</v>
      </c>
      <c r="D144" s="171">
        <v>1</v>
      </c>
      <c r="E144" s="171">
        <v>0</v>
      </c>
      <c r="F144" s="172">
        <v>8488.02</v>
      </c>
      <c r="G144" s="172">
        <v>1697.6040000000003</v>
      </c>
      <c r="H144" s="172">
        <v>848.80200000000013</v>
      </c>
      <c r="I144" s="173">
        <v>1697.6040000000003</v>
      </c>
    </row>
    <row r="145" spans="1:9" x14ac:dyDescent="0.25">
      <c r="A145" s="72" t="s">
        <v>516</v>
      </c>
      <c r="B145" s="73" t="s">
        <v>517</v>
      </c>
      <c r="C145" s="235">
        <v>1280.49</v>
      </c>
      <c r="D145" s="171">
        <v>3</v>
      </c>
      <c r="E145" s="171">
        <v>1</v>
      </c>
      <c r="F145" s="172">
        <v>8488.02</v>
      </c>
      <c r="G145" s="172">
        <v>1697.6040000000003</v>
      </c>
      <c r="H145" s="172">
        <v>848.80200000000013</v>
      </c>
      <c r="I145" s="173">
        <v>5941.6140000000014</v>
      </c>
    </row>
    <row r="146" spans="1:9" x14ac:dyDescent="0.25">
      <c r="A146" s="72" t="s">
        <v>518</v>
      </c>
      <c r="B146" s="73" t="s">
        <v>519</v>
      </c>
      <c r="C146" s="235">
        <v>11204.29</v>
      </c>
      <c r="D146" s="171">
        <v>35</v>
      </c>
      <c r="E146" s="171">
        <v>0</v>
      </c>
      <c r="F146" s="172">
        <v>8488.02</v>
      </c>
      <c r="G146" s="172">
        <v>1697.6040000000003</v>
      </c>
      <c r="H146" s="172">
        <v>848.80200000000013</v>
      </c>
      <c r="I146" s="173">
        <v>59416.140000000007</v>
      </c>
    </row>
    <row r="147" spans="1:9" x14ac:dyDescent="0.25">
      <c r="A147" s="72" t="s">
        <v>520</v>
      </c>
      <c r="B147" s="73" t="s">
        <v>521</v>
      </c>
      <c r="C147" s="235">
        <v>1600.61</v>
      </c>
      <c r="D147" s="171">
        <v>5</v>
      </c>
      <c r="E147" s="171">
        <v>0</v>
      </c>
      <c r="F147" s="172">
        <v>8488.02</v>
      </c>
      <c r="G147" s="172">
        <v>1697.6040000000003</v>
      </c>
      <c r="H147" s="172">
        <v>848.80200000000013</v>
      </c>
      <c r="I147" s="173">
        <v>8488.02</v>
      </c>
    </row>
    <row r="148" spans="1:9" x14ac:dyDescent="0.25">
      <c r="A148" s="72" t="s">
        <v>522</v>
      </c>
      <c r="B148" s="73" t="s">
        <v>523</v>
      </c>
      <c r="C148" s="235">
        <v>2881.1</v>
      </c>
      <c r="D148" s="171">
        <v>9</v>
      </c>
      <c r="E148" s="171">
        <v>0</v>
      </c>
      <c r="F148" s="172">
        <v>8488.02</v>
      </c>
      <c r="G148" s="172">
        <v>1697.6040000000003</v>
      </c>
      <c r="H148" s="172">
        <v>848.80200000000013</v>
      </c>
      <c r="I148" s="173">
        <v>15278.436000000002</v>
      </c>
    </row>
    <row r="149" spans="1:9" x14ac:dyDescent="0.25">
      <c r="A149" s="72" t="s">
        <v>524</v>
      </c>
      <c r="B149" s="73" t="s">
        <v>525</v>
      </c>
      <c r="C149" s="235">
        <v>53140.35</v>
      </c>
      <c r="D149" s="171">
        <v>145</v>
      </c>
      <c r="E149" s="171">
        <v>21</v>
      </c>
      <c r="F149" s="172">
        <v>8488.02</v>
      </c>
      <c r="G149" s="172">
        <v>1697.6040000000003</v>
      </c>
      <c r="H149" s="172">
        <v>848.80200000000013</v>
      </c>
      <c r="I149" s="173">
        <v>263977.42200000002</v>
      </c>
    </row>
    <row r="150" spans="1:9" x14ac:dyDescent="0.25">
      <c r="A150" s="72" t="s">
        <v>526</v>
      </c>
      <c r="B150" s="73" t="s">
        <v>694</v>
      </c>
      <c r="C150" s="235">
        <v>2560.98</v>
      </c>
      <c r="D150" s="171">
        <v>8</v>
      </c>
      <c r="E150" s="171">
        <v>0</v>
      </c>
      <c r="F150" s="172">
        <v>8488.02</v>
      </c>
      <c r="G150" s="172">
        <v>1697.6040000000003</v>
      </c>
      <c r="H150" s="172">
        <v>848.80200000000013</v>
      </c>
      <c r="I150" s="173">
        <v>13580.832000000002</v>
      </c>
    </row>
    <row r="151" spans="1:9" x14ac:dyDescent="0.25">
      <c r="A151" s="72" t="s">
        <v>528</v>
      </c>
      <c r="B151" s="73" t="s">
        <v>695</v>
      </c>
      <c r="C151" s="235">
        <v>320.12</v>
      </c>
      <c r="D151" s="171">
        <v>1</v>
      </c>
      <c r="E151" s="171">
        <v>0</v>
      </c>
      <c r="F151" s="172">
        <v>8488.02</v>
      </c>
      <c r="G151" s="172">
        <v>1697.6040000000003</v>
      </c>
      <c r="H151" s="172">
        <v>848.80200000000013</v>
      </c>
      <c r="I151" s="173">
        <v>1697.6040000000003</v>
      </c>
    </row>
    <row r="152" spans="1:9" x14ac:dyDescent="0.25">
      <c r="A152" s="72" t="s">
        <v>530</v>
      </c>
      <c r="B152" s="73" t="s">
        <v>531</v>
      </c>
      <c r="C152" s="235">
        <v>2240.86</v>
      </c>
      <c r="D152" s="171">
        <v>3</v>
      </c>
      <c r="E152" s="171">
        <v>4</v>
      </c>
      <c r="F152" s="172">
        <v>8488.02</v>
      </c>
      <c r="G152" s="172">
        <v>1697.6040000000003</v>
      </c>
      <c r="H152" s="172">
        <v>848.80200000000013</v>
      </c>
      <c r="I152" s="173">
        <v>8488.02</v>
      </c>
    </row>
    <row r="153" spans="1:9" x14ac:dyDescent="0.25">
      <c r="A153" s="72" t="s">
        <v>532</v>
      </c>
      <c r="B153" s="73" t="s">
        <v>696</v>
      </c>
      <c r="C153" s="235">
        <v>41615.93</v>
      </c>
      <c r="D153" s="171">
        <v>119</v>
      </c>
      <c r="E153" s="171">
        <v>11</v>
      </c>
      <c r="F153" s="172">
        <v>8488.02</v>
      </c>
      <c r="G153" s="172">
        <v>1697.6040000000003</v>
      </c>
      <c r="H153" s="172">
        <v>848.80200000000013</v>
      </c>
      <c r="I153" s="173">
        <v>211351.69800000003</v>
      </c>
    </row>
    <row r="154" spans="1:9" x14ac:dyDescent="0.25">
      <c r="A154" s="72" t="s">
        <v>534</v>
      </c>
      <c r="B154" s="73" t="s">
        <v>535</v>
      </c>
      <c r="C154" s="235">
        <v>3201.23</v>
      </c>
      <c r="D154" s="171">
        <v>10</v>
      </c>
      <c r="E154" s="171">
        <v>0</v>
      </c>
      <c r="F154" s="172">
        <v>8488.02</v>
      </c>
      <c r="G154" s="172">
        <v>1697.6040000000003</v>
      </c>
      <c r="H154" s="172">
        <v>848.80200000000013</v>
      </c>
      <c r="I154" s="173">
        <v>16976.04</v>
      </c>
    </row>
    <row r="155" spans="1:9" x14ac:dyDescent="0.25">
      <c r="A155" s="72" t="s">
        <v>536</v>
      </c>
      <c r="B155" s="73" t="s">
        <v>537</v>
      </c>
      <c r="C155" s="235">
        <v>24969.56</v>
      </c>
      <c r="D155" s="171">
        <v>73</v>
      </c>
      <c r="E155" s="171">
        <v>5</v>
      </c>
      <c r="F155" s="172">
        <v>8488.02</v>
      </c>
      <c r="G155" s="172">
        <v>1697.6040000000003</v>
      </c>
      <c r="H155" s="172">
        <v>848.80200000000013</v>
      </c>
      <c r="I155" s="173">
        <v>128169.10200000001</v>
      </c>
    </row>
    <row r="156" spans="1:9" x14ac:dyDescent="0.25">
      <c r="A156" s="72" t="s">
        <v>538</v>
      </c>
      <c r="B156" s="73" t="s">
        <v>539</v>
      </c>
      <c r="C156" s="235">
        <v>640.25</v>
      </c>
      <c r="D156" s="171">
        <v>2</v>
      </c>
      <c r="E156" s="171">
        <v>0</v>
      </c>
      <c r="F156" s="172">
        <v>8488.02</v>
      </c>
      <c r="G156" s="172">
        <v>1697.6040000000003</v>
      </c>
      <c r="H156" s="172">
        <v>848.80200000000013</v>
      </c>
      <c r="I156" s="173">
        <v>3395.2080000000005</v>
      </c>
    </row>
    <row r="157" spans="1:9" x14ac:dyDescent="0.25">
      <c r="A157" s="72" t="s">
        <v>540</v>
      </c>
      <c r="B157" s="73" t="s">
        <v>541</v>
      </c>
      <c r="C157" s="235">
        <v>5121.96</v>
      </c>
      <c r="D157" s="171">
        <v>14</v>
      </c>
      <c r="E157" s="171">
        <v>2</v>
      </c>
      <c r="F157" s="172">
        <v>8488.02</v>
      </c>
      <c r="G157" s="172">
        <v>1697.6040000000003</v>
      </c>
      <c r="H157" s="172">
        <v>848.80200000000013</v>
      </c>
      <c r="I157" s="173">
        <v>25464.060000000005</v>
      </c>
    </row>
    <row r="158" spans="1:9" x14ac:dyDescent="0.25">
      <c r="A158" s="72" t="s">
        <v>542</v>
      </c>
      <c r="B158" s="73" t="s">
        <v>543</v>
      </c>
      <c r="C158" s="235">
        <v>0</v>
      </c>
      <c r="D158" s="171">
        <v>0</v>
      </c>
      <c r="E158" s="171">
        <v>0</v>
      </c>
      <c r="F158" s="172">
        <v>8488.02</v>
      </c>
      <c r="G158" s="172">
        <v>1697.6040000000003</v>
      </c>
      <c r="H158" s="172">
        <v>848.80200000000013</v>
      </c>
      <c r="I158" s="173">
        <v>0</v>
      </c>
    </row>
    <row r="159" spans="1:9" x14ac:dyDescent="0.25">
      <c r="A159" s="72" t="s">
        <v>544</v>
      </c>
      <c r="B159" s="73" t="s">
        <v>545</v>
      </c>
      <c r="C159" s="235">
        <v>177988.14</v>
      </c>
      <c r="D159" s="171">
        <v>508</v>
      </c>
      <c r="E159" s="171">
        <v>48</v>
      </c>
      <c r="F159" s="172">
        <v>8488.02</v>
      </c>
      <c r="G159" s="172">
        <v>1697.6040000000003</v>
      </c>
      <c r="H159" s="172">
        <v>848.80200000000013</v>
      </c>
      <c r="I159" s="173">
        <v>903125.32800000021</v>
      </c>
    </row>
    <row r="160" spans="1:9" x14ac:dyDescent="0.25">
      <c r="A160" s="72" t="s">
        <v>546</v>
      </c>
      <c r="B160" s="73" t="s">
        <v>697</v>
      </c>
      <c r="C160" s="235">
        <v>0</v>
      </c>
      <c r="D160" s="171">
        <v>0</v>
      </c>
      <c r="E160" s="171">
        <v>0</v>
      </c>
      <c r="F160" s="172">
        <v>8488.02</v>
      </c>
      <c r="G160" s="172">
        <v>1697.6040000000003</v>
      </c>
      <c r="H160" s="172">
        <v>848.80200000000013</v>
      </c>
      <c r="I160" s="173">
        <v>0</v>
      </c>
    </row>
    <row r="161" spans="1:9" x14ac:dyDescent="0.25">
      <c r="A161" s="72" t="s">
        <v>548</v>
      </c>
      <c r="B161" s="73" t="s">
        <v>549</v>
      </c>
      <c r="C161" s="235">
        <v>14405.52</v>
      </c>
      <c r="D161" s="171">
        <v>40</v>
      </c>
      <c r="E161" s="171">
        <v>5</v>
      </c>
      <c r="F161" s="172">
        <v>8488.02</v>
      </c>
      <c r="G161" s="172">
        <v>1697.6040000000003</v>
      </c>
      <c r="H161" s="172">
        <v>848.80200000000013</v>
      </c>
      <c r="I161" s="173">
        <v>72148.17</v>
      </c>
    </row>
    <row r="162" spans="1:9" x14ac:dyDescent="0.25">
      <c r="A162" s="72" t="s">
        <v>550</v>
      </c>
      <c r="B162" s="73" t="s">
        <v>551</v>
      </c>
      <c r="C162" s="235">
        <v>2560.98</v>
      </c>
      <c r="D162" s="171">
        <v>8</v>
      </c>
      <c r="E162" s="171">
        <v>0</v>
      </c>
      <c r="F162" s="172">
        <v>8488.02</v>
      </c>
      <c r="G162" s="172">
        <v>1697.6040000000003</v>
      </c>
      <c r="H162" s="172">
        <v>848.80200000000013</v>
      </c>
      <c r="I162" s="173">
        <v>13580.832000000002</v>
      </c>
    </row>
    <row r="163" spans="1:9" x14ac:dyDescent="0.25">
      <c r="A163" s="72" t="s">
        <v>552</v>
      </c>
      <c r="B163" s="73" t="s">
        <v>553</v>
      </c>
      <c r="C163" s="235">
        <v>4801.84</v>
      </c>
      <c r="D163" s="171">
        <v>11</v>
      </c>
      <c r="E163" s="171">
        <v>4</v>
      </c>
      <c r="F163" s="172">
        <v>8488.02</v>
      </c>
      <c r="G163" s="172">
        <v>1697.6040000000003</v>
      </c>
      <c r="H163" s="172">
        <v>848.80200000000013</v>
      </c>
      <c r="I163" s="173">
        <v>22068.852000000006</v>
      </c>
    </row>
    <row r="164" spans="1:9" x14ac:dyDescent="0.25">
      <c r="A164" s="72" t="s">
        <v>554</v>
      </c>
      <c r="B164" s="73" t="s">
        <v>555</v>
      </c>
      <c r="C164" s="235">
        <v>0</v>
      </c>
      <c r="D164" s="171">
        <v>0</v>
      </c>
      <c r="E164" s="171">
        <v>0</v>
      </c>
      <c r="F164" s="172">
        <v>8488.02</v>
      </c>
      <c r="G164" s="172">
        <v>1697.6040000000003</v>
      </c>
      <c r="H164" s="172">
        <v>848.80200000000013</v>
      </c>
      <c r="I164" s="173">
        <v>0</v>
      </c>
    </row>
    <row r="165" spans="1:9" x14ac:dyDescent="0.25">
      <c r="A165" s="72" t="s">
        <v>556</v>
      </c>
      <c r="B165" s="73" t="s">
        <v>557</v>
      </c>
      <c r="C165" s="235">
        <v>1600.61</v>
      </c>
      <c r="D165" s="171">
        <v>5</v>
      </c>
      <c r="E165" s="171">
        <v>0</v>
      </c>
      <c r="F165" s="172">
        <v>8488.02</v>
      </c>
      <c r="G165" s="172">
        <v>1697.6040000000003</v>
      </c>
      <c r="H165" s="172">
        <v>848.80200000000013</v>
      </c>
      <c r="I165" s="173">
        <v>8488.02</v>
      </c>
    </row>
    <row r="166" spans="1:9" x14ac:dyDescent="0.25">
      <c r="A166" s="72" t="s">
        <v>558</v>
      </c>
      <c r="B166" s="73" t="s">
        <v>559</v>
      </c>
      <c r="C166" s="235">
        <v>320.12</v>
      </c>
      <c r="D166" s="171">
        <v>1</v>
      </c>
      <c r="E166" s="171">
        <v>0</v>
      </c>
      <c r="F166" s="172">
        <v>8488.02</v>
      </c>
      <c r="G166" s="172">
        <v>1697.6040000000003</v>
      </c>
      <c r="H166" s="172">
        <v>848.80200000000013</v>
      </c>
      <c r="I166" s="173">
        <v>1697.6040000000003</v>
      </c>
    </row>
    <row r="167" spans="1:9" x14ac:dyDescent="0.25">
      <c r="A167" s="72" t="s">
        <v>560</v>
      </c>
      <c r="B167" s="73" t="s">
        <v>698</v>
      </c>
      <c r="C167" s="235">
        <v>67865.98</v>
      </c>
      <c r="D167" s="171">
        <v>177</v>
      </c>
      <c r="E167" s="171">
        <v>35</v>
      </c>
      <c r="F167" s="172">
        <v>8488.02</v>
      </c>
      <c r="G167" s="172">
        <v>1697.6040000000003</v>
      </c>
      <c r="H167" s="172">
        <v>848.80200000000013</v>
      </c>
      <c r="I167" s="173">
        <v>330183.97800000006</v>
      </c>
    </row>
    <row r="168" spans="1:9" x14ac:dyDescent="0.25">
      <c r="A168" s="72" t="s">
        <v>562</v>
      </c>
      <c r="B168" s="73" t="s">
        <v>563</v>
      </c>
      <c r="C168" s="235">
        <v>21128.09</v>
      </c>
      <c r="D168" s="171">
        <v>59</v>
      </c>
      <c r="E168" s="171">
        <v>7</v>
      </c>
      <c r="F168" s="172">
        <v>8488.02</v>
      </c>
      <c r="G168" s="172">
        <v>1697.6040000000003</v>
      </c>
      <c r="H168" s="172">
        <v>848.80200000000013</v>
      </c>
      <c r="I168" s="173">
        <v>106100.25000000001</v>
      </c>
    </row>
    <row r="169" spans="1:9" x14ac:dyDescent="0.25">
      <c r="A169" s="72" t="s">
        <v>564</v>
      </c>
      <c r="B169" s="73" t="s">
        <v>699</v>
      </c>
      <c r="C169" s="235">
        <v>94116.03</v>
      </c>
      <c r="D169" s="171">
        <v>252</v>
      </c>
      <c r="E169" s="171">
        <v>42</v>
      </c>
      <c r="F169" s="172">
        <v>8488.02</v>
      </c>
      <c r="G169" s="172">
        <v>1697.6040000000003</v>
      </c>
      <c r="H169" s="172">
        <v>848.80200000000013</v>
      </c>
      <c r="I169" s="173">
        <v>463445.89200000005</v>
      </c>
    </row>
    <row r="170" spans="1:9" x14ac:dyDescent="0.25">
      <c r="A170" s="72" t="s">
        <v>566</v>
      </c>
      <c r="B170" s="73" t="s">
        <v>567</v>
      </c>
      <c r="C170" s="235">
        <v>39054.949999999997</v>
      </c>
      <c r="D170" s="171">
        <v>108</v>
      </c>
      <c r="E170" s="171">
        <v>14</v>
      </c>
      <c r="F170" s="172">
        <v>8488.02</v>
      </c>
      <c r="G170" s="172">
        <v>1697.6040000000003</v>
      </c>
      <c r="H170" s="172">
        <v>848.80200000000013</v>
      </c>
      <c r="I170" s="173">
        <v>195224.46000000002</v>
      </c>
    </row>
    <row r="171" spans="1:9" x14ac:dyDescent="0.25">
      <c r="A171" s="72" t="s">
        <v>568</v>
      </c>
      <c r="B171" s="73" t="s">
        <v>700</v>
      </c>
      <c r="C171" s="235">
        <v>25609.8</v>
      </c>
      <c r="D171" s="171">
        <v>71</v>
      </c>
      <c r="E171" s="171">
        <v>9</v>
      </c>
      <c r="F171" s="172">
        <v>8488.02</v>
      </c>
      <c r="G171" s="172">
        <v>1697.6040000000003</v>
      </c>
      <c r="H171" s="172">
        <v>848.80200000000013</v>
      </c>
      <c r="I171" s="173">
        <v>128169.10200000001</v>
      </c>
    </row>
    <row r="172" spans="1:9" x14ac:dyDescent="0.25">
      <c r="A172" s="72" t="s">
        <v>233</v>
      </c>
      <c r="B172" s="73" t="s">
        <v>701</v>
      </c>
      <c r="C172" s="235">
        <v>1129072.27</v>
      </c>
      <c r="D172" s="171">
        <v>3004</v>
      </c>
      <c r="E172" s="171">
        <v>523</v>
      </c>
      <c r="F172" s="172">
        <v>8488.02</v>
      </c>
      <c r="G172" s="172">
        <v>1697.6040000000003</v>
      </c>
      <c r="H172" s="172">
        <v>848.80200000000013</v>
      </c>
      <c r="I172" s="173">
        <v>5543525.8620000016</v>
      </c>
    </row>
    <row r="173" spans="1:9" x14ac:dyDescent="0.25">
      <c r="A173" s="72" t="s">
        <v>571</v>
      </c>
      <c r="B173" s="73" t="s">
        <v>572</v>
      </c>
      <c r="C173" s="235">
        <v>22728.7</v>
      </c>
      <c r="D173" s="171">
        <v>56</v>
      </c>
      <c r="E173" s="171">
        <v>15</v>
      </c>
      <c r="F173" s="172">
        <v>8488.02</v>
      </c>
      <c r="G173" s="172">
        <v>1697.6040000000003</v>
      </c>
      <c r="H173" s="172">
        <v>848.80200000000013</v>
      </c>
      <c r="I173" s="173">
        <v>107797.85400000002</v>
      </c>
    </row>
    <row r="174" spans="1:9" x14ac:dyDescent="0.25">
      <c r="A174" s="72" t="s">
        <v>573</v>
      </c>
      <c r="B174" s="73" t="s">
        <v>702</v>
      </c>
      <c r="C174" s="235">
        <v>100518.48</v>
      </c>
      <c r="D174" s="171">
        <v>261</v>
      </c>
      <c r="E174" s="171">
        <v>53</v>
      </c>
      <c r="F174" s="172">
        <v>8488.02</v>
      </c>
      <c r="G174" s="172">
        <v>1697.6040000000003</v>
      </c>
      <c r="H174" s="172">
        <v>848.80200000000013</v>
      </c>
      <c r="I174" s="173">
        <v>488061.15000000008</v>
      </c>
    </row>
    <row r="175" spans="1:9" x14ac:dyDescent="0.25">
      <c r="A175" s="72" t="s">
        <v>575</v>
      </c>
      <c r="B175" s="73" t="s">
        <v>576</v>
      </c>
      <c r="C175" s="235">
        <v>24969.56</v>
      </c>
      <c r="D175" s="171">
        <v>66</v>
      </c>
      <c r="E175" s="171">
        <v>12</v>
      </c>
      <c r="F175" s="172">
        <v>8488.02</v>
      </c>
      <c r="G175" s="172">
        <v>1697.6040000000003</v>
      </c>
      <c r="H175" s="172">
        <v>848.80200000000013</v>
      </c>
      <c r="I175" s="173">
        <v>122227.48800000001</v>
      </c>
    </row>
    <row r="176" spans="1:9" x14ac:dyDescent="0.25">
      <c r="A176" s="72" t="s">
        <v>577</v>
      </c>
      <c r="B176" s="73" t="s">
        <v>578</v>
      </c>
      <c r="C176" s="235">
        <v>0</v>
      </c>
      <c r="D176" s="171">
        <v>0</v>
      </c>
      <c r="E176" s="171">
        <v>0</v>
      </c>
      <c r="F176" s="172">
        <v>8488.02</v>
      </c>
      <c r="G176" s="172">
        <v>1697.6040000000003</v>
      </c>
      <c r="H176" s="172">
        <v>848.80200000000013</v>
      </c>
      <c r="I176" s="173">
        <v>0</v>
      </c>
    </row>
    <row r="177" spans="1:9" x14ac:dyDescent="0.25">
      <c r="A177" s="72" t="s">
        <v>579</v>
      </c>
      <c r="B177" s="73" t="s">
        <v>580</v>
      </c>
      <c r="C177" s="235">
        <v>320.12</v>
      </c>
      <c r="D177" s="171">
        <v>1</v>
      </c>
      <c r="E177" s="171">
        <v>0</v>
      </c>
      <c r="F177" s="172">
        <v>8488.02</v>
      </c>
      <c r="G177" s="172">
        <v>1697.6040000000003</v>
      </c>
      <c r="H177" s="172">
        <v>848.80200000000013</v>
      </c>
      <c r="I177" s="173">
        <v>1697.6040000000003</v>
      </c>
    </row>
    <row r="178" spans="1:9" x14ac:dyDescent="0.25">
      <c r="A178" s="72" t="s">
        <v>581</v>
      </c>
      <c r="B178" s="73" t="s">
        <v>582</v>
      </c>
      <c r="C178" s="235">
        <v>0</v>
      </c>
      <c r="D178" s="171">
        <v>0</v>
      </c>
      <c r="E178" s="171">
        <v>0</v>
      </c>
      <c r="F178" s="172">
        <v>8488.02</v>
      </c>
      <c r="G178" s="172">
        <v>1697.6040000000003</v>
      </c>
      <c r="H178" s="172">
        <v>848.80200000000013</v>
      </c>
      <c r="I178" s="173">
        <v>0</v>
      </c>
    </row>
    <row r="179" spans="1:9" x14ac:dyDescent="0.25">
      <c r="A179" s="72" t="s">
        <v>583</v>
      </c>
      <c r="B179" s="73" t="s">
        <v>584</v>
      </c>
      <c r="C179" s="235">
        <v>53460.47</v>
      </c>
      <c r="D179" s="171">
        <v>139</v>
      </c>
      <c r="E179" s="171">
        <v>28</v>
      </c>
      <c r="F179" s="172">
        <v>8488.02</v>
      </c>
      <c r="G179" s="172">
        <v>1697.6040000000003</v>
      </c>
      <c r="H179" s="172">
        <v>848.80200000000013</v>
      </c>
      <c r="I179" s="173">
        <v>259733.41200000004</v>
      </c>
    </row>
    <row r="180" spans="1:9" x14ac:dyDescent="0.25">
      <c r="A180" s="72" t="s">
        <v>585</v>
      </c>
      <c r="B180" s="73" t="s">
        <v>586</v>
      </c>
      <c r="C180" s="235">
        <v>24649.439999999999</v>
      </c>
      <c r="D180" s="171">
        <v>62</v>
      </c>
      <c r="E180" s="171">
        <v>15</v>
      </c>
      <c r="F180" s="172">
        <v>8488.02</v>
      </c>
      <c r="G180" s="172">
        <v>1697.6040000000003</v>
      </c>
      <c r="H180" s="172">
        <v>848.80200000000013</v>
      </c>
      <c r="I180" s="173">
        <v>117983.47800000002</v>
      </c>
    </row>
    <row r="181" spans="1:9" x14ac:dyDescent="0.25">
      <c r="A181" s="72" t="s">
        <v>587</v>
      </c>
      <c r="B181" s="73" t="s">
        <v>588</v>
      </c>
      <c r="C181" s="235">
        <v>5762.21</v>
      </c>
      <c r="D181" s="171">
        <v>16</v>
      </c>
      <c r="E181" s="171">
        <v>2</v>
      </c>
      <c r="F181" s="172">
        <v>8488.02</v>
      </c>
      <c r="G181" s="172">
        <v>1697.6040000000003</v>
      </c>
      <c r="H181" s="172">
        <v>848.80200000000013</v>
      </c>
      <c r="I181" s="173">
        <v>28859.268000000004</v>
      </c>
    </row>
    <row r="182" spans="1:9" x14ac:dyDescent="0.25">
      <c r="A182" s="72" t="s">
        <v>589</v>
      </c>
      <c r="B182" s="73" t="s">
        <v>590</v>
      </c>
      <c r="C182" s="235">
        <v>0</v>
      </c>
      <c r="D182" s="171">
        <v>0</v>
      </c>
      <c r="E182" s="171">
        <v>0</v>
      </c>
      <c r="F182" s="172">
        <v>8488.02</v>
      </c>
      <c r="G182" s="172">
        <v>1697.6040000000003</v>
      </c>
      <c r="H182" s="172">
        <v>848.80200000000013</v>
      </c>
      <c r="I182" s="173">
        <v>0</v>
      </c>
    </row>
    <row r="183" spans="1:9" x14ac:dyDescent="0.25">
      <c r="A183" s="72" t="s">
        <v>591</v>
      </c>
      <c r="B183" s="73" t="s">
        <v>703</v>
      </c>
      <c r="C183" s="235">
        <v>604391.4</v>
      </c>
      <c r="D183" s="171">
        <v>1630</v>
      </c>
      <c r="E183" s="171">
        <v>258</v>
      </c>
      <c r="F183" s="172">
        <v>8488.02</v>
      </c>
      <c r="G183" s="172">
        <v>1697.6040000000003</v>
      </c>
      <c r="H183" s="172">
        <v>848.80200000000013</v>
      </c>
      <c r="I183" s="173">
        <v>2986085.4360000007</v>
      </c>
    </row>
    <row r="184" spans="1:9" x14ac:dyDescent="0.25">
      <c r="A184" s="74"/>
      <c r="B184" s="75" t="s">
        <v>832</v>
      </c>
      <c r="C184" s="236">
        <v>308.66672036082474</v>
      </c>
      <c r="D184" s="76">
        <v>1</v>
      </c>
      <c r="E184" s="76">
        <v>0</v>
      </c>
      <c r="F184" s="77"/>
      <c r="G184" s="76"/>
      <c r="H184" s="76"/>
      <c r="I184" s="78"/>
    </row>
    <row r="185" spans="1:9" x14ac:dyDescent="0.25">
      <c r="A185" s="74"/>
      <c r="B185" s="75" t="s">
        <v>56</v>
      </c>
      <c r="C185" s="76">
        <v>24105537.52672036</v>
      </c>
      <c r="D185" s="76">
        <v>66015</v>
      </c>
      <c r="E185" s="76">
        <v>9286</v>
      </c>
      <c r="F185" s="77"/>
      <c r="G185" s="76"/>
      <c r="H185" s="76"/>
      <c r="I185" s="78">
        <v>119947605.82800011</v>
      </c>
    </row>
    <row r="186" spans="1:9" x14ac:dyDescent="0.25">
      <c r="B186" s="79" t="s">
        <v>640</v>
      </c>
      <c r="C186" s="80">
        <v>0.20096722531741651</v>
      </c>
      <c r="D186" s="7" t="s">
        <v>641</v>
      </c>
      <c r="E186" s="2">
        <v>75301</v>
      </c>
      <c r="H186" s="7" t="s">
        <v>642</v>
      </c>
      <c r="I186" s="2">
        <v>95842068.301279753</v>
      </c>
    </row>
  </sheetData>
  <printOptions horizontalCentered="1"/>
  <pageMargins left="0.5" right="0.5" top="0.5" bottom="1" header="0.5" footer="0.5"/>
  <pageSetup scale="71" fitToHeight="0" orientation="landscape" r:id="rId1"/>
  <headerFooter scaleWithDoc="0" alignWithMargins="0">
    <oddFooter>&amp;C&amp;P&amp;RCDE, CDE, School Finance and Operations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68"/>
  <sheetViews>
    <sheetView workbookViewId="0">
      <selection sqref="A1:XFD1048576"/>
    </sheetView>
  </sheetViews>
  <sheetFormatPr defaultRowHeight="15" x14ac:dyDescent="0.25"/>
  <cols>
    <col min="1" max="1" width="7.7109375" style="49" customWidth="1"/>
    <col min="2" max="2" width="57.28515625" style="51" customWidth="1"/>
    <col min="3" max="3" width="10" style="49" bestFit="1" customWidth="1"/>
    <col min="4" max="4" width="10" style="49" customWidth="1"/>
    <col min="5" max="9" width="15.140625" style="247" customWidth="1"/>
    <col min="10" max="255" width="9.140625" style="247"/>
    <col min="256" max="256" width="7.7109375" style="247" customWidth="1"/>
    <col min="257" max="257" width="57.28515625" style="247" customWidth="1"/>
    <col min="258" max="258" width="10" style="247" bestFit="1" customWidth="1"/>
    <col min="259" max="259" width="9.140625" style="247"/>
    <col min="260" max="265" width="15.140625" style="247" customWidth="1"/>
    <col min="266" max="511" width="9.140625" style="247"/>
    <col min="512" max="512" width="7.7109375" style="247" customWidth="1"/>
    <col min="513" max="513" width="57.28515625" style="247" customWidth="1"/>
    <col min="514" max="514" width="10" style="247" bestFit="1" customWidth="1"/>
    <col min="515" max="515" width="9.140625" style="247"/>
    <col min="516" max="521" width="15.140625" style="247" customWidth="1"/>
    <col min="522" max="767" width="9.140625" style="247"/>
    <col min="768" max="768" width="7.7109375" style="247" customWidth="1"/>
    <col min="769" max="769" width="57.28515625" style="247" customWidth="1"/>
    <col min="770" max="770" width="10" style="247" bestFit="1" customWidth="1"/>
    <col min="771" max="771" width="9.140625" style="247"/>
    <col min="772" max="777" width="15.140625" style="247" customWidth="1"/>
    <col min="778" max="1023" width="9.140625" style="247"/>
    <col min="1024" max="1024" width="7.7109375" style="247" customWidth="1"/>
    <col min="1025" max="1025" width="57.28515625" style="247" customWidth="1"/>
    <col min="1026" max="1026" width="10" style="247" bestFit="1" customWidth="1"/>
    <col min="1027" max="1027" width="9.140625" style="247"/>
    <col min="1028" max="1033" width="15.140625" style="247" customWidth="1"/>
    <col min="1034" max="1279" width="9.140625" style="247"/>
    <col min="1280" max="1280" width="7.7109375" style="247" customWidth="1"/>
    <col min="1281" max="1281" width="57.28515625" style="247" customWidth="1"/>
    <col min="1282" max="1282" width="10" style="247" bestFit="1" customWidth="1"/>
    <col min="1283" max="1283" width="9.140625" style="247"/>
    <col min="1284" max="1289" width="15.140625" style="247" customWidth="1"/>
    <col min="1290" max="1535" width="9.140625" style="247"/>
    <col min="1536" max="1536" width="7.7109375" style="247" customWidth="1"/>
    <col min="1537" max="1537" width="57.28515625" style="247" customWidth="1"/>
    <col min="1538" max="1538" width="10" style="247" bestFit="1" customWidth="1"/>
    <col min="1539" max="1539" width="9.140625" style="247"/>
    <col min="1540" max="1545" width="15.140625" style="247" customWidth="1"/>
    <col min="1546" max="1791" width="9.140625" style="247"/>
    <col min="1792" max="1792" width="7.7109375" style="247" customWidth="1"/>
    <col min="1793" max="1793" width="57.28515625" style="247" customWidth="1"/>
    <col min="1794" max="1794" width="10" style="247" bestFit="1" customWidth="1"/>
    <col min="1795" max="1795" width="9.140625" style="247"/>
    <col min="1796" max="1801" width="15.140625" style="247" customWidth="1"/>
    <col min="1802" max="2047" width="9.140625" style="247"/>
    <col min="2048" max="2048" width="7.7109375" style="247" customWidth="1"/>
    <col min="2049" max="2049" width="57.28515625" style="247" customWidth="1"/>
    <col min="2050" max="2050" width="10" style="247" bestFit="1" customWidth="1"/>
    <col min="2051" max="2051" width="9.140625" style="247"/>
    <col min="2052" max="2057" width="15.140625" style="247" customWidth="1"/>
    <col min="2058" max="2303" width="9.140625" style="247"/>
    <col min="2304" max="2304" width="7.7109375" style="247" customWidth="1"/>
    <col min="2305" max="2305" width="57.28515625" style="247" customWidth="1"/>
    <col min="2306" max="2306" width="10" style="247" bestFit="1" customWidth="1"/>
    <col min="2307" max="2307" width="9.140625" style="247"/>
    <col min="2308" max="2313" width="15.140625" style="247" customWidth="1"/>
    <col min="2314" max="2559" width="9.140625" style="247"/>
    <col min="2560" max="2560" width="7.7109375" style="247" customWidth="1"/>
    <col min="2561" max="2561" width="57.28515625" style="247" customWidth="1"/>
    <col min="2562" max="2562" width="10" style="247" bestFit="1" customWidth="1"/>
    <col min="2563" max="2563" width="9.140625" style="247"/>
    <col min="2564" max="2569" width="15.140625" style="247" customWidth="1"/>
    <col min="2570" max="2815" width="9.140625" style="247"/>
    <col min="2816" max="2816" width="7.7109375" style="247" customWidth="1"/>
    <col min="2817" max="2817" width="57.28515625" style="247" customWidth="1"/>
    <col min="2818" max="2818" width="10" style="247" bestFit="1" customWidth="1"/>
    <col min="2819" max="2819" width="9.140625" style="247"/>
    <col min="2820" max="2825" width="15.140625" style="247" customWidth="1"/>
    <col min="2826" max="3071" width="9.140625" style="247"/>
    <col min="3072" max="3072" width="7.7109375" style="247" customWidth="1"/>
    <col min="3073" max="3073" width="57.28515625" style="247" customWidth="1"/>
    <col min="3074" max="3074" width="10" style="247" bestFit="1" customWidth="1"/>
    <col min="3075" max="3075" width="9.140625" style="247"/>
    <col min="3076" max="3081" width="15.140625" style="247" customWidth="1"/>
    <col min="3082" max="3327" width="9.140625" style="247"/>
    <col min="3328" max="3328" width="7.7109375" style="247" customWidth="1"/>
    <col min="3329" max="3329" width="57.28515625" style="247" customWidth="1"/>
    <col min="3330" max="3330" width="10" style="247" bestFit="1" customWidth="1"/>
    <col min="3331" max="3331" width="9.140625" style="247"/>
    <col min="3332" max="3337" width="15.140625" style="247" customWidth="1"/>
    <col min="3338" max="3583" width="9.140625" style="247"/>
    <col min="3584" max="3584" width="7.7109375" style="247" customWidth="1"/>
    <col min="3585" max="3585" width="57.28515625" style="247" customWidth="1"/>
    <col min="3586" max="3586" width="10" style="247" bestFit="1" customWidth="1"/>
    <col min="3587" max="3587" width="9.140625" style="247"/>
    <col min="3588" max="3593" width="15.140625" style="247" customWidth="1"/>
    <col min="3594" max="3839" width="9.140625" style="247"/>
    <col min="3840" max="3840" width="7.7109375" style="247" customWidth="1"/>
    <col min="3841" max="3841" width="57.28515625" style="247" customWidth="1"/>
    <col min="3842" max="3842" width="10" style="247" bestFit="1" customWidth="1"/>
    <col min="3843" max="3843" width="9.140625" style="247"/>
    <col min="3844" max="3849" width="15.140625" style="247" customWidth="1"/>
    <col min="3850" max="4095" width="9.140625" style="247"/>
    <col min="4096" max="4096" width="7.7109375" style="247" customWidth="1"/>
    <col min="4097" max="4097" width="57.28515625" style="247" customWidth="1"/>
    <col min="4098" max="4098" width="10" style="247" bestFit="1" customWidth="1"/>
    <col min="4099" max="4099" width="9.140625" style="247"/>
    <col min="4100" max="4105" width="15.140625" style="247" customWidth="1"/>
    <col min="4106" max="4351" width="9.140625" style="247"/>
    <col min="4352" max="4352" width="7.7109375" style="247" customWidth="1"/>
    <col min="4353" max="4353" width="57.28515625" style="247" customWidth="1"/>
    <col min="4354" max="4354" width="10" style="247" bestFit="1" customWidth="1"/>
    <col min="4355" max="4355" width="9.140625" style="247"/>
    <col min="4356" max="4361" width="15.140625" style="247" customWidth="1"/>
    <col min="4362" max="4607" width="9.140625" style="247"/>
    <col min="4608" max="4608" width="7.7109375" style="247" customWidth="1"/>
    <col min="4609" max="4609" width="57.28515625" style="247" customWidth="1"/>
    <col min="4610" max="4610" width="10" style="247" bestFit="1" customWidth="1"/>
    <col min="4611" max="4611" width="9.140625" style="247"/>
    <col min="4612" max="4617" width="15.140625" style="247" customWidth="1"/>
    <col min="4618" max="4863" width="9.140625" style="247"/>
    <col min="4864" max="4864" width="7.7109375" style="247" customWidth="1"/>
    <col min="4865" max="4865" width="57.28515625" style="247" customWidth="1"/>
    <col min="4866" max="4866" width="10" style="247" bestFit="1" customWidth="1"/>
    <col min="4867" max="4867" width="9.140625" style="247"/>
    <col min="4868" max="4873" width="15.140625" style="247" customWidth="1"/>
    <col min="4874" max="5119" width="9.140625" style="247"/>
    <col min="5120" max="5120" width="7.7109375" style="247" customWidth="1"/>
    <col min="5121" max="5121" width="57.28515625" style="247" customWidth="1"/>
    <col min="5122" max="5122" width="10" style="247" bestFit="1" customWidth="1"/>
    <col min="5123" max="5123" width="9.140625" style="247"/>
    <col min="5124" max="5129" width="15.140625" style="247" customWidth="1"/>
    <col min="5130" max="5375" width="9.140625" style="247"/>
    <col min="5376" max="5376" width="7.7109375" style="247" customWidth="1"/>
    <col min="5377" max="5377" width="57.28515625" style="247" customWidth="1"/>
    <col min="5378" max="5378" width="10" style="247" bestFit="1" customWidth="1"/>
    <col min="5379" max="5379" width="9.140625" style="247"/>
    <col min="5380" max="5385" width="15.140625" style="247" customWidth="1"/>
    <col min="5386" max="5631" width="9.140625" style="247"/>
    <col min="5632" max="5632" width="7.7109375" style="247" customWidth="1"/>
    <col min="5633" max="5633" width="57.28515625" style="247" customWidth="1"/>
    <col min="5634" max="5634" width="10" style="247" bestFit="1" customWidth="1"/>
    <col min="5635" max="5635" width="9.140625" style="247"/>
    <col min="5636" max="5641" width="15.140625" style="247" customWidth="1"/>
    <col min="5642" max="5887" width="9.140625" style="247"/>
    <col min="5888" max="5888" width="7.7109375" style="247" customWidth="1"/>
    <col min="5889" max="5889" width="57.28515625" style="247" customWidth="1"/>
    <col min="5890" max="5890" width="10" style="247" bestFit="1" customWidth="1"/>
    <col min="5891" max="5891" width="9.140625" style="247"/>
    <col min="5892" max="5897" width="15.140625" style="247" customWidth="1"/>
    <col min="5898" max="6143" width="9.140625" style="247"/>
    <col min="6144" max="6144" width="7.7109375" style="247" customWidth="1"/>
    <col min="6145" max="6145" width="57.28515625" style="247" customWidth="1"/>
    <col min="6146" max="6146" width="10" style="247" bestFit="1" customWidth="1"/>
    <col min="6147" max="6147" width="9.140625" style="247"/>
    <col min="6148" max="6153" width="15.140625" style="247" customWidth="1"/>
    <col min="6154" max="6399" width="9.140625" style="247"/>
    <col min="6400" max="6400" width="7.7109375" style="247" customWidth="1"/>
    <col min="6401" max="6401" width="57.28515625" style="247" customWidth="1"/>
    <col min="6402" max="6402" width="10" style="247" bestFit="1" customWidth="1"/>
    <col min="6403" max="6403" width="9.140625" style="247"/>
    <col min="6404" max="6409" width="15.140625" style="247" customWidth="1"/>
    <col min="6410" max="6655" width="9.140625" style="247"/>
    <col min="6656" max="6656" width="7.7109375" style="247" customWidth="1"/>
    <col min="6657" max="6657" width="57.28515625" style="247" customWidth="1"/>
    <col min="6658" max="6658" width="10" style="247" bestFit="1" customWidth="1"/>
    <col min="6659" max="6659" width="9.140625" style="247"/>
    <col min="6660" max="6665" width="15.140625" style="247" customWidth="1"/>
    <col min="6666" max="6911" width="9.140625" style="247"/>
    <col min="6912" max="6912" width="7.7109375" style="247" customWidth="1"/>
    <col min="6913" max="6913" width="57.28515625" style="247" customWidth="1"/>
    <col min="6914" max="6914" width="10" style="247" bestFit="1" customWidth="1"/>
    <col min="6915" max="6915" width="9.140625" style="247"/>
    <col min="6916" max="6921" width="15.140625" style="247" customWidth="1"/>
    <col min="6922" max="7167" width="9.140625" style="247"/>
    <col min="7168" max="7168" width="7.7109375" style="247" customWidth="1"/>
    <col min="7169" max="7169" width="57.28515625" style="247" customWidth="1"/>
    <col min="7170" max="7170" width="10" style="247" bestFit="1" customWidth="1"/>
    <col min="7171" max="7171" width="9.140625" style="247"/>
    <col min="7172" max="7177" width="15.140625" style="247" customWidth="1"/>
    <col min="7178" max="7423" width="9.140625" style="247"/>
    <col min="7424" max="7424" width="7.7109375" style="247" customWidth="1"/>
    <col min="7425" max="7425" width="57.28515625" style="247" customWidth="1"/>
    <col min="7426" max="7426" width="10" style="247" bestFit="1" customWidth="1"/>
    <col min="7427" max="7427" width="9.140625" style="247"/>
    <col min="7428" max="7433" width="15.140625" style="247" customWidth="1"/>
    <col min="7434" max="7679" width="9.140625" style="247"/>
    <col min="7680" max="7680" width="7.7109375" style="247" customWidth="1"/>
    <col min="7681" max="7681" width="57.28515625" style="247" customWidth="1"/>
    <col min="7682" max="7682" width="10" style="247" bestFit="1" customWidth="1"/>
    <col min="7683" max="7683" width="9.140625" style="247"/>
    <col min="7684" max="7689" width="15.140625" style="247" customWidth="1"/>
    <col min="7690" max="7935" width="9.140625" style="247"/>
    <col min="7936" max="7936" width="7.7109375" style="247" customWidth="1"/>
    <col min="7937" max="7937" width="57.28515625" style="247" customWidth="1"/>
    <col min="7938" max="7938" width="10" style="247" bestFit="1" customWidth="1"/>
    <col min="7939" max="7939" width="9.140625" style="247"/>
    <col min="7940" max="7945" width="15.140625" style="247" customWidth="1"/>
    <col min="7946" max="8191" width="9.140625" style="247"/>
    <col min="8192" max="8192" width="7.7109375" style="247" customWidth="1"/>
    <col min="8193" max="8193" width="57.28515625" style="247" customWidth="1"/>
    <col min="8194" max="8194" width="10" style="247" bestFit="1" customWidth="1"/>
    <col min="8195" max="8195" width="9.140625" style="247"/>
    <col min="8196" max="8201" width="15.140625" style="247" customWidth="1"/>
    <col min="8202" max="8447" width="9.140625" style="247"/>
    <col min="8448" max="8448" width="7.7109375" style="247" customWidth="1"/>
    <col min="8449" max="8449" width="57.28515625" style="247" customWidth="1"/>
    <col min="8450" max="8450" width="10" style="247" bestFit="1" customWidth="1"/>
    <col min="8451" max="8451" width="9.140625" style="247"/>
    <col min="8452" max="8457" width="15.140625" style="247" customWidth="1"/>
    <col min="8458" max="8703" width="9.140625" style="247"/>
    <col min="8704" max="8704" width="7.7109375" style="247" customWidth="1"/>
    <col min="8705" max="8705" width="57.28515625" style="247" customWidth="1"/>
    <col min="8706" max="8706" width="10" style="247" bestFit="1" customWidth="1"/>
    <col min="8707" max="8707" width="9.140625" style="247"/>
    <col min="8708" max="8713" width="15.140625" style="247" customWidth="1"/>
    <col min="8714" max="8959" width="9.140625" style="247"/>
    <col min="8960" max="8960" width="7.7109375" style="247" customWidth="1"/>
    <col min="8961" max="8961" width="57.28515625" style="247" customWidth="1"/>
    <col min="8962" max="8962" width="10" style="247" bestFit="1" customWidth="1"/>
    <col min="8963" max="8963" width="9.140625" style="247"/>
    <col min="8964" max="8969" width="15.140625" style="247" customWidth="1"/>
    <col min="8970" max="9215" width="9.140625" style="247"/>
    <col min="9216" max="9216" width="7.7109375" style="247" customWidth="1"/>
    <col min="9217" max="9217" width="57.28515625" style="247" customWidth="1"/>
    <col min="9218" max="9218" width="10" style="247" bestFit="1" customWidth="1"/>
    <col min="9219" max="9219" width="9.140625" style="247"/>
    <col min="9220" max="9225" width="15.140625" style="247" customWidth="1"/>
    <col min="9226" max="9471" width="9.140625" style="247"/>
    <col min="9472" max="9472" width="7.7109375" style="247" customWidth="1"/>
    <col min="9473" max="9473" width="57.28515625" style="247" customWidth="1"/>
    <col min="9474" max="9474" width="10" style="247" bestFit="1" customWidth="1"/>
    <col min="9475" max="9475" width="9.140625" style="247"/>
    <col min="9476" max="9481" width="15.140625" style="247" customWidth="1"/>
    <col min="9482" max="9727" width="9.140625" style="247"/>
    <col min="9728" max="9728" width="7.7109375" style="247" customWidth="1"/>
    <col min="9729" max="9729" width="57.28515625" style="247" customWidth="1"/>
    <col min="9730" max="9730" width="10" style="247" bestFit="1" customWidth="1"/>
    <col min="9731" max="9731" width="9.140625" style="247"/>
    <col min="9732" max="9737" width="15.140625" style="247" customWidth="1"/>
    <col min="9738" max="9983" width="9.140625" style="247"/>
    <col min="9984" max="9984" width="7.7109375" style="247" customWidth="1"/>
    <col min="9985" max="9985" width="57.28515625" style="247" customWidth="1"/>
    <col min="9986" max="9986" width="10" style="247" bestFit="1" customWidth="1"/>
    <col min="9987" max="9987" width="9.140625" style="247"/>
    <col min="9988" max="9993" width="15.140625" style="247" customWidth="1"/>
    <col min="9994" max="10239" width="9.140625" style="247"/>
    <col min="10240" max="10240" width="7.7109375" style="247" customWidth="1"/>
    <col min="10241" max="10241" width="57.28515625" style="247" customWidth="1"/>
    <col min="10242" max="10242" width="10" style="247" bestFit="1" customWidth="1"/>
    <col min="10243" max="10243" width="9.140625" style="247"/>
    <col min="10244" max="10249" width="15.140625" style="247" customWidth="1"/>
    <col min="10250" max="10495" width="9.140625" style="247"/>
    <col min="10496" max="10496" width="7.7109375" style="247" customWidth="1"/>
    <col min="10497" max="10497" width="57.28515625" style="247" customWidth="1"/>
    <col min="10498" max="10498" width="10" style="247" bestFit="1" customWidth="1"/>
    <col min="10499" max="10499" width="9.140625" style="247"/>
    <col min="10500" max="10505" width="15.140625" style="247" customWidth="1"/>
    <col min="10506" max="10751" width="9.140625" style="247"/>
    <col min="10752" max="10752" width="7.7109375" style="247" customWidth="1"/>
    <col min="10753" max="10753" width="57.28515625" style="247" customWidth="1"/>
    <col min="10754" max="10754" width="10" style="247" bestFit="1" customWidth="1"/>
    <col min="10755" max="10755" width="9.140625" style="247"/>
    <col min="10756" max="10761" width="15.140625" style="247" customWidth="1"/>
    <col min="10762" max="11007" width="9.140625" style="247"/>
    <col min="11008" max="11008" width="7.7109375" style="247" customWidth="1"/>
    <col min="11009" max="11009" width="57.28515625" style="247" customWidth="1"/>
    <col min="11010" max="11010" width="10" style="247" bestFit="1" customWidth="1"/>
    <col min="11011" max="11011" width="9.140625" style="247"/>
    <col min="11012" max="11017" width="15.140625" style="247" customWidth="1"/>
    <col min="11018" max="11263" width="9.140625" style="247"/>
    <col min="11264" max="11264" width="7.7109375" style="247" customWidth="1"/>
    <col min="11265" max="11265" width="57.28515625" style="247" customWidth="1"/>
    <col min="11266" max="11266" width="10" style="247" bestFit="1" customWidth="1"/>
    <col min="11267" max="11267" width="9.140625" style="247"/>
    <col min="11268" max="11273" width="15.140625" style="247" customWidth="1"/>
    <col min="11274" max="11519" width="9.140625" style="247"/>
    <col min="11520" max="11520" width="7.7109375" style="247" customWidth="1"/>
    <col min="11521" max="11521" width="57.28515625" style="247" customWidth="1"/>
    <col min="11522" max="11522" width="10" style="247" bestFit="1" customWidth="1"/>
    <col min="11523" max="11523" width="9.140625" style="247"/>
    <col min="11524" max="11529" width="15.140625" style="247" customWidth="1"/>
    <col min="11530" max="11775" width="9.140625" style="247"/>
    <col min="11776" max="11776" width="7.7109375" style="247" customWidth="1"/>
    <col min="11777" max="11777" width="57.28515625" style="247" customWidth="1"/>
    <col min="11778" max="11778" width="10" style="247" bestFit="1" customWidth="1"/>
    <col min="11779" max="11779" width="9.140625" style="247"/>
    <col min="11780" max="11785" width="15.140625" style="247" customWidth="1"/>
    <col min="11786" max="12031" width="9.140625" style="247"/>
    <col min="12032" max="12032" width="7.7109375" style="247" customWidth="1"/>
    <col min="12033" max="12033" width="57.28515625" style="247" customWidth="1"/>
    <col min="12034" max="12034" width="10" style="247" bestFit="1" customWidth="1"/>
    <col min="12035" max="12035" width="9.140625" style="247"/>
    <col min="12036" max="12041" width="15.140625" style="247" customWidth="1"/>
    <col min="12042" max="12287" width="9.140625" style="247"/>
    <col min="12288" max="12288" width="7.7109375" style="247" customWidth="1"/>
    <col min="12289" max="12289" width="57.28515625" style="247" customWidth="1"/>
    <col min="12290" max="12290" width="10" style="247" bestFit="1" customWidth="1"/>
    <col min="12291" max="12291" width="9.140625" style="247"/>
    <col min="12292" max="12297" width="15.140625" style="247" customWidth="1"/>
    <col min="12298" max="12543" width="9.140625" style="247"/>
    <col min="12544" max="12544" width="7.7109375" style="247" customWidth="1"/>
    <col min="12545" max="12545" width="57.28515625" style="247" customWidth="1"/>
    <col min="12546" max="12546" width="10" style="247" bestFit="1" customWidth="1"/>
    <col min="12547" max="12547" width="9.140625" style="247"/>
    <col min="12548" max="12553" width="15.140625" style="247" customWidth="1"/>
    <col min="12554" max="12799" width="9.140625" style="247"/>
    <col min="12800" max="12800" width="7.7109375" style="247" customWidth="1"/>
    <col min="12801" max="12801" width="57.28515625" style="247" customWidth="1"/>
    <col min="12802" max="12802" width="10" style="247" bestFit="1" customWidth="1"/>
    <col min="12803" max="12803" width="9.140625" style="247"/>
    <col min="12804" max="12809" width="15.140625" style="247" customWidth="1"/>
    <col min="12810" max="13055" width="9.140625" style="247"/>
    <col min="13056" max="13056" width="7.7109375" style="247" customWidth="1"/>
    <col min="13057" max="13057" width="57.28515625" style="247" customWidth="1"/>
    <col min="13058" max="13058" width="10" style="247" bestFit="1" customWidth="1"/>
    <col min="13059" max="13059" width="9.140625" style="247"/>
    <col min="13060" max="13065" width="15.140625" style="247" customWidth="1"/>
    <col min="13066" max="13311" width="9.140625" style="247"/>
    <col min="13312" max="13312" width="7.7109375" style="247" customWidth="1"/>
    <col min="13313" max="13313" width="57.28515625" style="247" customWidth="1"/>
    <col min="13314" max="13314" width="10" style="247" bestFit="1" customWidth="1"/>
    <col min="13315" max="13315" width="9.140625" style="247"/>
    <col min="13316" max="13321" width="15.140625" style="247" customWidth="1"/>
    <col min="13322" max="13567" width="9.140625" style="247"/>
    <col min="13568" max="13568" width="7.7109375" style="247" customWidth="1"/>
    <col min="13569" max="13569" width="57.28515625" style="247" customWidth="1"/>
    <col min="13570" max="13570" width="10" style="247" bestFit="1" customWidth="1"/>
    <col min="13571" max="13571" width="9.140625" style="247"/>
    <col min="13572" max="13577" width="15.140625" style="247" customWidth="1"/>
    <col min="13578" max="13823" width="9.140625" style="247"/>
    <col min="13824" max="13824" width="7.7109375" style="247" customWidth="1"/>
    <col min="13825" max="13825" width="57.28515625" style="247" customWidth="1"/>
    <col min="13826" max="13826" width="10" style="247" bestFit="1" customWidth="1"/>
    <col min="13827" max="13827" width="9.140625" style="247"/>
    <col min="13828" max="13833" width="15.140625" style="247" customWidth="1"/>
    <col min="13834" max="14079" width="9.140625" style="247"/>
    <col min="14080" max="14080" width="7.7109375" style="247" customWidth="1"/>
    <col min="14081" max="14081" width="57.28515625" style="247" customWidth="1"/>
    <col min="14082" max="14082" width="10" style="247" bestFit="1" customWidth="1"/>
    <col min="14083" max="14083" width="9.140625" style="247"/>
    <col min="14084" max="14089" width="15.140625" style="247" customWidth="1"/>
    <col min="14090" max="14335" width="9.140625" style="247"/>
    <col min="14336" max="14336" width="7.7109375" style="247" customWidth="1"/>
    <col min="14337" max="14337" width="57.28515625" style="247" customWidth="1"/>
    <col min="14338" max="14338" width="10" style="247" bestFit="1" customWidth="1"/>
    <col min="14339" max="14339" width="9.140625" style="247"/>
    <col min="14340" max="14345" width="15.140625" style="247" customWidth="1"/>
    <col min="14346" max="14591" width="9.140625" style="247"/>
    <col min="14592" max="14592" width="7.7109375" style="247" customWidth="1"/>
    <col min="14593" max="14593" width="57.28515625" style="247" customWidth="1"/>
    <col min="14594" max="14594" width="10" style="247" bestFit="1" customWidth="1"/>
    <col min="14595" max="14595" width="9.140625" style="247"/>
    <col min="14596" max="14601" width="15.140625" style="247" customWidth="1"/>
    <col min="14602" max="14847" width="9.140625" style="247"/>
    <col min="14848" max="14848" width="7.7109375" style="247" customWidth="1"/>
    <col min="14849" max="14849" width="57.28515625" style="247" customWidth="1"/>
    <col min="14850" max="14850" width="10" style="247" bestFit="1" customWidth="1"/>
    <col min="14851" max="14851" width="9.140625" style="247"/>
    <col min="14852" max="14857" width="15.140625" style="247" customWidth="1"/>
    <col min="14858" max="15103" width="9.140625" style="247"/>
    <col min="15104" max="15104" width="7.7109375" style="247" customWidth="1"/>
    <col min="15105" max="15105" width="57.28515625" style="247" customWidth="1"/>
    <col min="15106" max="15106" width="10" style="247" bestFit="1" customWidth="1"/>
    <col min="15107" max="15107" width="9.140625" style="247"/>
    <col min="15108" max="15113" width="15.140625" style="247" customWidth="1"/>
    <col min="15114" max="15359" width="9.140625" style="247"/>
    <col min="15360" max="15360" width="7.7109375" style="247" customWidth="1"/>
    <col min="15361" max="15361" width="57.28515625" style="247" customWidth="1"/>
    <col min="15362" max="15362" width="10" style="247" bestFit="1" customWidth="1"/>
    <col min="15363" max="15363" width="9.140625" style="247"/>
    <col min="15364" max="15369" width="15.140625" style="247" customWidth="1"/>
    <col min="15370" max="15615" width="9.140625" style="247"/>
    <col min="15616" max="15616" width="7.7109375" style="247" customWidth="1"/>
    <col min="15617" max="15617" width="57.28515625" style="247" customWidth="1"/>
    <col min="15618" max="15618" width="10" style="247" bestFit="1" customWidth="1"/>
    <col min="15619" max="15619" width="9.140625" style="247"/>
    <col min="15620" max="15625" width="15.140625" style="247" customWidth="1"/>
    <col min="15626" max="15871" width="9.140625" style="247"/>
    <col min="15872" max="15872" width="7.7109375" style="247" customWidth="1"/>
    <col min="15873" max="15873" width="57.28515625" style="247" customWidth="1"/>
    <col min="15874" max="15874" width="10" style="247" bestFit="1" customWidth="1"/>
    <col min="15875" max="15875" width="9.140625" style="247"/>
    <col min="15876" max="15881" width="15.140625" style="247" customWidth="1"/>
    <col min="15882" max="16127" width="9.140625" style="247"/>
    <col min="16128" max="16128" width="7.7109375" style="247" customWidth="1"/>
    <col min="16129" max="16129" width="57.28515625" style="247" customWidth="1"/>
    <col min="16130" max="16130" width="10" style="247" bestFit="1" customWidth="1"/>
    <col min="16131" max="16131" width="9.140625" style="247"/>
    <col min="16132" max="16137" width="15.140625" style="247" customWidth="1"/>
    <col min="16138" max="16384" width="9.140625" style="247"/>
  </cols>
  <sheetData>
    <row r="1" spans="1:6" s="247" customFormat="1" ht="15.75" x14ac:dyDescent="0.25">
      <c r="A1" s="50"/>
      <c r="B1" s="50"/>
      <c r="C1" s="49"/>
      <c r="D1" s="49"/>
    </row>
    <row r="2" spans="1:6" s="247" customFormat="1" ht="15.75" x14ac:dyDescent="0.25">
      <c r="A2" s="51"/>
      <c r="B2" s="52"/>
      <c r="C2" s="49"/>
      <c r="D2" s="49"/>
    </row>
    <row r="3" spans="1:6" s="247" customFormat="1" x14ac:dyDescent="0.25">
      <c r="A3" s="51"/>
      <c r="B3" s="51"/>
      <c r="C3" s="49"/>
      <c r="D3" s="49"/>
      <c r="E3" s="61" t="s">
        <v>184</v>
      </c>
    </row>
    <row r="5" spans="1:6" s="247" customFormat="1" ht="15.75" x14ac:dyDescent="0.25">
      <c r="A5" s="53" t="s">
        <v>806</v>
      </c>
      <c r="B5" s="248"/>
      <c r="C5" s="49" t="s">
        <v>643</v>
      </c>
      <c r="D5" s="49"/>
    </row>
    <row r="6" spans="1:6" s="247" customFormat="1" x14ac:dyDescent="0.25">
      <c r="A6" s="54" t="s">
        <v>185</v>
      </c>
      <c r="B6" s="51"/>
      <c r="C6" s="49"/>
      <c r="D6" s="49"/>
    </row>
    <row r="7" spans="1:6" s="247" customFormat="1" x14ac:dyDescent="0.25">
      <c r="A7" s="49"/>
      <c r="B7" s="51" t="s">
        <v>186</v>
      </c>
      <c r="C7" s="49">
        <v>1</v>
      </c>
      <c r="D7" s="49"/>
      <c r="E7" s="62">
        <v>274285673.66000015</v>
      </c>
      <c r="F7" s="249"/>
    </row>
    <row r="8" spans="1:6" s="247" customFormat="1" ht="26.25" x14ac:dyDescent="0.25">
      <c r="A8" s="49"/>
      <c r="B8" s="55" t="s">
        <v>713</v>
      </c>
      <c r="C8" s="49">
        <v>2</v>
      </c>
      <c r="D8" s="49"/>
      <c r="E8" s="62">
        <v>0</v>
      </c>
    </row>
    <row r="9" spans="1:6" s="247" customFormat="1" ht="26.25" x14ac:dyDescent="0.25">
      <c r="A9" s="49"/>
      <c r="B9" s="56" t="s">
        <v>187</v>
      </c>
      <c r="C9" s="49">
        <v>3</v>
      </c>
      <c r="D9" s="49"/>
      <c r="E9" s="62">
        <v>293049.89999999997</v>
      </c>
    </row>
    <row r="10" spans="1:6" s="247" customFormat="1" ht="26.25" x14ac:dyDescent="0.25">
      <c r="A10" s="49"/>
      <c r="B10" s="55" t="s">
        <v>785</v>
      </c>
      <c r="C10" s="49">
        <v>4</v>
      </c>
      <c r="D10" s="49"/>
      <c r="E10" s="62">
        <v>20989</v>
      </c>
    </row>
    <row r="11" spans="1:6" s="247" customFormat="1" ht="26.25" x14ac:dyDescent="0.25">
      <c r="A11" s="49"/>
      <c r="B11" s="56" t="s">
        <v>188</v>
      </c>
      <c r="C11" s="49">
        <v>5</v>
      </c>
      <c r="D11" s="49"/>
      <c r="E11" s="62">
        <v>0</v>
      </c>
    </row>
    <row r="12" spans="1:6" s="247" customFormat="1" x14ac:dyDescent="0.25">
      <c r="A12" s="49"/>
      <c r="B12" s="51"/>
      <c r="C12" s="49"/>
      <c r="D12" s="49"/>
      <c r="E12" s="60"/>
    </row>
    <row r="13" spans="1:6" s="247" customFormat="1" x14ac:dyDescent="0.25">
      <c r="A13" s="54" t="s">
        <v>189</v>
      </c>
      <c r="B13" s="51"/>
      <c r="C13" s="49"/>
      <c r="D13" s="49"/>
      <c r="E13" s="60"/>
    </row>
    <row r="14" spans="1:6" s="247" customFormat="1" x14ac:dyDescent="0.25">
      <c r="A14" s="49"/>
      <c r="B14" s="51"/>
      <c r="C14" s="49"/>
      <c r="D14" s="49"/>
      <c r="E14" s="60"/>
    </row>
    <row r="15" spans="1:6" s="247" customFormat="1" ht="26.25" x14ac:dyDescent="0.25">
      <c r="A15" s="49"/>
      <c r="B15" s="56" t="s">
        <v>190</v>
      </c>
      <c r="C15" s="49">
        <v>6</v>
      </c>
      <c r="D15" s="49"/>
      <c r="E15" s="63">
        <v>359342</v>
      </c>
      <c r="F15" s="250"/>
    </row>
    <row r="16" spans="1:6" s="247" customFormat="1" ht="26.25" x14ac:dyDescent="0.25">
      <c r="A16" s="49"/>
      <c r="B16" s="55" t="s">
        <v>786</v>
      </c>
      <c r="C16" s="49">
        <v>7</v>
      </c>
      <c r="D16" s="49"/>
      <c r="E16" s="63">
        <v>7382034.7000000002</v>
      </c>
    </row>
    <row r="17" spans="1:9" s="247" customFormat="1" ht="39" x14ac:dyDescent="0.25">
      <c r="A17" s="49"/>
      <c r="B17" s="55" t="s">
        <v>787</v>
      </c>
      <c r="C17" s="49">
        <v>8</v>
      </c>
      <c r="D17" s="49"/>
      <c r="E17" s="63">
        <v>41114988.400000006</v>
      </c>
    </row>
    <row r="18" spans="1:9" s="247" customFormat="1" x14ac:dyDescent="0.25">
      <c r="A18" s="49"/>
      <c r="B18" s="51"/>
      <c r="C18" s="49"/>
      <c r="D18" s="49"/>
      <c r="E18" s="60"/>
    </row>
    <row r="19" spans="1:9" s="247" customFormat="1" ht="15.75" x14ac:dyDescent="0.25">
      <c r="A19" s="50" t="s">
        <v>191</v>
      </c>
      <c r="B19" s="53"/>
      <c r="C19" s="49"/>
      <c r="D19" s="49"/>
      <c r="E19" s="60"/>
    </row>
    <row r="20" spans="1:9" s="247" customFormat="1" x14ac:dyDescent="0.25">
      <c r="A20" s="53" t="s">
        <v>192</v>
      </c>
      <c r="B20" s="53"/>
      <c r="C20" s="49"/>
      <c r="D20" s="49"/>
      <c r="E20" s="60"/>
    </row>
    <row r="21" spans="1:9" s="247" customFormat="1" x14ac:dyDescent="0.25">
      <c r="A21" s="53" t="s">
        <v>788</v>
      </c>
      <c r="B21" s="53"/>
      <c r="C21" s="49"/>
      <c r="D21" s="49"/>
      <c r="E21" s="65">
        <v>1</v>
      </c>
    </row>
    <row r="22" spans="1:9" s="247" customFormat="1" x14ac:dyDescent="0.25">
      <c r="A22" s="49"/>
      <c r="B22" s="51"/>
      <c r="C22" s="49"/>
      <c r="D22" s="49"/>
      <c r="E22" s="60"/>
    </row>
    <row r="23" spans="1:9" s="247" customFormat="1" x14ac:dyDescent="0.25">
      <c r="A23" s="49"/>
      <c r="B23" s="51"/>
      <c r="C23" s="49"/>
      <c r="D23" s="49"/>
      <c r="E23" s="60"/>
    </row>
    <row r="24" spans="1:9" s="247" customFormat="1" ht="26.25" x14ac:dyDescent="0.25">
      <c r="A24" s="49">
        <v>1</v>
      </c>
      <c r="B24" s="56" t="s">
        <v>193</v>
      </c>
      <c r="C24" s="49">
        <v>1</v>
      </c>
      <c r="D24" s="49"/>
      <c r="E24" s="60">
        <v>274285673.66000015</v>
      </c>
      <c r="F24" s="251"/>
    </row>
    <row r="25" spans="1:9" s="247" customFormat="1" ht="26.25" x14ac:dyDescent="0.25">
      <c r="A25" s="49">
        <v>2</v>
      </c>
      <c r="B25" s="56" t="s">
        <v>194</v>
      </c>
      <c r="C25" s="49">
        <v>2</v>
      </c>
      <c r="D25" s="49"/>
      <c r="E25" s="62">
        <v>2006328.68</v>
      </c>
    </row>
    <row r="26" spans="1:9" s="247" customFormat="1" x14ac:dyDescent="0.25">
      <c r="A26" s="49">
        <v>3</v>
      </c>
      <c r="B26" s="56" t="s">
        <v>195</v>
      </c>
      <c r="C26" s="49">
        <v>3</v>
      </c>
      <c r="D26" s="49"/>
      <c r="E26" s="60">
        <v>272279344.98000014</v>
      </c>
      <c r="F26" s="251"/>
    </row>
    <row r="27" spans="1:9" s="247" customFormat="1" ht="26.25" x14ac:dyDescent="0.25">
      <c r="A27" s="49">
        <v>4</v>
      </c>
      <c r="B27" s="55" t="s">
        <v>635</v>
      </c>
      <c r="C27" s="49">
        <v>4</v>
      </c>
      <c r="D27" s="49"/>
      <c r="E27" s="60">
        <v>0</v>
      </c>
    </row>
    <row r="28" spans="1:9" s="247" customFormat="1" ht="26.25" x14ac:dyDescent="0.25">
      <c r="A28" s="49">
        <v>5</v>
      </c>
      <c r="B28" s="56" t="s">
        <v>633</v>
      </c>
      <c r="C28" s="49">
        <v>5</v>
      </c>
      <c r="D28" s="49"/>
      <c r="E28" s="60">
        <v>293049.89999999997</v>
      </c>
    </row>
    <row r="29" spans="1:9" s="247" customFormat="1" ht="26.25" x14ac:dyDescent="0.25">
      <c r="A29" s="49">
        <v>6</v>
      </c>
      <c r="B29" s="55" t="s">
        <v>789</v>
      </c>
      <c r="C29" s="49">
        <v>6</v>
      </c>
      <c r="D29" s="49"/>
      <c r="E29" s="60">
        <v>20989</v>
      </c>
      <c r="G29" s="252"/>
    </row>
    <row r="30" spans="1:9" s="247" customFormat="1" x14ac:dyDescent="0.25">
      <c r="A30" s="49">
        <v>7</v>
      </c>
      <c r="B30" s="56" t="s">
        <v>196</v>
      </c>
      <c r="C30" s="49">
        <v>7</v>
      </c>
      <c r="D30" s="49"/>
      <c r="E30" s="60">
        <v>36485596.399999991</v>
      </c>
      <c r="F30" s="251"/>
    </row>
    <row r="31" spans="1:9" s="247" customFormat="1" x14ac:dyDescent="0.25">
      <c r="A31" s="49">
        <v>8</v>
      </c>
      <c r="B31" s="56" t="s">
        <v>197</v>
      </c>
      <c r="C31" s="49">
        <v>8</v>
      </c>
      <c r="D31" s="49"/>
      <c r="E31" s="60">
        <v>36485596.399999991</v>
      </c>
      <c r="F31" s="251"/>
    </row>
    <row r="32" spans="1:9" s="247" customFormat="1" x14ac:dyDescent="0.25">
      <c r="A32" s="49">
        <v>9</v>
      </c>
      <c r="B32" s="56" t="s">
        <v>198</v>
      </c>
      <c r="C32" s="49">
        <v>9</v>
      </c>
      <c r="D32" s="49"/>
      <c r="E32" s="60">
        <v>13817095.359999996</v>
      </c>
      <c r="F32" s="251"/>
      <c r="G32" s="251"/>
      <c r="H32" s="251"/>
      <c r="I32" s="251"/>
    </row>
    <row r="33" spans="1:9" s="247" customFormat="1" x14ac:dyDescent="0.25">
      <c r="A33" s="49">
        <v>10</v>
      </c>
      <c r="B33" s="56" t="s">
        <v>199</v>
      </c>
      <c r="C33" s="49">
        <v>10</v>
      </c>
      <c r="D33" s="49"/>
      <c r="E33" s="60">
        <v>258462249.61999992</v>
      </c>
    </row>
    <row r="34" spans="1:9" s="247" customFormat="1" x14ac:dyDescent="0.25">
      <c r="A34" s="49">
        <v>11</v>
      </c>
      <c r="B34" s="56" t="s">
        <v>200</v>
      </c>
      <c r="C34" s="49">
        <v>11</v>
      </c>
      <c r="D34" s="49"/>
      <c r="E34" s="60">
        <v>87541163.990000069</v>
      </c>
      <c r="F34" s="251"/>
    </row>
    <row r="35" spans="1:9" s="247" customFormat="1" ht="26.25" x14ac:dyDescent="0.25">
      <c r="A35" s="49">
        <v>12</v>
      </c>
      <c r="B35" s="56" t="s">
        <v>201</v>
      </c>
      <c r="C35" s="49">
        <v>12</v>
      </c>
      <c r="D35" s="49"/>
      <c r="E35" s="60">
        <v>101358259.34999993</v>
      </c>
    </row>
    <row r="36" spans="1:9" s="247" customFormat="1" x14ac:dyDescent="0.25">
      <c r="A36" s="49">
        <v>13</v>
      </c>
      <c r="B36" s="56" t="s">
        <v>202</v>
      </c>
      <c r="C36" s="49">
        <v>13</v>
      </c>
      <c r="D36" s="49"/>
      <c r="E36" s="60">
        <v>245051410.59999993</v>
      </c>
    </row>
    <row r="37" spans="1:9" s="247" customFormat="1" ht="26.25" x14ac:dyDescent="0.25">
      <c r="A37" s="49">
        <v>14</v>
      </c>
      <c r="B37" s="55" t="s">
        <v>790</v>
      </c>
      <c r="C37" s="49">
        <v>14</v>
      </c>
      <c r="D37" s="49"/>
      <c r="E37" s="60">
        <v>101316610.71999995</v>
      </c>
      <c r="F37" s="251"/>
    </row>
    <row r="38" spans="1:9" s="247" customFormat="1" ht="26.25" x14ac:dyDescent="0.25">
      <c r="A38" s="49">
        <v>15</v>
      </c>
      <c r="B38" s="55" t="s">
        <v>791</v>
      </c>
      <c r="C38" s="49">
        <v>15</v>
      </c>
      <c r="D38" s="49"/>
      <c r="E38" s="253">
        <v>105256165.06000003</v>
      </c>
      <c r="F38" s="251"/>
    </row>
    <row r="39" spans="1:9" s="247" customFormat="1" ht="39" x14ac:dyDescent="0.25">
      <c r="A39" s="49">
        <v>16</v>
      </c>
      <c r="B39" s="55" t="s">
        <v>792</v>
      </c>
      <c r="C39" s="49">
        <v>16</v>
      </c>
      <c r="D39" s="49"/>
      <c r="E39" s="60">
        <v>106367732.27000001</v>
      </c>
      <c r="F39" s="251"/>
    </row>
    <row r="40" spans="1:9" s="247" customFormat="1" ht="26.25" x14ac:dyDescent="0.25">
      <c r="A40" s="49">
        <v>17</v>
      </c>
      <c r="B40" s="56" t="s">
        <v>203</v>
      </c>
      <c r="C40" s="49">
        <v>17</v>
      </c>
      <c r="D40" s="49"/>
      <c r="E40" s="60">
        <v>0</v>
      </c>
    </row>
    <row r="41" spans="1:9" s="247" customFormat="1" x14ac:dyDescent="0.25">
      <c r="A41" s="49">
        <v>18</v>
      </c>
      <c r="B41" s="55" t="s">
        <v>793</v>
      </c>
      <c r="C41" s="49">
        <v>18</v>
      </c>
      <c r="D41" s="49"/>
      <c r="E41" s="60">
        <v>106367732.27000001</v>
      </c>
      <c r="F41" s="251"/>
      <c r="G41" s="251"/>
      <c r="H41" s="251"/>
      <c r="I41" s="251"/>
    </row>
    <row r="42" spans="1:9" s="247" customFormat="1" ht="26.25" x14ac:dyDescent="0.25">
      <c r="A42" s="254">
        <v>19</v>
      </c>
      <c r="B42" s="255" t="s">
        <v>794</v>
      </c>
      <c r="C42" s="256">
        <v>19</v>
      </c>
      <c r="D42" s="256"/>
      <c r="E42" s="253">
        <v>21260163.020000003</v>
      </c>
      <c r="F42" s="251"/>
    </row>
    <row r="43" spans="1:9" s="247" customFormat="1" ht="26.25" x14ac:dyDescent="0.25">
      <c r="A43" s="49">
        <v>20</v>
      </c>
      <c r="B43" s="55" t="s">
        <v>795</v>
      </c>
      <c r="C43" s="49">
        <v>20</v>
      </c>
      <c r="D43" s="49"/>
      <c r="E43" s="60">
        <v>85107569.25000006</v>
      </c>
      <c r="F43" s="251"/>
      <c r="G43" s="251"/>
      <c r="H43" s="251"/>
      <c r="I43" s="251"/>
    </row>
    <row r="44" spans="1:9" s="247" customFormat="1" x14ac:dyDescent="0.25">
      <c r="A44" s="49">
        <v>20.5</v>
      </c>
      <c r="B44" s="56" t="s">
        <v>52</v>
      </c>
      <c r="C44" s="51"/>
      <c r="D44" s="51"/>
      <c r="E44" s="64"/>
    </row>
    <row r="45" spans="1:9" s="247" customFormat="1" x14ac:dyDescent="0.25">
      <c r="A45" s="49">
        <v>21</v>
      </c>
      <c r="B45" s="56" t="s">
        <v>204</v>
      </c>
      <c r="C45" s="49">
        <v>21</v>
      </c>
      <c r="D45" s="49"/>
      <c r="E45" s="60">
        <v>39524870.920000002</v>
      </c>
    </row>
    <row r="46" spans="1:9" s="247" customFormat="1" ht="26.25" x14ac:dyDescent="0.25">
      <c r="A46" s="49">
        <v>22</v>
      </c>
      <c r="B46" s="55" t="s">
        <v>796</v>
      </c>
      <c r="C46" s="49">
        <v>22</v>
      </c>
      <c r="D46" s="49"/>
      <c r="E46" s="60">
        <v>21273546.470000003</v>
      </c>
    </row>
    <row r="47" spans="1:9" s="247" customFormat="1" ht="26.25" x14ac:dyDescent="0.25">
      <c r="A47" s="49">
        <v>23</v>
      </c>
      <c r="B47" s="56" t="s">
        <v>784</v>
      </c>
      <c r="C47" s="49">
        <v>23</v>
      </c>
      <c r="D47" s="49"/>
      <c r="E47" s="65">
        <v>0</v>
      </c>
    </row>
    <row r="48" spans="1:9" s="247" customFormat="1" ht="26.25" x14ac:dyDescent="0.25">
      <c r="A48" s="49">
        <v>24</v>
      </c>
      <c r="B48" s="55" t="s">
        <v>797</v>
      </c>
      <c r="C48" s="49">
        <v>24</v>
      </c>
      <c r="D48" s="49"/>
      <c r="E48" s="60">
        <v>60798417.390000015</v>
      </c>
      <c r="F48" s="257"/>
      <c r="I48" s="251"/>
    </row>
    <row r="49" spans="1:7" s="247" customFormat="1" x14ac:dyDescent="0.25">
      <c r="A49" s="49">
        <v>25</v>
      </c>
      <c r="B49" s="56" t="s">
        <v>205</v>
      </c>
      <c r="C49" s="49"/>
      <c r="D49" s="49"/>
      <c r="E49" s="65">
        <v>0</v>
      </c>
      <c r="G49" s="258"/>
    </row>
    <row r="50" spans="1:7" s="247" customFormat="1" x14ac:dyDescent="0.25">
      <c r="A50" s="49">
        <v>26</v>
      </c>
      <c r="B50" s="56" t="s">
        <v>206</v>
      </c>
      <c r="C50" s="49"/>
      <c r="D50" s="49"/>
      <c r="E50" s="65">
        <v>60798417.390000015</v>
      </c>
    </row>
    <row r="51" spans="1:7" s="247" customFormat="1" x14ac:dyDescent="0.25">
      <c r="A51" s="51"/>
      <c r="B51" s="57" t="s">
        <v>207</v>
      </c>
      <c r="C51" s="51"/>
      <c r="D51" s="51"/>
      <c r="E51" s="259">
        <v>60798417.390000015</v>
      </c>
    </row>
    <row r="52" spans="1:7" s="247" customFormat="1" x14ac:dyDescent="0.25">
      <c r="A52" s="49"/>
      <c r="B52" s="51" t="s">
        <v>208</v>
      </c>
      <c r="C52" s="49"/>
      <c r="D52" s="49"/>
      <c r="E52" s="65">
        <v>7.4626529876321328</v>
      </c>
    </row>
    <row r="53" spans="1:7" s="247" customFormat="1" x14ac:dyDescent="0.25">
      <c r="A53" s="51"/>
      <c r="B53" s="51" t="s">
        <v>209</v>
      </c>
      <c r="C53" s="51"/>
      <c r="D53" s="51"/>
      <c r="E53" s="259">
        <v>4.9517110111899525</v>
      </c>
    </row>
    <row r="54" spans="1:7" s="247" customFormat="1" x14ac:dyDescent="0.25">
      <c r="A54" s="49"/>
      <c r="B54" s="56" t="s">
        <v>210</v>
      </c>
      <c r="C54" s="49"/>
      <c r="D54" s="49"/>
      <c r="E54" s="65">
        <v>8.0716129219363353</v>
      </c>
    </row>
    <row r="55" spans="1:7" s="247" customFormat="1" x14ac:dyDescent="0.25">
      <c r="A55" s="51"/>
      <c r="B55" s="51" t="s">
        <v>209</v>
      </c>
      <c r="C55" s="51"/>
      <c r="D55" s="51"/>
      <c r="E55" s="259"/>
    </row>
    <row r="56" spans="1:7" s="247" customFormat="1" x14ac:dyDescent="0.25">
      <c r="A56" s="58"/>
      <c r="B56" s="59" t="s">
        <v>211</v>
      </c>
      <c r="C56" s="58"/>
      <c r="D56" s="58"/>
      <c r="E56" s="58">
        <v>0.22170000000000001</v>
      </c>
    </row>
    <row r="57" spans="1:7" s="247" customFormat="1" x14ac:dyDescent="0.25">
      <c r="A57" s="51"/>
      <c r="B57" s="51" t="s">
        <v>209</v>
      </c>
      <c r="C57" s="51"/>
      <c r="D57" s="51"/>
      <c r="E57" s="58">
        <v>0.28047853107344634</v>
      </c>
    </row>
    <row r="58" spans="1:7" s="247" customFormat="1" x14ac:dyDescent="0.25">
      <c r="A58" s="51"/>
      <c r="B58" s="51" t="s">
        <v>212</v>
      </c>
      <c r="C58" s="51"/>
      <c r="D58" s="51"/>
      <c r="E58" s="51">
        <v>757.72</v>
      </c>
    </row>
    <row r="59" spans="1:7" s="247" customFormat="1" x14ac:dyDescent="0.25">
      <c r="A59" s="51"/>
      <c r="B59" s="51" t="s">
        <v>209</v>
      </c>
      <c r="C59" s="51"/>
      <c r="D59" s="51"/>
      <c r="E59" s="51">
        <v>883.97</v>
      </c>
    </row>
    <row r="60" spans="1:7" s="247" customFormat="1" x14ac:dyDescent="0.25">
      <c r="A60" s="51"/>
      <c r="B60" s="51"/>
      <c r="C60" s="51"/>
      <c r="D60" s="51"/>
      <c r="E60" s="60"/>
    </row>
    <row r="61" spans="1:7" s="247" customFormat="1" x14ac:dyDescent="0.25">
      <c r="A61" s="51"/>
      <c r="B61" s="51" t="s">
        <v>213</v>
      </c>
      <c r="C61" s="51"/>
      <c r="D61" s="51"/>
      <c r="E61" s="260">
        <v>36485596.399999991</v>
      </c>
    </row>
    <row r="62" spans="1:7" s="247" customFormat="1" x14ac:dyDescent="0.25">
      <c r="A62" s="49"/>
      <c r="B62" s="56" t="s">
        <v>214</v>
      </c>
      <c r="C62" s="49"/>
      <c r="D62" s="49"/>
      <c r="E62" s="65">
        <v>33732953.700000003</v>
      </c>
    </row>
    <row r="63" spans="1:7" s="247" customFormat="1" x14ac:dyDescent="0.25">
      <c r="A63" s="51"/>
      <c r="B63" s="51" t="s">
        <v>215</v>
      </c>
      <c r="C63" s="51"/>
      <c r="D63" s="51"/>
      <c r="E63" s="51"/>
    </row>
    <row r="64" spans="1:7" s="247" customFormat="1" x14ac:dyDescent="0.25">
      <c r="A64" s="51"/>
      <c r="B64" s="51"/>
      <c r="C64" s="51"/>
      <c r="D64" s="51"/>
      <c r="E64" s="51"/>
    </row>
    <row r="65" spans="1:5" s="247" customFormat="1" x14ac:dyDescent="0.25">
      <c r="A65" s="49"/>
      <c r="B65" s="51"/>
      <c r="C65" s="49"/>
      <c r="D65" s="49"/>
      <c r="E65" s="65"/>
    </row>
    <row r="66" spans="1:5" s="247" customFormat="1" x14ac:dyDescent="0.25">
      <c r="A66" s="49"/>
      <c r="B66" s="51"/>
      <c r="C66" s="49"/>
      <c r="D66" s="49"/>
      <c r="E66" s="60"/>
    </row>
    <row r="67" spans="1:5" s="247" customFormat="1" x14ac:dyDescent="0.25">
      <c r="A67" s="49"/>
      <c r="B67" s="51"/>
      <c r="C67" s="49"/>
      <c r="D67" s="49"/>
      <c r="E67" s="60"/>
    </row>
    <row r="68" spans="1:5" s="247" customFormat="1" x14ac:dyDescent="0.25">
      <c r="A68" s="49"/>
      <c r="B68" s="51"/>
      <c r="C68" s="49"/>
      <c r="D68" s="49"/>
      <c r="E68" s="60"/>
    </row>
  </sheetData>
  <printOptions horizontalCentered="1"/>
  <pageMargins left="0.5" right="0.5" top="0.5" bottom="1" header="0.5" footer="0.5"/>
  <pageSetup orientation="landscape" r:id="rId1"/>
  <headerFooter scaleWithDoc="0" alignWithMargins="0">
    <oddFooter>&amp;C&amp;P&amp;RCDE, School Finance and Operations
&amp;D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207"/>
  <sheetViews>
    <sheetView workbookViewId="0">
      <pane ySplit="3" topLeftCell="A142" activePane="bottomLeft" state="frozen"/>
      <selection pane="bottomLeft" activeCell="E150" sqref="E150:E151"/>
    </sheetView>
  </sheetViews>
  <sheetFormatPr defaultRowHeight="12.75" x14ac:dyDescent="0.2"/>
  <cols>
    <col min="1" max="1" width="10.140625" customWidth="1"/>
    <col min="2" max="2" width="14.28515625" bestFit="1" customWidth="1"/>
    <col min="3" max="3" width="45.28515625" bestFit="1" customWidth="1"/>
    <col min="4" max="4" width="19" style="10" customWidth="1"/>
    <col min="5" max="6" width="22.7109375" style="10" customWidth="1"/>
  </cols>
  <sheetData>
    <row r="1" spans="1:6" x14ac:dyDescent="0.2">
      <c r="A1" s="230" t="s">
        <v>815</v>
      </c>
      <c r="B1" s="11"/>
      <c r="C1" s="11"/>
      <c r="D1" s="18" t="s">
        <v>822</v>
      </c>
      <c r="E1" s="18" t="s">
        <v>805</v>
      </c>
      <c r="F1" s="18" t="s">
        <v>798</v>
      </c>
    </row>
    <row r="2" spans="1:6" x14ac:dyDescent="0.2">
      <c r="A2" s="242" t="s">
        <v>829</v>
      </c>
      <c r="B2" s="243"/>
      <c r="C2" s="36"/>
      <c r="D2" s="19" t="s">
        <v>233</v>
      </c>
      <c r="E2" s="19" t="s">
        <v>233</v>
      </c>
      <c r="F2" s="19" t="s">
        <v>233</v>
      </c>
    </row>
    <row r="3" spans="1:6" ht="51.75" thickBot="1" x14ac:dyDescent="0.25">
      <c r="A3" s="38" t="s">
        <v>234</v>
      </c>
      <c r="B3" s="37" t="s">
        <v>14</v>
      </c>
      <c r="C3" s="37" t="s">
        <v>5</v>
      </c>
      <c r="D3" s="20" t="s">
        <v>235</v>
      </c>
      <c r="E3" s="20" t="s">
        <v>235</v>
      </c>
      <c r="F3" s="20" t="s">
        <v>235</v>
      </c>
    </row>
    <row r="4" spans="1:6" x14ac:dyDescent="0.2">
      <c r="A4" s="13" t="s">
        <v>236</v>
      </c>
      <c r="B4" s="12" t="s">
        <v>121</v>
      </c>
      <c r="C4" s="21" t="s">
        <v>237</v>
      </c>
      <c r="D4" s="241">
        <v>12700.549891143977</v>
      </c>
      <c r="E4" s="23">
        <v>12684.176247278125</v>
      </c>
      <c r="F4" s="23">
        <v>37658.039405466057</v>
      </c>
    </row>
    <row r="5" spans="1:6" x14ac:dyDescent="0.2">
      <c r="A5" s="13" t="s">
        <v>238</v>
      </c>
      <c r="B5" s="12" t="s">
        <v>121</v>
      </c>
      <c r="C5" s="21" t="s">
        <v>239</v>
      </c>
      <c r="D5" s="241">
        <v>1305720.1930486949</v>
      </c>
      <c r="E5" s="23">
        <v>1304036.8488145731</v>
      </c>
      <c r="F5" s="23">
        <v>987010.69182325236</v>
      </c>
    </row>
    <row r="6" spans="1:6" x14ac:dyDescent="0.2">
      <c r="A6" s="13" t="s">
        <v>240</v>
      </c>
      <c r="B6" s="12" t="s">
        <v>121</v>
      </c>
      <c r="C6" s="21" t="s">
        <v>241</v>
      </c>
      <c r="D6" s="241">
        <v>29117.010220016211</v>
      </c>
      <c r="E6" s="23">
        <v>29079.472352768957</v>
      </c>
      <c r="F6" s="23">
        <v>75007.515282619599</v>
      </c>
    </row>
    <row r="7" spans="1:6" x14ac:dyDescent="0.2">
      <c r="A7" s="13" t="s">
        <v>242</v>
      </c>
      <c r="B7" s="12" t="s">
        <v>121</v>
      </c>
      <c r="C7" s="21" t="s">
        <v>243</v>
      </c>
      <c r="D7" s="241">
        <v>578500.18404420977</v>
      </c>
      <c r="E7" s="23">
        <v>577754.37728221482</v>
      </c>
      <c r="F7" s="23">
        <v>409678.40261789085</v>
      </c>
    </row>
    <row r="8" spans="1:6" x14ac:dyDescent="0.2">
      <c r="A8" s="13" t="s">
        <v>244</v>
      </c>
      <c r="B8" s="12" t="s">
        <v>121</v>
      </c>
      <c r="C8" s="21" t="s">
        <v>245</v>
      </c>
      <c r="D8" s="241">
        <v>22930.278658768555</v>
      </c>
      <c r="E8" s="23">
        <v>22900.716772100543</v>
      </c>
      <c r="F8" s="23">
        <v>28268.910535039995</v>
      </c>
    </row>
    <row r="9" spans="1:6" x14ac:dyDescent="0.2">
      <c r="A9" s="13" t="s">
        <v>246</v>
      </c>
      <c r="B9" s="12" t="s">
        <v>121</v>
      </c>
      <c r="C9" s="21" t="s">
        <v>247</v>
      </c>
      <c r="D9" s="241" t="s">
        <v>841</v>
      </c>
      <c r="E9" s="23">
        <v>0</v>
      </c>
      <c r="F9" s="23">
        <v>0</v>
      </c>
    </row>
    <row r="10" spans="1:6" x14ac:dyDescent="0.2">
      <c r="A10" s="13" t="s">
        <v>248</v>
      </c>
      <c r="B10" s="12" t="s">
        <v>121</v>
      </c>
      <c r="C10" s="21" t="s">
        <v>249</v>
      </c>
      <c r="D10" s="241">
        <v>201803.7534657348</v>
      </c>
      <c r="E10" s="23">
        <v>201543.5865581315</v>
      </c>
      <c r="F10" s="23">
        <v>123678.80791936704</v>
      </c>
    </row>
    <row r="11" spans="1:6" x14ac:dyDescent="0.2">
      <c r="A11" s="13" t="s">
        <v>250</v>
      </c>
      <c r="B11" s="12" t="s">
        <v>122</v>
      </c>
      <c r="C11" s="21" t="s">
        <v>251</v>
      </c>
      <c r="D11" s="241">
        <v>50036.159981768164</v>
      </c>
      <c r="E11" s="23">
        <v>49971.652990261638</v>
      </c>
      <c r="F11" s="23">
        <v>44775.075312612513</v>
      </c>
    </row>
    <row r="12" spans="1:6" x14ac:dyDescent="0.2">
      <c r="A12" s="13" t="s">
        <v>252</v>
      </c>
      <c r="B12" s="12" t="s">
        <v>122</v>
      </c>
      <c r="C12" s="21" t="s">
        <v>253</v>
      </c>
      <c r="D12" s="241">
        <v>50091.313001451315</v>
      </c>
      <c r="E12" s="23">
        <v>50026.734906259495</v>
      </c>
      <c r="F12" s="23">
        <v>69191.465885385085</v>
      </c>
    </row>
    <row r="13" spans="1:6" x14ac:dyDescent="0.2">
      <c r="A13" s="13" t="s">
        <v>254</v>
      </c>
      <c r="B13" s="12" t="s">
        <v>123</v>
      </c>
      <c r="C13" s="21" t="s">
        <v>255</v>
      </c>
      <c r="D13" s="241">
        <v>236853.80236864131</v>
      </c>
      <c r="E13" s="23">
        <v>236548.44867596682</v>
      </c>
      <c r="F13" s="23">
        <v>144110.72493586675</v>
      </c>
    </row>
    <row r="14" spans="1:6" x14ac:dyDescent="0.2">
      <c r="A14" s="13" t="s">
        <v>256</v>
      </c>
      <c r="B14" s="12" t="s">
        <v>123</v>
      </c>
      <c r="C14" s="21" t="s">
        <v>257</v>
      </c>
      <c r="D14" s="241">
        <v>12119.775520275807</v>
      </c>
      <c r="E14" s="23">
        <v>12104.150615070605</v>
      </c>
      <c r="F14" s="23">
        <v>18901.911392067181</v>
      </c>
    </row>
    <row r="15" spans="1:6" x14ac:dyDescent="0.2">
      <c r="A15" s="13" t="s">
        <v>258</v>
      </c>
      <c r="B15" s="12" t="s">
        <v>123</v>
      </c>
      <c r="C15" s="21" t="s">
        <v>259</v>
      </c>
      <c r="D15" s="241">
        <v>2681212.635183325</v>
      </c>
      <c r="E15" s="23">
        <v>2677755.9958099602</v>
      </c>
      <c r="F15" s="23">
        <v>1843928.5683660351</v>
      </c>
    </row>
    <row r="16" spans="1:6" x14ac:dyDescent="0.2">
      <c r="A16" s="13" t="s">
        <v>260</v>
      </c>
      <c r="B16" s="12" t="s">
        <v>123</v>
      </c>
      <c r="C16" s="21" t="s">
        <v>261</v>
      </c>
      <c r="D16" s="241">
        <v>504064.20345107547</v>
      </c>
      <c r="E16" s="23">
        <v>503414.36011172622</v>
      </c>
      <c r="F16" s="23">
        <v>615573.58116712864</v>
      </c>
    </row>
    <row r="17" spans="1:6" x14ac:dyDescent="0.2">
      <c r="A17" s="13" t="s">
        <v>262</v>
      </c>
      <c r="B17" s="12" t="s">
        <v>123</v>
      </c>
      <c r="C17" s="21" t="s">
        <v>263</v>
      </c>
      <c r="D17" s="241">
        <v>16178.117318057475</v>
      </c>
      <c r="E17" s="23">
        <v>16157.260368267407</v>
      </c>
      <c r="F17" s="23">
        <v>17916.211611471699</v>
      </c>
    </row>
    <row r="18" spans="1:6" x14ac:dyDescent="0.2">
      <c r="A18" s="13" t="s">
        <v>264</v>
      </c>
      <c r="B18" s="12" t="s">
        <v>123</v>
      </c>
      <c r="C18" s="21" t="s">
        <v>265</v>
      </c>
      <c r="D18" s="241">
        <v>1337200.2684380999</v>
      </c>
      <c r="E18" s="23">
        <v>1335476.3398554488</v>
      </c>
      <c r="F18" s="23">
        <v>1528708.6331782022</v>
      </c>
    </row>
    <row r="19" spans="1:6" x14ac:dyDescent="0.2">
      <c r="A19" s="13" t="s">
        <v>266</v>
      </c>
      <c r="B19" s="12" t="s">
        <v>123</v>
      </c>
      <c r="C19" s="21" t="s">
        <v>267</v>
      </c>
      <c r="D19" s="241">
        <v>22355.490925654129</v>
      </c>
      <c r="E19" s="23">
        <v>22326.670059628621</v>
      </c>
      <c r="F19" s="23">
        <v>20254.723613480601</v>
      </c>
    </row>
    <row r="20" spans="1:6" x14ac:dyDescent="0.2">
      <c r="A20" s="13" t="s">
        <v>268</v>
      </c>
      <c r="B20" s="12" t="s">
        <v>124</v>
      </c>
      <c r="C20" s="21" t="s">
        <v>269</v>
      </c>
      <c r="D20" s="241">
        <v>30728.275898428863</v>
      </c>
      <c r="E20" s="23">
        <v>30688.66077542357</v>
      </c>
      <c r="F20" s="23">
        <v>32344.510649326992</v>
      </c>
    </row>
    <row r="21" spans="1:6" x14ac:dyDescent="0.2">
      <c r="A21" s="13" t="s">
        <v>270</v>
      </c>
      <c r="B21" s="12" t="s">
        <v>125</v>
      </c>
      <c r="C21" s="21" t="s">
        <v>271</v>
      </c>
      <c r="D21" s="241">
        <v>11093.274299016188</v>
      </c>
      <c r="E21" s="23">
        <v>11078.972766859304</v>
      </c>
      <c r="F21" s="23">
        <v>5690.131544030286</v>
      </c>
    </row>
    <row r="22" spans="1:6" x14ac:dyDescent="0.2">
      <c r="A22" s="13" t="s">
        <v>272</v>
      </c>
      <c r="B22" s="12" t="s">
        <v>125</v>
      </c>
      <c r="C22" s="21" t="s">
        <v>273</v>
      </c>
      <c r="D22" s="241">
        <v>13605.769135818286</v>
      </c>
      <c r="E22" s="23">
        <v>13588.228476535003</v>
      </c>
      <c r="F22" s="23">
        <v>14636.56216178889</v>
      </c>
    </row>
    <row r="23" spans="1:6" x14ac:dyDescent="0.2">
      <c r="A23" s="13" t="s">
        <v>274</v>
      </c>
      <c r="B23" s="12" t="s">
        <v>125</v>
      </c>
      <c r="C23" s="21" t="s">
        <v>275</v>
      </c>
      <c r="D23" s="241">
        <v>21316.605643293766</v>
      </c>
      <c r="E23" s="23">
        <v>21289.124115940725</v>
      </c>
      <c r="F23" s="23">
        <v>34235.877127085281</v>
      </c>
    </row>
    <row r="24" spans="1:6" x14ac:dyDescent="0.2">
      <c r="A24" s="13" t="s">
        <v>276</v>
      </c>
      <c r="B24" s="12" t="s">
        <v>125</v>
      </c>
      <c r="C24" s="21" t="s">
        <v>277</v>
      </c>
      <c r="D24" s="241" t="s">
        <v>841</v>
      </c>
      <c r="E24" s="23">
        <v>0</v>
      </c>
      <c r="F24" s="23">
        <v>0</v>
      </c>
    </row>
    <row r="25" spans="1:6" x14ac:dyDescent="0.2">
      <c r="A25" s="13" t="s">
        <v>278</v>
      </c>
      <c r="B25" s="12" t="s">
        <v>125</v>
      </c>
      <c r="C25" s="21" t="s">
        <v>279</v>
      </c>
      <c r="D25" s="241" t="s">
        <v>841</v>
      </c>
      <c r="E25" s="23">
        <v>0</v>
      </c>
      <c r="F25" s="23">
        <v>0</v>
      </c>
    </row>
    <row r="26" spans="1:6" x14ac:dyDescent="0.2">
      <c r="A26" s="13" t="s">
        <v>280</v>
      </c>
      <c r="B26" s="12" t="s">
        <v>126</v>
      </c>
      <c r="C26" s="21" t="s">
        <v>281</v>
      </c>
      <c r="D26" s="241">
        <v>12671.43568957601</v>
      </c>
      <c r="E26" s="23">
        <v>12655.09957995647</v>
      </c>
      <c r="F26" s="23">
        <v>26990.070546039497</v>
      </c>
    </row>
    <row r="27" spans="1:6" x14ac:dyDescent="0.2">
      <c r="A27" s="13" t="s">
        <v>282</v>
      </c>
      <c r="B27" s="12" t="s">
        <v>126</v>
      </c>
      <c r="C27" s="21" t="s">
        <v>283</v>
      </c>
      <c r="D27" s="241">
        <v>66570.583872923569</v>
      </c>
      <c r="E27" s="23">
        <v>66484.760578529269</v>
      </c>
      <c r="F27" s="23">
        <v>29855.464527282085</v>
      </c>
    </row>
    <row r="28" spans="1:6" x14ac:dyDescent="0.2">
      <c r="A28" s="13" t="s">
        <v>284</v>
      </c>
      <c r="B28" s="12" t="s">
        <v>127</v>
      </c>
      <c r="C28" s="21" t="s">
        <v>285</v>
      </c>
      <c r="D28" s="241">
        <v>808870.94454037596</v>
      </c>
      <c r="E28" s="23">
        <v>807828.14207175421</v>
      </c>
      <c r="F28" s="23">
        <v>884465.09459424089</v>
      </c>
    </row>
    <row r="29" spans="1:6" x14ac:dyDescent="0.2">
      <c r="A29" s="13" t="s">
        <v>286</v>
      </c>
      <c r="B29" s="12" t="s">
        <v>127</v>
      </c>
      <c r="C29" s="21" t="s">
        <v>287</v>
      </c>
      <c r="D29" s="241">
        <v>1194554.3914663736</v>
      </c>
      <c r="E29" s="23">
        <v>1193014.3630147001</v>
      </c>
      <c r="F29" s="23">
        <v>1188101.802889751</v>
      </c>
    </row>
    <row r="30" spans="1:6" x14ac:dyDescent="0.2">
      <c r="A30" s="13" t="s">
        <v>288</v>
      </c>
      <c r="B30" s="12" t="s">
        <v>128</v>
      </c>
      <c r="C30" s="21" t="s">
        <v>289</v>
      </c>
      <c r="D30" s="241" t="s">
        <v>841</v>
      </c>
      <c r="E30" s="23">
        <v>0</v>
      </c>
      <c r="F30" s="23">
        <v>0</v>
      </c>
    </row>
    <row r="31" spans="1:6" x14ac:dyDescent="0.2">
      <c r="A31" s="13" t="s">
        <v>290</v>
      </c>
      <c r="B31" s="12" t="s">
        <v>128</v>
      </c>
      <c r="C31" s="21" t="s">
        <v>291</v>
      </c>
      <c r="D31" s="241">
        <v>0</v>
      </c>
      <c r="E31" s="23">
        <v>0</v>
      </c>
      <c r="F31" s="23">
        <v>13344.211903659645</v>
      </c>
    </row>
    <row r="32" spans="1:6" x14ac:dyDescent="0.2">
      <c r="A32" s="13" t="s">
        <v>292</v>
      </c>
      <c r="B32" s="12" t="s">
        <v>129</v>
      </c>
      <c r="C32" s="21" t="s">
        <v>293</v>
      </c>
      <c r="D32" s="241">
        <v>12809.012663466361</v>
      </c>
      <c r="E32" s="23">
        <v>12792.49918858359</v>
      </c>
      <c r="F32" s="23">
        <v>13020.936666234566</v>
      </c>
    </row>
    <row r="33" spans="1:6" x14ac:dyDescent="0.2">
      <c r="A33" s="13" t="s">
        <v>294</v>
      </c>
      <c r="B33" s="12" t="s">
        <v>129</v>
      </c>
      <c r="C33" s="21" t="s">
        <v>295</v>
      </c>
      <c r="D33" s="241">
        <v>43763.946217288583</v>
      </c>
      <c r="E33" s="23">
        <v>43707.525410656752</v>
      </c>
      <c r="F33" s="23">
        <v>63137.921131516239</v>
      </c>
    </row>
    <row r="34" spans="1:6" x14ac:dyDescent="0.2">
      <c r="A34" s="13" t="s">
        <v>296</v>
      </c>
      <c r="B34" s="12" t="s">
        <v>130</v>
      </c>
      <c r="C34" s="21" t="s">
        <v>297</v>
      </c>
      <c r="D34" s="241" t="s">
        <v>841</v>
      </c>
      <c r="E34" s="23">
        <v>0</v>
      </c>
      <c r="F34" s="23">
        <v>0</v>
      </c>
    </row>
    <row r="35" spans="1:6" x14ac:dyDescent="0.2">
      <c r="A35" s="13" t="s">
        <v>298</v>
      </c>
      <c r="B35" s="12" t="s">
        <v>131</v>
      </c>
      <c r="C35" s="21" t="s">
        <v>299</v>
      </c>
      <c r="D35" s="241">
        <v>175404.71254107979</v>
      </c>
      <c r="E35" s="23">
        <v>175178.57947438932</v>
      </c>
      <c r="F35" s="23">
        <v>187367.96176038746</v>
      </c>
    </row>
    <row r="36" spans="1:6" x14ac:dyDescent="0.2">
      <c r="A36" s="13" t="s">
        <v>300</v>
      </c>
      <c r="B36" s="12" t="s">
        <v>131</v>
      </c>
      <c r="C36" s="21" t="s">
        <v>301</v>
      </c>
      <c r="D36" s="241">
        <v>20315.609256536245</v>
      </c>
      <c r="E36" s="23">
        <v>20289.418221208216</v>
      </c>
      <c r="F36" s="23">
        <v>41347.575525436921</v>
      </c>
    </row>
    <row r="37" spans="1:6" x14ac:dyDescent="0.2">
      <c r="A37" s="13" t="s">
        <v>302</v>
      </c>
      <c r="B37" s="12" t="s">
        <v>131</v>
      </c>
      <c r="C37" s="21" t="s">
        <v>303</v>
      </c>
      <c r="D37" s="241">
        <v>5714.26930232418</v>
      </c>
      <c r="E37" s="23">
        <v>5706.9024236211508</v>
      </c>
      <c r="F37" s="23">
        <v>14355.284788264004</v>
      </c>
    </row>
    <row r="38" spans="1:6" x14ac:dyDescent="0.2">
      <c r="A38" s="13" t="s">
        <v>304</v>
      </c>
      <c r="B38" s="12" t="s">
        <v>132</v>
      </c>
      <c r="C38" s="21" t="s">
        <v>305</v>
      </c>
      <c r="D38" s="241" t="s">
        <v>841</v>
      </c>
      <c r="E38" s="23">
        <v>0</v>
      </c>
      <c r="F38" s="23">
        <v>0</v>
      </c>
    </row>
    <row r="39" spans="1:6" x14ac:dyDescent="0.2">
      <c r="A39" s="13" t="s">
        <v>306</v>
      </c>
      <c r="B39" s="12" t="s">
        <v>132</v>
      </c>
      <c r="C39" s="21" t="s">
        <v>307</v>
      </c>
      <c r="D39" s="241">
        <v>7429.7323901894188</v>
      </c>
      <c r="E39" s="23">
        <v>7420.1539236491326</v>
      </c>
      <c r="F39" s="23">
        <v>20552.924922354207</v>
      </c>
    </row>
    <row r="40" spans="1:6" x14ac:dyDescent="0.2">
      <c r="A40" s="13" t="s">
        <v>308</v>
      </c>
      <c r="B40" s="12" t="s">
        <v>133</v>
      </c>
      <c r="C40" s="21" t="s">
        <v>309</v>
      </c>
      <c r="D40" s="241">
        <v>42110.541195408041</v>
      </c>
      <c r="E40" s="23">
        <v>42056.251970890859</v>
      </c>
      <c r="F40" s="23">
        <v>16749.022117467714</v>
      </c>
    </row>
    <row r="41" spans="1:6" x14ac:dyDescent="0.2">
      <c r="A41" s="13" t="s">
        <v>310</v>
      </c>
      <c r="B41" s="12" t="s">
        <v>134</v>
      </c>
      <c r="C41" s="22" t="s">
        <v>311</v>
      </c>
      <c r="D41" s="241" t="s">
        <v>841</v>
      </c>
      <c r="E41" s="23">
        <v>0</v>
      </c>
      <c r="F41" s="23">
        <v>0</v>
      </c>
    </row>
    <row r="42" spans="1:6" x14ac:dyDescent="0.2">
      <c r="A42" s="13" t="s">
        <v>312</v>
      </c>
      <c r="B42" s="12" t="s">
        <v>135</v>
      </c>
      <c r="C42" s="21" t="s">
        <v>313</v>
      </c>
      <c r="D42" s="241">
        <v>223017.97074183193</v>
      </c>
      <c r="E42" s="23">
        <v>222730.45430672404</v>
      </c>
      <c r="F42" s="23">
        <v>239046.07672553096</v>
      </c>
    </row>
    <row r="43" spans="1:6" x14ac:dyDescent="0.2">
      <c r="A43" s="13" t="s">
        <v>314</v>
      </c>
      <c r="B43" s="12" t="s">
        <v>136</v>
      </c>
      <c r="C43" s="21" t="s">
        <v>315</v>
      </c>
      <c r="D43" s="241">
        <v>2691023.6385554383</v>
      </c>
      <c r="E43" s="23">
        <v>2687554.3507631812</v>
      </c>
      <c r="F43" s="23">
        <v>3062914.2797528356</v>
      </c>
    </row>
    <row r="44" spans="1:6" x14ac:dyDescent="0.2">
      <c r="A44" s="13" t="s">
        <v>316</v>
      </c>
      <c r="B44" s="12" t="s">
        <v>137</v>
      </c>
      <c r="C44" s="21" t="s">
        <v>317</v>
      </c>
      <c r="D44" s="241">
        <v>23242.985568009291</v>
      </c>
      <c r="E44" s="23">
        <v>23213.020537256165</v>
      </c>
      <c r="F44" s="23">
        <v>17468.384960551262</v>
      </c>
    </row>
    <row r="45" spans="1:6" x14ac:dyDescent="0.2">
      <c r="A45" s="13" t="s">
        <v>318</v>
      </c>
      <c r="B45" s="12" t="s">
        <v>138</v>
      </c>
      <c r="C45" s="21" t="s">
        <v>319</v>
      </c>
      <c r="D45" s="241">
        <v>770459.52820071636</v>
      </c>
      <c r="E45" s="23">
        <v>769466.24601719389</v>
      </c>
      <c r="F45" s="23">
        <v>875691.50363948359</v>
      </c>
    </row>
    <row r="46" spans="1:6" x14ac:dyDescent="0.2">
      <c r="A46" s="13" t="s">
        <v>320</v>
      </c>
      <c r="B46" s="12" t="s">
        <v>139</v>
      </c>
      <c r="C46" s="21" t="s">
        <v>321</v>
      </c>
      <c r="D46" s="241">
        <v>79542.533829883483</v>
      </c>
      <c r="E46" s="23">
        <v>79439.987000629568</v>
      </c>
      <c r="F46" s="23">
        <v>67183.038156368741</v>
      </c>
    </row>
    <row r="47" spans="1:6" x14ac:dyDescent="0.2">
      <c r="A47" s="14" t="s">
        <v>322</v>
      </c>
      <c r="B47" s="12" t="s">
        <v>140</v>
      </c>
      <c r="C47" s="21" t="s">
        <v>323</v>
      </c>
      <c r="D47" s="241" t="s">
        <v>841</v>
      </c>
      <c r="E47" s="23">
        <v>0</v>
      </c>
      <c r="F47" s="23">
        <v>0</v>
      </c>
    </row>
    <row r="48" spans="1:6" x14ac:dyDescent="0.2">
      <c r="A48" s="13" t="s">
        <v>324</v>
      </c>
      <c r="B48" s="12" t="s">
        <v>140</v>
      </c>
      <c r="C48" s="21" t="s">
        <v>325</v>
      </c>
      <c r="D48" s="241" t="s">
        <v>841</v>
      </c>
      <c r="E48" s="23">
        <v>0</v>
      </c>
      <c r="F48" s="23">
        <v>0</v>
      </c>
    </row>
    <row r="49" spans="1:6" x14ac:dyDescent="0.2">
      <c r="A49" s="13" t="s">
        <v>326</v>
      </c>
      <c r="B49" s="12" t="s">
        <v>140</v>
      </c>
      <c r="C49" s="21" t="s">
        <v>327</v>
      </c>
      <c r="D49" s="241">
        <v>52921.786746994236</v>
      </c>
      <c r="E49" s="23">
        <v>52853.559583889735</v>
      </c>
      <c r="F49" s="23">
        <v>57336.830982966261</v>
      </c>
    </row>
    <row r="50" spans="1:6" x14ac:dyDescent="0.2">
      <c r="A50" s="13" t="s">
        <v>328</v>
      </c>
      <c r="B50" s="12" t="s">
        <v>140</v>
      </c>
      <c r="C50" s="21" t="s">
        <v>329</v>
      </c>
      <c r="D50" s="241">
        <v>7356.9440659194088</v>
      </c>
      <c r="E50" s="23">
        <v>7347.45943863092</v>
      </c>
      <c r="F50" s="23">
        <v>0</v>
      </c>
    </row>
    <row r="51" spans="1:6" x14ac:dyDescent="0.2">
      <c r="A51" s="13" t="s">
        <v>330</v>
      </c>
      <c r="B51" s="12" t="s">
        <v>140</v>
      </c>
      <c r="C51" s="21" t="s">
        <v>331</v>
      </c>
      <c r="D51" s="241" t="s">
        <v>841</v>
      </c>
      <c r="E51" s="23">
        <v>0</v>
      </c>
      <c r="F51" s="23">
        <v>0</v>
      </c>
    </row>
    <row r="52" spans="1:6" x14ac:dyDescent="0.2">
      <c r="A52" s="13" t="s">
        <v>332</v>
      </c>
      <c r="B52" s="12" t="s">
        <v>141</v>
      </c>
      <c r="C52" s="21" t="s">
        <v>333</v>
      </c>
      <c r="D52" s="241">
        <v>72073.831600850914</v>
      </c>
      <c r="E52" s="23">
        <v>71980.913478344854</v>
      </c>
      <c r="F52" s="23">
        <v>39263.808556519936</v>
      </c>
    </row>
    <row r="53" spans="1:6" x14ac:dyDescent="0.2">
      <c r="A53" s="13" t="s">
        <v>334</v>
      </c>
      <c r="B53" s="12" t="s">
        <v>141</v>
      </c>
      <c r="C53" s="21" t="s">
        <v>335</v>
      </c>
      <c r="D53" s="241">
        <v>90021.861605504528</v>
      </c>
      <c r="E53" s="23">
        <v>89905.804748541399</v>
      </c>
      <c r="F53" s="23">
        <v>22523.523071731925</v>
      </c>
    </row>
    <row r="54" spans="1:6" x14ac:dyDescent="0.2">
      <c r="A54" s="13" t="s">
        <v>336</v>
      </c>
      <c r="B54" s="12" t="s">
        <v>141</v>
      </c>
      <c r="C54" s="21" t="s">
        <v>337</v>
      </c>
      <c r="D54" s="241">
        <v>750318.15498479246</v>
      </c>
      <c r="E54" s="23">
        <v>749350.83921019197</v>
      </c>
      <c r="F54" s="23">
        <v>411736.63971986534</v>
      </c>
    </row>
    <row r="55" spans="1:6" x14ac:dyDescent="0.2">
      <c r="A55" s="13" t="s">
        <v>338</v>
      </c>
      <c r="B55" s="12" t="s">
        <v>141</v>
      </c>
      <c r="C55" s="21" t="s">
        <v>339</v>
      </c>
      <c r="D55" s="241">
        <v>282520.02240954124</v>
      </c>
      <c r="E55" s="23">
        <v>282155.79548460065</v>
      </c>
      <c r="F55" s="23">
        <v>108074.92451769573</v>
      </c>
    </row>
    <row r="56" spans="1:6" x14ac:dyDescent="0.2">
      <c r="A56" s="13" t="s">
        <v>340</v>
      </c>
      <c r="B56" s="12" t="s">
        <v>141</v>
      </c>
      <c r="C56" s="21" t="s">
        <v>341</v>
      </c>
      <c r="D56" s="241">
        <v>624166.3273347303</v>
      </c>
      <c r="E56" s="23">
        <v>623361.64743941627</v>
      </c>
      <c r="F56" s="23">
        <v>752127.03584337898</v>
      </c>
    </row>
    <row r="57" spans="1:6" x14ac:dyDescent="0.2">
      <c r="A57" s="13" t="s">
        <v>342</v>
      </c>
      <c r="B57" s="12" t="s">
        <v>141</v>
      </c>
      <c r="C57" s="21" t="s">
        <v>343</v>
      </c>
      <c r="D57" s="241">
        <v>118925.35733005754</v>
      </c>
      <c r="E57" s="23">
        <v>118772.0378703309</v>
      </c>
      <c r="F57" s="23">
        <v>96900.6342177599</v>
      </c>
    </row>
    <row r="58" spans="1:6" x14ac:dyDescent="0.2">
      <c r="A58" s="13" t="s">
        <v>344</v>
      </c>
      <c r="B58" s="12" t="s">
        <v>141</v>
      </c>
      <c r="C58" s="21" t="s">
        <v>345</v>
      </c>
      <c r="D58" s="241">
        <v>180733.93183260207</v>
      </c>
      <c r="E58" s="23">
        <v>180500.928296561</v>
      </c>
      <c r="F58" s="23">
        <v>41433.371348017638</v>
      </c>
    </row>
    <row r="59" spans="1:6" x14ac:dyDescent="0.2">
      <c r="A59" s="13" t="s">
        <v>346</v>
      </c>
      <c r="B59" s="12" t="s">
        <v>141</v>
      </c>
      <c r="C59" s="21" t="s">
        <v>347</v>
      </c>
      <c r="D59" s="241">
        <v>537966.29104942642</v>
      </c>
      <c r="E59" s="23">
        <v>537272.74088530173</v>
      </c>
      <c r="F59" s="23">
        <v>876172.71880804026</v>
      </c>
    </row>
    <row r="60" spans="1:6" x14ac:dyDescent="0.2">
      <c r="A60" s="13" t="s">
        <v>348</v>
      </c>
      <c r="B60" s="12" t="s">
        <v>141</v>
      </c>
      <c r="C60" s="21" t="s">
        <v>349</v>
      </c>
      <c r="D60" s="241">
        <v>32817.67855641972</v>
      </c>
      <c r="E60" s="23">
        <v>32775.369759887886</v>
      </c>
      <c r="F60" s="23">
        <v>27458.86163834569</v>
      </c>
    </row>
    <row r="61" spans="1:6" x14ac:dyDescent="0.2">
      <c r="A61" s="13" t="s">
        <v>350</v>
      </c>
      <c r="B61" s="12" t="s">
        <v>141</v>
      </c>
      <c r="C61" s="21" t="s">
        <v>351</v>
      </c>
      <c r="D61" s="241">
        <v>12365.363497683067</v>
      </c>
      <c r="E61" s="23">
        <v>12349.421978621436</v>
      </c>
      <c r="F61" s="23">
        <v>29803.521505478333</v>
      </c>
    </row>
    <row r="62" spans="1:6" x14ac:dyDescent="0.2">
      <c r="A62" s="13" t="s">
        <v>352</v>
      </c>
      <c r="B62" s="12" t="s">
        <v>141</v>
      </c>
      <c r="C62" s="21" t="s">
        <v>353</v>
      </c>
      <c r="D62" s="241" t="s">
        <v>841</v>
      </c>
      <c r="E62" s="23">
        <v>0</v>
      </c>
      <c r="F62" s="23">
        <v>0</v>
      </c>
    </row>
    <row r="63" spans="1:6" x14ac:dyDescent="0.2">
      <c r="A63" s="13" t="s">
        <v>354</v>
      </c>
      <c r="B63" s="12" t="s">
        <v>141</v>
      </c>
      <c r="C63" s="21" t="s">
        <v>355</v>
      </c>
      <c r="D63" s="241">
        <v>137507.37907252365</v>
      </c>
      <c r="E63" s="23">
        <v>137330.10353145198</v>
      </c>
      <c r="F63" s="23">
        <v>126024.58621881898</v>
      </c>
    </row>
    <row r="64" spans="1:6" x14ac:dyDescent="0.2">
      <c r="A64" s="13" t="s">
        <v>356</v>
      </c>
      <c r="B64" s="12" t="s">
        <v>141</v>
      </c>
      <c r="C64" s="21" t="s">
        <v>357</v>
      </c>
      <c r="D64" s="241">
        <v>524220.69294225058</v>
      </c>
      <c r="E64" s="23">
        <v>523544.86370596435</v>
      </c>
      <c r="F64" s="23">
        <v>540747.90060352196</v>
      </c>
    </row>
    <row r="65" spans="1:6" x14ac:dyDescent="0.2">
      <c r="A65" s="13" t="s">
        <v>358</v>
      </c>
      <c r="B65" s="12" t="s">
        <v>141</v>
      </c>
      <c r="C65" s="21" t="s">
        <v>359</v>
      </c>
      <c r="D65" s="241" t="s">
        <v>841</v>
      </c>
      <c r="E65" s="23">
        <v>0</v>
      </c>
      <c r="F65" s="23">
        <v>0</v>
      </c>
    </row>
    <row r="66" spans="1:6" x14ac:dyDescent="0.2">
      <c r="A66" s="13" t="s">
        <v>360</v>
      </c>
      <c r="B66" s="12" t="s">
        <v>141</v>
      </c>
      <c r="C66" s="21" t="s">
        <v>361</v>
      </c>
      <c r="D66" s="241">
        <v>43290.566947973864</v>
      </c>
      <c r="E66" s="23">
        <v>43234.756425434898</v>
      </c>
      <c r="F66" s="23">
        <v>46360.235031987999</v>
      </c>
    </row>
    <row r="67" spans="1:6" x14ac:dyDescent="0.2">
      <c r="A67" s="13" t="s">
        <v>362</v>
      </c>
      <c r="B67" s="12" t="s">
        <v>142</v>
      </c>
      <c r="C67" s="21" t="s">
        <v>363</v>
      </c>
      <c r="D67" s="241">
        <v>54119.757457754757</v>
      </c>
      <c r="E67" s="23">
        <v>54049.98586185422</v>
      </c>
      <c r="F67" s="23">
        <v>33455.166413819046</v>
      </c>
    </row>
    <row r="68" spans="1:6" x14ac:dyDescent="0.2">
      <c r="A68" s="13" t="s">
        <v>364</v>
      </c>
      <c r="B68" s="12" t="s">
        <v>142</v>
      </c>
      <c r="C68" s="21" t="s">
        <v>365</v>
      </c>
      <c r="D68" s="241">
        <v>95601.836613122854</v>
      </c>
      <c r="E68" s="23">
        <v>95478.586010665385</v>
      </c>
      <c r="F68" s="23">
        <v>91218.39571902543</v>
      </c>
    </row>
    <row r="69" spans="1:6" x14ac:dyDescent="0.2">
      <c r="A69" s="13" t="s">
        <v>366</v>
      </c>
      <c r="B69" s="12" t="s">
        <v>142</v>
      </c>
      <c r="C69" s="21" t="s">
        <v>367</v>
      </c>
      <c r="D69" s="241" t="s">
        <v>841</v>
      </c>
      <c r="E69" s="23">
        <v>0</v>
      </c>
      <c r="F69" s="23">
        <v>0</v>
      </c>
    </row>
    <row r="70" spans="1:6" x14ac:dyDescent="0.2">
      <c r="A70" s="13" t="s">
        <v>368</v>
      </c>
      <c r="B70" s="12" t="s">
        <v>143</v>
      </c>
      <c r="C70" s="21" t="s">
        <v>369</v>
      </c>
      <c r="D70" s="241" t="s">
        <v>841</v>
      </c>
      <c r="E70" s="23">
        <v>0</v>
      </c>
      <c r="F70" s="23">
        <v>0</v>
      </c>
    </row>
    <row r="71" spans="1:6" x14ac:dyDescent="0.2">
      <c r="A71" s="13" t="s">
        <v>370</v>
      </c>
      <c r="B71" s="12" t="s">
        <v>143</v>
      </c>
      <c r="C71" s="21" t="s">
        <v>371</v>
      </c>
      <c r="D71" s="241">
        <v>35311.374141369743</v>
      </c>
      <c r="E71" s="23">
        <v>35265.850453847532</v>
      </c>
      <c r="F71" s="23">
        <v>79495.684342325141</v>
      </c>
    </row>
    <row r="72" spans="1:6" x14ac:dyDescent="0.2">
      <c r="A72" s="13" t="s">
        <v>372</v>
      </c>
      <c r="B72" s="12" t="s">
        <v>143</v>
      </c>
      <c r="C72" s="21" t="s">
        <v>373</v>
      </c>
      <c r="D72" s="241" t="s">
        <v>841</v>
      </c>
      <c r="E72" s="23">
        <v>0</v>
      </c>
      <c r="F72" s="23">
        <v>0</v>
      </c>
    </row>
    <row r="73" spans="1:6" x14ac:dyDescent="0.2">
      <c r="A73" s="13" t="s">
        <v>374</v>
      </c>
      <c r="B73" s="12" t="s">
        <v>144</v>
      </c>
      <c r="C73" s="21" t="s">
        <v>375</v>
      </c>
      <c r="D73" s="241" t="s">
        <v>841</v>
      </c>
      <c r="E73" s="23">
        <v>0</v>
      </c>
      <c r="F73" s="23">
        <v>0</v>
      </c>
    </row>
    <row r="74" spans="1:6" x14ac:dyDescent="0.2">
      <c r="A74" s="13" t="s">
        <v>376</v>
      </c>
      <c r="B74" s="12" t="s">
        <v>145</v>
      </c>
      <c r="C74" s="21" t="s">
        <v>377</v>
      </c>
      <c r="D74" s="241">
        <v>28583.719804112214</v>
      </c>
      <c r="E74" s="23">
        <v>28546.86945885589</v>
      </c>
      <c r="F74" s="23">
        <v>41509.182264178628</v>
      </c>
    </row>
    <row r="75" spans="1:6" x14ac:dyDescent="0.2">
      <c r="A75" s="13" t="s">
        <v>378</v>
      </c>
      <c r="B75" s="12" t="s">
        <v>145</v>
      </c>
      <c r="C75" s="21" t="s">
        <v>379</v>
      </c>
      <c r="D75" s="241">
        <v>8145.046460674519</v>
      </c>
      <c r="E75" s="23">
        <v>8134.5458058870527</v>
      </c>
      <c r="F75" s="23">
        <v>579.21252687830201</v>
      </c>
    </row>
    <row r="76" spans="1:6" x14ac:dyDescent="0.2">
      <c r="A76" s="13" t="s">
        <v>380</v>
      </c>
      <c r="B76" s="12" t="s">
        <v>146</v>
      </c>
      <c r="C76" s="21" t="s">
        <v>381</v>
      </c>
      <c r="D76" s="241">
        <v>49370.177434325102</v>
      </c>
      <c r="E76" s="23">
        <v>49306.529032497456</v>
      </c>
      <c r="F76" s="23">
        <v>42827.563945871021</v>
      </c>
    </row>
    <row r="77" spans="1:6" x14ac:dyDescent="0.2">
      <c r="A77" s="13" t="s">
        <v>382</v>
      </c>
      <c r="B77" s="12" t="s">
        <v>147</v>
      </c>
      <c r="C77" s="21" t="s">
        <v>383</v>
      </c>
      <c r="D77" s="241" t="s">
        <v>841</v>
      </c>
      <c r="E77" s="23">
        <v>0</v>
      </c>
      <c r="F77" s="23">
        <v>0</v>
      </c>
    </row>
    <row r="78" spans="1:6" x14ac:dyDescent="0.2">
      <c r="A78" s="13" t="s">
        <v>384</v>
      </c>
      <c r="B78" s="12" t="s">
        <v>148</v>
      </c>
      <c r="C78" s="21" t="s">
        <v>385</v>
      </c>
      <c r="D78" s="241">
        <v>7949.3609621481055</v>
      </c>
      <c r="E78" s="23">
        <v>7939.1125865682352</v>
      </c>
      <c r="F78" s="23">
        <v>191.34925586320156</v>
      </c>
    </row>
    <row r="79" spans="1:6" x14ac:dyDescent="0.2">
      <c r="A79" s="13" t="s">
        <v>386</v>
      </c>
      <c r="B79" s="12" t="s">
        <v>148</v>
      </c>
      <c r="C79" s="21" t="s">
        <v>387</v>
      </c>
      <c r="D79" s="241">
        <v>17090.028484311046</v>
      </c>
      <c r="E79" s="23">
        <v>17067.995891828221</v>
      </c>
      <c r="F79" s="23">
        <v>27960.406031734547</v>
      </c>
    </row>
    <row r="80" spans="1:6" x14ac:dyDescent="0.2">
      <c r="A80" s="13" t="s">
        <v>388</v>
      </c>
      <c r="B80" s="12" t="s">
        <v>149</v>
      </c>
      <c r="C80" s="21" t="s">
        <v>389</v>
      </c>
      <c r="D80" s="241" t="s">
        <v>841</v>
      </c>
      <c r="E80" s="23">
        <v>0</v>
      </c>
      <c r="F80" s="23">
        <v>0</v>
      </c>
    </row>
    <row r="81" spans="1:6" x14ac:dyDescent="0.2">
      <c r="A81" s="13" t="s">
        <v>390</v>
      </c>
      <c r="B81" s="12" t="s">
        <v>150</v>
      </c>
      <c r="C81" s="21" t="s">
        <v>391</v>
      </c>
      <c r="D81" s="241">
        <v>3218559.3253561174</v>
      </c>
      <c r="E81" s="23">
        <v>3214409.9346127096</v>
      </c>
      <c r="F81" s="23">
        <v>3454439.7949913531</v>
      </c>
    </row>
    <row r="82" spans="1:6" x14ac:dyDescent="0.2">
      <c r="A82" s="13" t="s">
        <v>392</v>
      </c>
      <c r="B82" s="12" t="s">
        <v>151</v>
      </c>
      <c r="C82" s="21" t="s">
        <v>393</v>
      </c>
      <c r="D82" s="241">
        <v>4948.1582236416361</v>
      </c>
      <c r="E82" s="23">
        <v>4941.7790210685025</v>
      </c>
      <c r="F82" s="23">
        <v>13727.291556514059</v>
      </c>
    </row>
    <row r="83" spans="1:6" x14ac:dyDescent="0.2">
      <c r="A83" s="13" t="s">
        <v>394</v>
      </c>
      <c r="B83" s="12" t="s">
        <v>151</v>
      </c>
      <c r="C83" s="21" t="s">
        <v>395</v>
      </c>
      <c r="D83" s="241" t="s">
        <v>841</v>
      </c>
      <c r="E83" s="23">
        <v>0</v>
      </c>
      <c r="F83" s="23">
        <v>0</v>
      </c>
    </row>
    <row r="84" spans="1:6" x14ac:dyDescent="0.2">
      <c r="A84" s="13" t="s">
        <v>396</v>
      </c>
      <c r="B84" s="12" t="s">
        <v>152</v>
      </c>
      <c r="C84" s="21" t="s">
        <v>397</v>
      </c>
      <c r="D84" s="241">
        <v>15188.553216387148</v>
      </c>
      <c r="E84" s="23">
        <v>15168.972020034691</v>
      </c>
      <c r="F84" s="23">
        <v>18199.072832015328</v>
      </c>
    </row>
    <row r="85" spans="1:6" x14ac:dyDescent="0.2">
      <c r="A85" s="13" t="s">
        <v>398</v>
      </c>
      <c r="B85" s="12" t="s">
        <v>152</v>
      </c>
      <c r="C85" s="21" t="s">
        <v>399</v>
      </c>
      <c r="D85" s="241">
        <v>2049.2407364866563</v>
      </c>
      <c r="E85" s="23">
        <v>2046.5988400095575</v>
      </c>
      <c r="F85" s="23">
        <v>5614.6343216710984</v>
      </c>
    </row>
    <row r="86" spans="1:6" x14ac:dyDescent="0.2">
      <c r="A86" s="13" t="s">
        <v>400</v>
      </c>
      <c r="B86" s="12" t="s">
        <v>152</v>
      </c>
      <c r="C86" s="21" t="s">
        <v>401</v>
      </c>
      <c r="D86" s="241">
        <v>33458.205124714914</v>
      </c>
      <c r="E86" s="23">
        <v>33415.070556542814</v>
      </c>
      <c r="F86" s="23">
        <v>32764.677674943781</v>
      </c>
    </row>
    <row r="87" spans="1:6" x14ac:dyDescent="0.2">
      <c r="A87" s="13" t="s">
        <v>402</v>
      </c>
      <c r="B87" s="12" t="s">
        <v>152</v>
      </c>
      <c r="C87" s="21" t="s">
        <v>403</v>
      </c>
      <c r="D87" s="241" t="s">
        <v>841</v>
      </c>
      <c r="E87" s="23">
        <v>0</v>
      </c>
      <c r="F87" s="23">
        <v>0</v>
      </c>
    </row>
    <row r="88" spans="1:6" x14ac:dyDescent="0.2">
      <c r="A88" s="13" t="s">
        <v>404</v>
      </c>
      <c r="B88" s="12" t="s">
        <v>152</v>
      </c>
      <c r="C88" s="21" t="s">
        <v>405</v>
      </c>
      <c r="D88" s="241">
        <v>33013.582509489104</v>
      </c>
      <c r="E88" s="23">
        <v>32971.021152116438</v>
      </c>
      <c r="F88" s="23">
        <v>29994.730312852687</v>
      </c>
    </row>
    <row r="89" spans="1:6" x14ac:dyDescent="0.2">
      <c r="A89" s="13" t="s">
        <v>406</v>
      </c>
      <c r="B89" s="12" t="s">
        <v>153</v>
      </c>
      <c r="C89" s="21" t="s">
        <v>407</v>
      </c>
      <c r="D89" s="241">
        <v>36728.136559132552</v>
      </c>
      <c r="E89" s="23">
        <v>36680.786370909991</v>
      </c>
      <c r="F89" s="23">
        <v>33879.688766835468</v>
      </c>
    </row>
    <row r="90" spans="1:6" x14ac:dyDescent="0.2">
      <c r="A90" s="13" t="s">
        <v>408</v>
      </c>
      <c r="B90" s="12" t="s">
        <v>154</v>
      </c>
      <c r="C90" s="21" t="s">
        <v>409</v>
      </c>
      <c r="D90" s="241">
        <v>142823.01685921499</v>
      </c>
      <c r="E90" s="23">
        <v>142638.88835817031</v>
      </c>
      <c r="F90" s="23">
        <v>125136.91495960526</v>
      </c>
    </row>
    <row r="91" spans="1:6" x14ac:dyDescent="0.2">
      <c r="A91" s="13" t="s">
        <v>410</v>
      </c>
      <c r="B91" s="12" t="s">
        <v>154</v>
      </c>
      <c r="C91" s="21" t="s">
        <v>411</v>
      </c>
      <c r="D91" s="241">
        <v>139731.95532064009</v>
      </c>
      <c r="E91" s="23">
        <v>139551.81183923897</v>
      </c>
      <c r="F91" s="23">
        <v>135005.94470256707</v>
      </c>
    </row>
    <row r="92" spans="1:6" x14ac:dyDescent="0.2">
      <c r="A92" s="13" t="s">
        <v>412</v>
      </c>
      <c r="B92" s="12" t="s">
        <v>154</v>
      </c>
      <c r="C92" s="21" t="s">
        <v>413</v>
      </c>
      <c r="D92" s="241">
        <v>63467.440435300872</v>
      </c>
      <c r="E92" s="23">
        <v>63385.617736624699</v>
      </c>
      <c r="F92" s="23">
        <v>58389.62837395614</v>
      </c>
    </row>
    <row r="93" spans="1:6" x14ac:dyDescent="0.2">
      <c r="A93" s="13" t="s">
        <v>414</v>
      </c>
      <c r="B93" s="12" t="s">
        <v>155</v>
      </c>
      <c r="C93" s="21" t="s">
        <v>415</v>
      </c>
      <c r="D93" s="241">
        <v>1184019.211588809</v>
      </c>
      <c r="E93" s="23">
        <v>1182492.7651697921</v>
      </c>
      <c r="F93" s="23">
        <v>1125272.1142075176</v>
      </c>
    </row>
    <row r="94" spans="1:6" x14ac:dyDescent="0.2">
      <c r="A94" s="13" t="s">
        <v>416</v>
      </c>
      <c r="B94" s="12" t="s">
        <v>155</v>
      </c>
      <c r="C94" s="21" t="s">
        <v>417</v>
      </c>
      <c r="D94" s="241">
        <v>412856.51478510309</v>
      </c>
      <c r="E94" s="23">
        <v>412324.2570798283</v>
      </c>
      <c r="F94" s="23">
        <v>314228.13576732768</v>
      </c>
    </row>
    <row r="95" spans="1:6" x14ac:dyDescent="0.2">
      <c r="A95" s="13" t="s">
        <v>418</v>
      </c>
      <c r="B95" s="12" t="s">
        <v>155</v>
      </c>
      <c r="C95" s="21" t="s">
        <v>419</v>
      </c>
      <c r="D95" s="241">
        <v>14320.821187767586</v>
      </c>
      <c r="E95" s="23">
        <v>14302.358678033375</v>
      </c>
      <c r="F95" s="23">
        <v>2248.4636527829462</v>
      </c>
    </row>
    <row r="96" spans="1:6" x14ac:dyDescent="0.2">
      <c r="A96" s="13" t="s">
        <v>420</v>
      </c>
      <c r="B96" s="12" t="s">
        <v>156</v>
      </c>
      <c r="C96" s="21" t="s">
        <v>421</v>
      </c>
      <c r="D96" s="241">
        <v>66975.475122732285</v>
      </c>
      <c r="E96" s="23">
        <v>66889.129839511865</v>
      </c>
      <c r="F96" s="23">
        <v>57239.817354237057</v>
      </c>
    </row>
    <row r="97" spans="1:6" x14ac:dyDescent="0.2">
      <c r="A97" s="13" t="s">
        <v>422</v>
      </c>
      <c r="B97" s="12" t="s">
        <v>156</v>
      </c>
      <c r="C97" s="21" t="s">
        <v>423</v>
      </c>
      <c r="D97" s="241">
        <v>23768.720854928109</v>
      </c>
      <c r="E97" s="23">
        <v>23738.07804231282</v>
      </c>
      <c r="F97" s="23">
        <v>26594.16165476356</v>
      </c>
    </row>
    <row r="98" spans="1:6" x14ac:dyDescent="0.2">
      <c r="A98" s="13" t="s">
        <v>424</v>
      </c>
      <c r="B98" s="12" t="s">
        <v>156</v>
      </c>
      <c r="C98" s="21" t="s">
        <v>425</v>
      </c>
      <c r="D98" s="241">
        <v>19158.459019026126</v>
      </c>
      <c r="E98" s="23">
        <v>19133.75979043487</v>
      </c>
      <c r="F98" s="23">
        <v>13191.785208868561</v>
      </c>
    </row>
    <row r="99" spans="1:6" x14ac:dyDescent="0.2">
      <c r="A99" s="13" t="s">
        <v>426</v>
      </c>
      <c r="B99" s="12" t="s">
        <v>156</v>
      </c>
      <c r="C99" s="21" t="s">
        <v>427</v>
      </c>
      <c r="D99" s="241">
        <v>7652.8118906583295</v>
      </c>
      <c r="E99" s="23">
        <v>7642.9458283583526</v>
      </c>
      <c r="F99" s="23">
        <v>7218.9957091136594</v>
      </c>
    </row>
    <row r="100" spans="1:6" x14ac:dyDescent="0.2">
      <c r="A100" s="13" t="s">
        <v>428</v>
      </c>
      <c r="B100" s="12" t="s">
        <v>156</v>
      </c>
      <c r="C100" s="21" t="s">
        <v>429</v>
      </c>
      <c r="D100" s="241">
        <v>27081.106145916714</v>
      </c>
      <c r="E100" s="23">
        <v>27046.192981421704</v>
      </c>
      <c r="F100" s="23">
        <v>17975.808803624015</v>
      </c>
    </row>
    <row r="101" spans="1:6" x14ac:dyDescent="0.2">
      <c r="A101" s="13" t="s">
        <v>430</v>
      </c>
      <c r="B101" s="12" t="s">
        <v>156</v>
      </c>
      <c r="C101" s="21" t="s">
        <v>431</v>
      </c>
      <c r="D101" s="241">
        <v>413.97867820315321</v>
      </c>
      <c r="E101" s="23">
        <v>413.44497379641086</v>
      </c>
      <c r="F101" s="23">
        <v>12698.536791815321</v>
      </c>
    </row>
    <row r="102" spans="1:6" x14ac:dyDescent="0.2">
      <c r="A102" s="13" t="s">
        <v>432</v>
      </c>
      <c r="B102" s="12" t="s">
        <v>157</v>
      </c>
      <c r="C102" s="21" t="s">
        <v>433</v>
      </c>
      <c r="D102" s="241">
        <v>10543.291669142616</v>
      </c>
      <c r="E102" s="23">
        <v>10529.6991787037</v>
      </c>
      <c r="F102" s="23">
        <v>12336.454203638403</v>
      </c>
    </row>
    <row r="103" spans="1:6" x14ac:dyDescent="0.2">
      <c r="A103" s="13" t="s">
        <v>434</v>
      </c>
      <c r="B103" s="12" t="s">
        <v>157</v>
      </c>
      <c r="C103" s="21" t="s">
        <v>435</v>
      </c>
      <c r="D103" s="241">
        <v>55553.058600747077</v>
      </c>
      <c r="E103" s="23">
        <v>55481.439182297981</v>
      </c>
      <c r="F103" s="23">
        <v>99654.386392621382</v>
      </c>
    </row>
    <row r="104" spans="1:6" x14ac:dyDescent="0.2">
      <c r="A104" s="13" t="s">
        <v>436</v>
      </c>
      <c r="B104" s="12" t="s">
        <v>157</v>
      </c>
      <c r="C104" s="21" t="s">
        <v>437</v>
      </c>
      <c r="D104" s="241">
        <v>0</v>
      </c>
      <c r="E104" s="23">
        <v>0</v>
      </c>
      <c r="F104" s="23">
        <v>7929.6568379151695</v>
      </c>
    </row>
    <row r="105" spans="1:6" x14ac:dyDescent="0.2">
      <c r="A105" s="13" t="s">
        <v>438</v>
      </c>
      <c r="B105" s="12" t="s">
        <v>158</v>
      </c>
      <c r="C105" s="21" t="s">
        <v>439</v>
      </c>
      <c r="D105" s="241">
        <v>164141.85416060465</v>
      </c>
      <c r="E105" s="23">
        <v>162968.50056561749</v>
      </c>
      <c r="F105" s="23">
        <v>163857.71305167838</v>
      </c>
    </row>
    <row r="106" spans="1:6" x14ac:dyDescent="0.2">
      <c r="A106" s="13" t="s">
        <v>440</v>
      </c>
      <c r="B106" s="12" t="s">
        <v>158</v>
      </c>
      <c r="C106" s="21" t="s">
        <v>441</v>
      </c>
      <c r="D106" s="241">
        <v>15912.178463580818</v>
      </c>
      <c r="E106" s="23">
        <v>15891.664364150036</v>
      </c>
      <c r="F106" s="23">
        <v>25559.268049425631</v>
      </c>
    </row>
    <row r="107" spans="1:6" x14ac:dyDescent="0.2">
      <c r="A107" s="13" t="s">
        <v>442</v>
      </c>
      <c r="B107" s="12" t="s">
        <v>158</v>
      </c>
      <c r="C107" s="21" t="s">
        <v>443</v>
      </c>
      <c r="D107" s="241">
        <v>46903.368078531879</v>
      </c>
      <c r="E107" s="23">
        <v>46842.899905766979</v>
      </c>
      <c r="F107" s="23">
        <v>42521.668254313394</v>
      </c>
    </row>
    <row r="108" spans="1:6" x14ac:dyDescent="0.2">
      <c r="A108" s="13" t="s">
        <v>444</v>
      </c>
      <c r="B108" s="12" t="s">
        <v>158</v>
      </c>
      <c r="C108" s="21" t="s">
        <v>445</v>
      </c>
      <c r="D108" s="241">
        <v>40063.455238440256</v>
      </c>
      <c r="E108" s="23">
        <v>40011.805132442314</v>
      </c>
      <c r="F108" s="23">
        <v>38076.986910142339</v>
      </c>
    </row>
    <row r="109" spans="1:6" x14ac:dyDescent="0.2">
      <c r="A109" s="13" t="s">
        <v>446</v>
      </c>
      <c r="B109" s="12" t="s">
        <v>159</v>
      </c>
      <c r="C109" s="21" t="s">
        <v>447</v>
      </c>
      <c r="D109" s="241" t="s">
        <v>841</v>
      </c>
      <c r="E109" s="23">
        <v>0</v>
      </c>
      <c r="F109" s="23">
        <v>0</v>
      </c>
    </row>
    <row r="110" spans="1:6" x14ac:dyDescent="0.2">
      <c r="A110" s="13" t="s">
        <v>448</v>
      </c>
      <c r="B110" s="12" t="s">
        <v>159</v>
      </c>
      <c r="C110" s="21" t="s">
        <v>449</v>
      </c>
      <c r="D110" s="241">
        <v>22318.659004321999</v>
      </c>
      <c r="E110" s="23">
        <v>22289.885622284815</v>
      </c>
      <c r="F110" s="23">
        <v>18885.615024252034</v>
      </c>
    </row>
    <row r="111" spans="1:6" x14ac:dyDescent="0.2">
      <c r="A111" s="13" t="s">
        <v>450</v>
      </c>
      <c r="B111" s="12" t="s">
        <v>159</v>
      </c>
      <c r="C111" s="21" t="s">
        <v>451</v>
      </c>
      <c r="D111" s="241">
        <v>1847212.7763258722</v>
      </c>
      <c r="E111" s="23">
        <v>1844831.3358053241</v>
      </c>
      <c r="F111" s="23">
        <v>1786431.440254173</v>
      </c>
    </row>
    <row r="112" spans="1:6" x14ac:dyDescent="0.2">
      <c r="A112" s="13" t="s">
        <v>452</v>
      </c>
      <c r="B112" s="12" t="s">
        <v>160</v>
      </c>
      <c r="C112" s="21" t="s">
        <v>453</v>
      </c>
      <c r="D112" s="241">
        <v>19488.934766815732</v>
      </c>
      <c r="E112" s="23">
        <v>19463.809486419865</v>
      </c>
      <c r="F112" s="23">
        <v>45139.414841607155</v>
      </c>
    </row>
    <row r="113" spans="1:6" x14ac:dyDescent="0.2">
      <c r="A113" s="13" t="s">
        <v>454</v>
      </c>
      <c r="B113" s="12" t="s">
        <v>161</v>
      </c>
      <c r="C113" s="21" t="s">
        <v>455</v>
      </c>
      <c r="D113" s="241">
        <v>71975.850331134599</v>
      </c>
      <c r="E113" s="23">
        <v>71883.058526813926</v>
      </c>
      <c r="F113" s="23">
        <v>89833.98239569478</v>
      </c>
    </row>
    <row r="114" spans="1:6" x14ac:dyDescent="0.2">
      <c r="A114" s="13" t="s">
        <v>456</v>
      </c>
      <c r="B114" s="12" t="s">
        <v>162</v>
      </c>
      <c r="C114" s="21" t="s">
        <v>457</v>
      </c>
      <c r="D114" s="241">
        <v>114324.68962808956</v>
      </c>
      <c r="E114" s="23">
        <v>114177.30138355774</v>
      </c>
      <c r="F114" s="23">
        <v>131568.93721907656</v>
      </c>
    </row>
    <row r="115" spans="1:6" x14ac:dyDescent="0.2">
      <c r="A115" s="13" t="s">
        <v>458</v>
      </c>
      <c r="B115" s="12" t="s">
        <v>162</v>
      </c>
      <c r="C115" s="21" t="s">
        <v>459</v>
      </c>
      <c r="D115" s="241">
        <v>7614.5180344466944</v>
      </c>
      <c r="E115" s="23">
        <v>7604.7013408724206</v>
      </c>
      <c r="F115" s="23">
        <v>10635.123210317721</v>
      </c>
    </row>
    <row r="116" spans="1:6" x14ac:dyDescent="0.2">
      <c r="A116" s="13" t="s">
        <v>460</v>
      </c>
      <c r="B116" s="12" t="s">
        <v>162</v>
      </c>
      <c r="C116" s="21" t="s">
        <v>461</v>
      </c>
      <c r="D116" s="241" t="s">
        <v>841</v>
      </c>
      <c r="E116" s="23">
        <v>0</v>
      </c>
      <c r="F116" s="23">
        <v>0</v>
      </c>
    </row>
    <row r="117" spans="1:6" x14ac:dyDescent="0.2">
      <c r="A117" s="13" t="s">
        <v>462</v>
      </c>
      <c r="B117" s="12" t="s">
        <v>163</v>
      </c>
      <c r="C117" s="21" t="s">
        <v>463</v>
      </c>
      <c r="D117" s="241">
        <v>116618.14770792583</v>
      </c>
      <c r="E117" s="23">
        <v>116467.80272009216</v>
      </c>
      <c r="F117" s="23">
        <v>156968.67543271129</v>
      </c>
    </row>
    <row r="118" spans="1:6" x14ac:dyDescent="0.2">
      <c r="A118" s="13" t="s">
        <v>464</v>
      </c>
      <c r="B118" s="12" t="s">
        <v>163</v>
      </c>
      <c r="C118" s="21" t="s">
        <v>465</v>
      </c>
      <c r="D118" s="241">
        <v>14938.066334940002</v>
      </c>
      <c r="E118" s="23">
        <v>14918.808068147684</v>
      </c>
      <c r="F118" s="23">
        <v>0</v>
      </c>
    </row>
    <row r="119" spans="1:6" x14ac:dyDescent="0.2">
      <c r="A119" s="13" t="s">
        <v>466</v>
      </c>
      <c r="B119" s="12" t="s">
        <v>164</v>
      </c>
      <c r="C119" s="21" t="s">
        <v>467</v>
      </c>
      <c r="D119" s="241">
        <v>65736.792341921755</v>
      </c>
      <c r="E119" s="23">
        <v>65652.043977802445</v>
      </c>
      <c r="F119" s="23">
        <v>42128.755411938611</v>
      </c>
    </row>
    <row r="120" spans="1:6" x14ac:dyDescent="0.2">
      <c r="A120" s="13" t="s">
        <v>468</v>
      </c>
      <c r="B120" s="12" t="s">
        <v>164</v>
      </c>
      <c r="C120" s="21" t="s">
        <v>469</v>
      </c>
      <c r="D120" s="241">
        <v>70725.037432904486</v>
      </c>
      <c r="E120" s="23">
        <v>70633.858185923003</v>
      </c>
      <c r="F120" s="23">
        <v>109433.15432870884</v>
      </c>
    </row>
    <row r="121" spans="1:6" x14ac:dyDescent="0.2">
      <c r="A121" s="13" t="s">
        <v>470</v>
      </c>
      <c r="B121" s="12" t="s">
        <v>164</v>
      </c>
      <c r="C121" s="21" t="s">
        <v>471</v>
      </c>
      <c r="D121" s="241">
        <v>18082.039259716104</v>
      </c>
      <c r="E121" s="23">
        <v>18058.727759525598</v>
      </c>
      <c r="F121" s="23">
        <v>20966.078508028448</v>
      </c>
    </row>
    <row r="122" spans="1:6" x14ac:dyDescent="0.2">
      <c r="A122" s="13" t="s">
        <v>472</v>
      </c>
      <c r="B122" s="12" t="s">
        <v>164</v>
      </c>
      <c r="C122" s="21" t="s">
        <v>473</v>
      </c>
      <c r="D122" s="241">
        <v>34856.742039572542</v>
      </c>
      <c r="E122" s="23">
        <v>34811.804467154689</v>
      </c>
      <c r="F122" s="23">
        <v>28482.418839734415</v>
      </c>
    </row>
    <row r="123" spans="1:6" x14ac:dyDescent="0.2">
      <c r="A123" s="13" t="s">
        <v>474</v>
      </c>
      <c r="B123" s="12" t="s">
        <v>165</v>
      </c>
      <c r="C123" s="21" t="s">
        <v>475</v>
      </c>
      <c r="D123" s="241">
        <v>24923.419270763334</v>
      </c>
      <c r="E123" s="23">
        <v>24891.287812318111</v>
      </c>
      <c r="F123" s="23">
        <v>27051.928221629536</v>
      </c>
    </row>
    <row r="124" spans="1:6" x14ac:dyDescent="0.2">
      <c r="A124" s="13" t="s">
        <v>476</v>
      </c>
      <c r="B124" s="12" t="s">
        <v>165</v>
      </c>
      <c r="C124" s="21" t="s">
        <v>477</v>
      </c>
      <c r="D124" s="241">
        <v>28168.447322354306</v>
      </c>
      <c r="E124" s="23">
        <v>28132.132349485939</v>
      </c>
      <c r="F124" s="23">
        <v>29524.16064538333</v>
      </c>
    </row>
    <row r="125" spans="1:6" x14ac:dyDescent="0.2">
      <c r="A125" s="13" t="s">
        <v>478</v>
      </c>
      <c r="B125" s="12" t="s">
        <v>165</v>
      </c>
      <c r="C125" s="21" t="s">
        <v>479</v>
      </c>
      <c r="D125" s="241">
        <v>23528.020420036795</v>
      </c>
      <c r="E125" s="23">
        <v>23497.687920221586</v>
      </c>
      <c r="F125" s="23">
        <v>32992.707031020742</v>
      </c>
    </row>
    <row r="126" spans="1:6" x14ac:dyDescent="0.2">
      <c r="A126" s="13" t="s">
        <v>480</v>
      </c>
      <c r="B126" s="12" t="s">
        <v>165</v>
      </c>
      <c r="C126" s="21" t="s">
        <v>481</v>
      </c>
      <c r="D126" s="241">
        <v>38441.292716802644</v>
      </c>
      <c r="E126" s="23">
        <v>38391.733914854485</v>
      </c>
      <c r="F126" s="23">
        <v>42159.399782546672</v>
      </c>
    </row>
    <row r="127" spans="1:6" x14ac:dyDescent="0.2">
      <c r="A127" s="13" t="s">
        <v>482</v>
      </c>
      <c r="B127" s="12" t="s">
        <v>165</v>
      </c>
      <c r="C127" s="21" t="s">
        <v>483</v>
      </c>
      <c r="D127" s="241">
        <v>17869.687878232871</v>
      </c>
      <c r="E127" s="23">
        <v>17846.65014303086</v>
      </c>
      <c r="F127" s="23">
        <v>40270.906369597498</v>
      </c>
    </row>
    <row r="128" spans="1:6" x14ac:dyDescent="0.2">
      <c r="A128" s="13" t="s">
        <v>484</v>
      </c>
      <c r="B128" s="12" t="s">
        <v>165</v>
      </c>
      <c r="C128" s="21" t="s">
        <v>485</v>
      </c>
      <c r="D128" s="241">
        <v>230.51442404996058</v>
      </c>
      <c r="E128" s="23">
        <v>230.2172431312062</v>
      </c>
      <c r="F128" s="23">
        <v>6847.0919467358435</v>
      </c>
    </row>
    <row r="129" spans="1:6" x14ac:dyDescent="0.2">
      <c r="A129" s="13" t="s">
        <v>486</v>
      </c>
      <c r="B129" s="12" t="s">
        <v>166</v>
      </c>
      <c r="C129" s="21" t="s">
        <v>487</v>
      </c>
      <c r="D129" s="241">
        <v>13404.771999053262</v>
      </c>
      <c r="E129" s="23">
        <v>13387.490466781303</v>
      </c>
      <c r="F129" s="23">
        <v>11456.189567204499</v>
      </c>
    </row>
    <row r="130" spans="1:6" x14ac:dyDescent="0.2">
      <c r="A130" s="13" t="s">
        <v>488</v>
      </c>
      <c r="B130" s="12" t="s">
        <v>166</v>
      </c>
      <c r="C130" s="21" t="s">
        <v>489</v>
      </c>
      <c r="D130" s="241" t="s">
        <v>841</v>
      </c>
      <c r="E130" s="23">
        <v>0</v>
      </c>
      <c r="F130" s="23">
        <v>0</v>
      </c>
    </row>
    <row r="131" spans="1:6" x14ac:dyDescent="0.2">
      <c r="A131" s="13" t="s">
        <v>490</v>
      </c>
      <c r="B131" s="12" t="s">
        <v>167</v>
      </c>
      <c r="C131" s="21" t="s">
        <v>491</v>
      </c>
      <c r="D131" s="241">
        <v>46222.393900088056</v>
      </c>
      <c r="E131" s="23">
        <v>46162.803644324806</v>
      </c>
      <c r="F131" s="23">
        <v>4990.4328800444891</v>
      </c>
    </row>
    <row r="132" spans="1:6" x14ac:dyDescent="0.2">
      <c r="A132" s="13" t="s">
        <v>492</v>
      </c>
      <c r="B132" s="12" t="s">
        <v>167</v>
      </c>
      <c r="C132" s="21" t="s">
        <v>493</v>
      </c>
      <c r="D132" s="241" t="s">
        <v>841</v>
      </c>
      <c r="E132" s="23">
        <v>0</v>
      </c>
      <c r="F132" s="23">
        <v>0</v>
      </c>
    </row>
    <row r="133" spans="1:6" x14ac:dyDescent="0.2">
      <c r="A133" s="13" t="s">
        <v>494</v>
      </c>
      <c r="B133" s="12" t="s">
        <v>168</v>
      </c>
      <c r="C133" s="21" t="s">
        <v>495</v>
      </c>
      <c r="D133" s="241">
        <v>26795.094030564203</v>
      </c>
      <c r="E133" s="23">
        <v>26760.549595026463</v>
      </c>
      <c r="F133" s="23">
        <v>28585.004293981277</v>
      </c>
    </row>
    <row r="134" spans="1:6" x14ac:dyDescent="0.2">
      <c r="A134" s="13" t="s">
        <v>496</v>
      </c>
      <c r="B134" s="12" t="s">
        <v>168</v>
      </c>
      <c r="C134" s="21" t="s">
        <v>497</v>
      </c>
      <c r="D134" s="241">
        <v>59301.683757459512</v>
      </c>
      <c r="E134" s="23">
        <v>59225.231583434586</v>
      </c>
      <c r="F134" s="23">
        <v>51370.58941249171</v>
      </c>
    </row>
    <row r="135" spans="1:6" x14ac:dyDescent="0.2">
      <c r="A135" s="13" t="s">
        <v>498</v>
      </c>
      <c r="B135" s="12" t="s">
        <v>169</v>
      </c>
      <c r="C135" s="21" t="s">
        <v>499</v>
      </c>
      <c r="D135" s="241">
        <v>28517.211750493581</v>
      </c>
      <c r="E135" s="23">
        <v>28480.447147917181</v>
      </c>
      <c r="F135" s="23">
        <v>7645.8919158048648</v>
      </c>
    </row>
    <row r="136" spans="1:6" x14ac:dyDescent="0.2">
      <c r="A136" s="13" t="s">
        <v>500</v>
      </c>
      <c r="B136" s="12" t="s">
        <v>170</v>
      </c>
      <c r="C136" s="21" t="s">
        <v>501</v>
      </c>
      <c r="D136" s="241" t="s">
        <v>841</v>
      </c>
      <c r="E136" s="23">
        <v>0</v>
      </c>
      <c r="F136" s="23">
        <v>0</v>
      </c>
    </row>
    <row r="137" spans="1:6" x14ac:dyDescent="0.2">
      <c r="A137" s="13" t="s">
        <v>502</v>
      </c>
      <c r="B137" s="12" t="s">
        <v>170</v>
      </c>
      <c r="C137" s="21" t="s">
        <v>503</v>
      </c>
      <c r="D137" s="241">
        <v>15972.434105517586</v>
      </c>
      <c r="E137" s="23">
        <v>15951.842324062762</v>
      </c>
      <c r="F137" s="23">
        <v>17882.872134731435</v>
      </c>
    </row>
    <row r="138" spans="1:6" x14ac:dyDescent="0.2">
      <c r="A138" s="13" t="s">
        <v>504</v>
      </c>
      <c r="B138" s="12" t="s">
        <v>170</v>
      </c>
      <c r="C138" s="21" t="s">
        <v>505</v>
      </c>
      <c r="D138" s="241">
        <v>12806.108480071498</v>
      </c>
      <c r="E138" s="23">
        <v>12789.59874928367</v>
      </c>
      <c r="F138" s="23">
        <v>10865.943231302339</v>
      </c>
    </row>
    <row r="139" spans="1:6" x14ac:dyDescent="0.2">
      <c r="A139" s="13" t="s">
        <v>506</v>
      </c>
      <c r="B139" s="12" t="s">
        <v>170</v>
      </c>
      <c r="C139" s="21" t="s">
        <v>507</v>
      </c>
      <c r="D139" s="241">
        <v>13934.201644127692</v>
      </c>
      <c r="E139" s="23">
        <v>13916.237567199416</v>
      </c>
      <c r="F139" s="23">
        <v>18246.861967948673</v>
      </c>
    </row>
    <row r="140" spans="1:6" x14ac:dyDescent="0.2">
      <c r="A140" s="13" t="s">
        <v>508</v>
      </c>
      <c r="B140" s="12" t="s">
        <v>171</v>
      </c>
      <c r="C140" s="21" t="s">
        <v>509</v>
      </c>
      <c r="D140" s="241">
        <v>168374.09990277575</v>
      </c>
      <c r="E140" s="23">
        <v>168157.03075445769</v>
      </c>
      <c r="F140" s="23">
        <v>319189.35043401044</v>
      </c>
    </row>
    <row r="141" spans="1:6" x14ac:dyDescent="0.2">
      <c r="A141" s="13" t="s">
        <v>510</v>
      </c>
      <c r="B141" s="12" t="s">
        <v>171</v>
      </c>
      <c r="C141" s="21" t="s">
        <v>511</v>
      </c>
      <c r="D141" s="241">
        <v>360899.52302404528</v>
      </c>
      <c r="E141" s="23">
        <v>360434.24866096658</v>
      </c>
      <c r="F141" s="23">
        <v>267676.1495872321</v>
      </c>
    </row>
    <row r="142" spans="1:6" x14ac:dyDescent="0.2">
      <c r="A142" s="13" t="s">
        <v>512</v>
      </c>
      <c r="B142" s="12" t="s">
        <v>172</v>
      </c>
      <c r="C142" s="21" t="s">
        <v>513</v>
      </c>
      <c r="D142" s="241">
        <v>39922.854132146422</v>
      </c>
      <c r="E142" s="23">
        <v>39871.385290145816</v>
      </c>
      <c r="F142" s="23">
        <v>52715.436248789018</v>
      </c>
    </row>
    <row r="143" spans="1:6" x14ac:dyDescent="0.2">
      <c r="A143" s="13" t="s">
        <v>514</v>
      </c>
      <c r="B143" s="12" t="s">
        <v>172</v>
      </c>
      <c r="C143" s="21" t="s">
        <v>515</v>
      </c>
      <c r="D143" s="241">
        <v>21377.695383739021</v>
      </c>
      <c r="E143" s="23">
        <v>21350.13509903591</v>
      </c>
      <c r="F143" s="23">
        <v>16326.888046105742</v>
      </c>
    </row>
    <row r="144" spans="1:6" x14ac:dyDescent="0.2">
      <c r="A144" s="13" t="s">
        <v>516</v>
      </c>
      <c r="B144" s="12" t="s">
        <v>173</v>
      </c>
      <c r="C144" s="21" t="s">
        <v>517</v>
      </c>
      <c r="D144" s="241">
        <v>13213.979569967483</v>
      </c>
      <c r="E144" s="23">
        <v>13196.944008721417</v>
      </c>
      <c r="F144" s="23">
        <v>16067.540194023542</v>
      </c>
    </row>
    <row r="145" spans="1:6" x14ac:dyDescent="0.2">
      <c r="A145" s="13" t="s">
        <v>518</v>
      </c>
      <c r="B145" s="12" t="s">
        <v>173</v>
      </c>
      <c r="C145" s="21" t="s">
        <v>519</v>
      </c>
      <c r="D145" s="241">
        <v>47172.64813045122</v>
      </c>
      <c r="E145" s="23">
        <v>47111.832799830314</v>
      </c>
      <c r="F145" s="23">
        <v>27943.561777346433</v>
      </c>
    </row>
    <row r="146" spans="1:6" x14ac:dyDescent="0.2">
      <c r="A146" s="13" t="s">
        <v>520</v>
      </c>
      <c r="B146" s="12" t="s">
        <v>173</v>
      </c>
      <c r="C146" s="21" t="s">
        <v>521</v>
      </c>
      <c r="D146" s="241">
        <v>18626.414448706855</v>
      </c>
      <c r="E146" s="23">
        <v>18602.401135953089</v>
      </c>
      <c r="F146" s="23">
        <v>23353.441932161371</v>
      </c>
    </row>
    <row r="147" spans="1:6" x14ac:dyDescent="0.2">
      <c r="A147" s="13" t="s">
        <v>522</v>
      </c>
      <c r="B147" s="12" t="s">
        <v>174</v>
      </c>
      <c r="C147" s="21" t="s">
        <v>523</v>
      </c>
      <c r="D147" s="241">
        <v>21783.019336946818</v>
      </c>
      <c r="E147" s="23">
        <v>21754.936505573129</v>
      </c>
      <c r="F147" s="23">
        <v>28719.907387021311</v>
      </c>
    </row>
    <row r="148" spans="1:6" x14ac:dyDescent="0.2">
      <c r="A148" s="13" t="s">
        <v>524</v>
      </c>
      <c r="B148" s="12" t="s">
        <v>174</v>
      </c>
      <c r="C148" s="21" t="s">
        <v>525</v>
      </c>
      <c r="D148" s="241">
        <v>88314.600504333852</v>
      </c>
      <c r="E148" s="23">
        <v>88200.744661145422</v>
      </c>
      <c r="F148" s="23">
        <v>75658.429157724677</v>
      </c>
    </row>
    <row r="149" spans="1:6" x14ac:dyDescent="0.2">
      <c r="A149" s="13" t="s">
        <v>526</v>
      </c>
      <c r="B149" s="12" t="s">
        <v>174</v>
      </c>
      <c r="C149" s="21" t="s">
        <v>527</v>
      </c>
      <c r="D149" s="241">
        <v>16705.419597896664</v>
      </c>
      <c r="E149" s="23">
        <v>16683.882846065444</v>
      </c>
      <c r="F149" s="23">
        <v>29876.606227617336</v>
      </c>
    </row>
    <row r="150" spans="1:6" x14ac:dyDescent="0.2">
      <c r="A150" s="13" t="s">
        <v>528</v>
      </c>
      <c r="B150" s="12" t="s">
        <v>175</v>
      </c>
      <c r="C150" s="21" t="s">
        <v>529</v>
      </c>
      <c r="D150" s="241" t="s">
        <v>841</v>
      </c>
      <c r="E150" s="23">
        <v>0</v>
      </c>
      <c r="F150" s="23">
        <v>0</v>
      </c>
    </row>
    <row r="151" spans="1:6" x14ac:dyDescent="0.2">
      <c r="A151" s="13" t="s">
        <v>530</v>
      </c>
      <c r="B151" s="12" t="s">
        <v>175</v>
      </c>
      <c r="C151" s="21" t="s">
        <v>531</v>
      </c>
      <c r="D151" s="241" t="s">
        <v>841</v>
      </c>
      <c r="E151" s="23">
        <v>0</v>
      </c>
      <c r="F151" s="23">
        <v>0</v>
      </c>
    </row>
    <row r="152" spans="1:6" x14ac:dyDescent="0.2">
      <c r="A152" s="13" t="s">
        <v>532</v>
      </c>
      <c r="B152" s="12" t="s">
        <v>175</v>
      </c>
      <c r="C152" s="21" t="s">
        <v>533</v>
      </c>
      <c r="D152" s="241">
        <v>43455.805014165257</v>
      </c>
      <c r="E152" s="23">
        <v>43399.78146547608</v>
      </c>
      <c r="F152" s="23">
        <v>41304.425866213969</v>
      </c>
    </row>
    <row r="153" spans="1:6" x14ac:dyDescent="0.2">
      <c r="A153" s="13" t="s">
        <v>534</v>
      </c>
      <c r="B153" s="12" t="s">
        <v>176</v>
      </c>
      <c r="C153" s="21" t="s">
        <v>535</v>
      </c>
      <c r="D153" s="241" t="s">
        <v>841</v>
      </c>
      <c r="E153" s="23">
        <v>0</v>
      </c>
      <c r="F153" s="23">
        <v>0</v>
      </c>
    </row>
    <row r="154" spans="1:6" x14ac:dyDescent="0.2">
      <c r="A154" s="13" t="s">
        <v>536</v>
      </c>
      <c r="B154" s="12" t="s">
        <v>177</v>
      </c>
      <c r="C154" s="21" t="s">
        <v>537</v>
      </c>
      <c r="D154" s="241">
        <v>66518.468883079215</v>
      </c>
      <c r="E154" s="23">
        <v>66432.712775719425</v>
      </c>
      <c r="F154" s="23">
        <v>51597.606962713602</v>
      </c>
    </row>
    <row r="155" spans="1:6" x14ac:dyDescent="0.2">
      <c r="A155" s="13" t="s">
        <v>538</v>
      </c>
      <c r="B155" s="12" t="s">
        <v>177</v>
      </c>
      <c r="C155" s="21" t="s">
        <v>539</v>
      </c>
      <c r="D155" s="241" t="s">
        <v>841</v>
      </c>
      <c r="E155" s="23">
        <v>0</v>
      </c>
      <c r="F155" s="23">
        <v>0</v>
      </c>
    </row>
    <row r="156" spans="1:6" x14ac:dyDescent="0.2">
      <c r="A156" s="13" t="s">
        <v>540</v>
      </c>
      <c r="B156" s="12" t="s">
        <v>178</v>
      </c>
      <c r="C156" s="21" t="s">
        <v>541</v>
      </c>
      <c r="D156" s="241">
        <v>64632.520808203742</v>
      </c>
      <c r="E156" s="23">
        <v>64549.196079200963</v>
      </c>
      <c r="F156" s="23">
        <v>42941.451121577513</v>
      </c>
    </row>
    <row r="157" spans="1:6" x14ac:dyDescent="0.2">
      <c r="A157" s="13" t="s">
        <v>542</v>
      </c>
      <c r="B157" s="12" t="s">
        <v>178</v>
      </c>
      <c r="C157" s="21" t="s">
        <v>543</v>
      </c>
      <c r="D157" s="241">
        <v>37005.761866723631</v>
      </c>
      <c r="E157" s="23">
        <v>36958.053761879069</v>
      </c>
      <c r="F157" s="23">
        <v>22915.654882354494</v>
      </c>
    </row>
    <row r="158" spans="1:6" x14ac:dyDescent="0.2">
      <c r="A158" s="13" t="s">
        <v>544</v>
      </c>
      <c r="B158" s="12" t="s">
        <v>179</v>
      </c>
      <c r="C158" s="21" t="s">
        <v>545</v>
      </c>
      <c r="D158" s="241">
        <v>60799.295961442345</v>
      </c>
      <c r="E158" s="23">
        <v>60720.913054568264</v>
      </c>
      <c r="F158" s="23">
        <v>66874.404263466495</v>
      </c>
    </row>
    <row r="159" spans="1:6" x14ac:dyDescent="0.2">
      <c r="A159" s="13" t="s">
        <v>546</v>
      </c>
      <c r="B159" s="12" t="s">
        <v>180</v>
      </c>
      <c r="C159" s="21" t="s">
        <v>547</v>
      </c>
      <c r="D159" s="241">
        <v>5515.8606940898617</v>
      </c>
      <c r="E159" s="23">
        <v>5508.7496052478218</v>
      </c>
      <c r="F159" s="23">
        <v>9074.008736213158</v>
      </c>
    </row>
    <row r="160" spans="1:6" x14ac:dyDescent="0.2">
      <c r="A160" s="13" t="s">
        <v>548</v>
      </c>
      <c r="B160" s="12" t="s">
        <v>180</v>
      </c>
      <c r="C160" s="21" t="s">
        <v>549</v>
      </c>
      <c r="D160" s="241">
        <v>19298.888316322806</v>
      </c>
      <c r="E160" s="23">
        <v>19274.008045231658</v>
      </c>
      <c r="F160" s="23">
        <v>33215.754855633364</v>
      </c>
    </row>
    <row r="161" spans="1:6" x14ac:dyDescent="0.2">
      <c r="A161" s="13" t="s">
        <v>550</v>
      </c>
      <c r="B161" s="12" t="s">
        <v>181</v>
      </c>
      <c r="C161" s="21" t="s">
        <v>551</v>
      </c>
      <c r="D161" s="241">
        <v>33383.532966831364</v>
      </c>
      <c r="E161" s="23">
        <v>33340.494666563434</v>
      </c>
      <c r="F161" s="23">
        <v>22044.284833069756</v>
      </c>
    </row>
    <row r="162" spans="1:6" x14ac:dyDescent="0.2">
      <c r="A162" s="13" t="s">
        <v>552</v>
      </c>
      <c r="B162" s="12" t="s">
        <v>181</v>
      </c>
      <c r="C162" s="21" t="s">
        <v>553</v>
      </c>
      <c r="D162" s="241">
        <v>7210.6338939973612</v>
      </c>
      <c r="E162" s="23">
        <v>7201.3378908762934</v>
      </c>
      <c r="F162" s="23">
        <v>12259.091084131978</v>
      </c>
    </row>
    <row r="163" spans="1:6" x14ac:dyDescent="0.2">
      <c r="A163" s="13" t="s">
        <v>554</v>
      </c>
      <c r="B163" s="12" t="s">
        <v>181</v>
      </c>
      <c r="C163" s="21" t="s">
        <v>555</v>
      </c>
      <c r="D163" s="241">
        <v>5630.0706027605047</v>
      </c>
      <c r="E163" s="23">
        <v>5622.8122736504019</v>
      </c>
      <c r="F163" s="23">
        <v>7769.9727622077626</v>
      </c>
    </row>
    <row r="164" spans="1:6" x14ac:dyDescent="0.2">
      <c r="A164" s="13" t="s">
        <v>556</v>
      </c>
      <c r="B164" s="12" t="s">
        <v>181</v>
      </c>
      <c r="C164" s="21" t="s">
        <v>557</v>
      </c>
      <c r="D164" s="241">
        <v>7716.657229321564</v>
      </c>
      <c r="E164" s="23">
        <v>71</v>
      </c>
      <c r="F164" s="23">
        <v>22954.092525124594</v>
      </c>
    </row>
    <row r="165" spans="1:6" x14ac:dyDescent="0.2">
      <c r="A165" s="13" t="s">
        <v>558</v>
      </c>
      <c r="B165" s="12" t="s">
        <v>181</v>
      </c>
      <c r="C165" s="21" t="s">
        <v>559</v>
      </c>
      <c r="D165" s="241">
        <v>26051.452354151468</v>
      </c>
      <c r="E165" s="23">
        <v>26017.866627022242</v>
      </c>
      <c r="F165" s="23">
        <v>15862.310128574163</v>
      </c>
    </row>
    <row r="166" spans="1:6" x14ac:dyDescent="0.2">
      <c r="A166" s="13" t="s">
        <v>560</v>
      </c>
      <c r="B166" s="12" t="s">
        <v>182</v>
      </c>
      <c r="C166" s="21" t="s">
        <v>561</v>
      </c>
      <c r="D166" s="241">
        <v>62156.77118699938</v>
      </c>
      <c r="E166" s="23">
        <v>62076.638212916361</v>
      </c>
      <c r="F166" s="23">
        <v>74196.056950965096</v>
      </c>
    </row>
    <row r="167" spans="1:6" x14ac:dyDescent="0.2">
      <c r="A167" s="13" t="s">
        <v>562</v>
      </c>
      <c r="B167" s="12" t="s">
        <v>182</v>
      </c>
      <c r="C167" s="21" t="s">
        <v>563</v>
      </c>
      <c r="D167" s="241">
        <v>76715.382372617853</v>
      </c>
      <c r="E167" s="23">
        <v>76616.480328157733</v>
      </c>
      <c r="F167" s="23">
        <v>81445.321844838953</v>
      </c>
    </row>
    <row r="168" spans="1:6" x14ac:dyDescent="0.2">
      <c r="A168" s="13" t="s">
        <v>564</v>
      </c>
      <c r="B168" s="12" t="s">
        <v>182</v>
      </c>
      <c r="C168" s="21" t="s">
        <v>565</v>
      </c>
      <c r="D168" s="241">
        <v>39594.649523347827</v>
      </c>
      <c r="E168" s="23">
        <v>39543.603805182458</v>
      </c>
      <c r="F168" s="23">
        <v>46125.38138628575</v>
      </c>
    </row>
    <row r="169" spans="1:6" x14ac:dyDescent="0.2">
      <c r="A169" s="13" t="s">
        <v>566</v>
      </c>
      <c r="B169" s="12" t="s">
        <v>182</v>
      </c>
      <c r="C169" s="21" t="s">
        <v>567</v>
      </c>
      <c r="D169" s="241">
        <v>191991.24381033925</v>
      </c>
      <c r="E169" s="23">
        <v>191743.72726353962</v>
      </c>
      <c r="F169" s="23">
        <v>151703.12695804553</v>
      </c>
    </row>
    <row r="170" spans="1:6" x14ac:dyDescent="0.2">
      <c r="A170" s="13" t="s">
        <v>568</v>
      </c>
      <c r="B170" s="12" t="s">
        <v>182</v>
      </c>
      <c r="C170" s="21" t="s">
        <v>569</v>
      </c>
      <c r="D170" s="241">
        <v>86034.239785788246</v>
      </c>
      <c r="E170" s="23">
        <v>85923.323800685583</v>
      </c>
      <c r="F170" s="23">
        <v>31346.343397385099</v>
      </c>
    </row>
    <row r="171" spans="1:6" x14ac:dyDescent="0.2">
      <c r="A171" s="13" t="s">
        <v>233</v>
      </c>
      <c r="B171" s="12" t="s">
        <v>182</v>
      </c>
      <c r="C171" s="21" t="s">
        <v>570</v>
      </c>
      <c r="D171" s="241">
        <v>113298.56436270205</v>
      </c>
      <c r="E171" s="23">
        <v>113152.49900653343</v>
      </c>
      <c r="F171" s="23">
        <v>191861.74024296482</v>
      </c>
    </row>
    <row r="172" spans="1:6" x14ac:dyDescent="0.2">
      <c r="A172" s="13" t="s">
        <v>571</v>
      </c>
      <c r="B172" s="12" t="s">
        <v>182</v>
      </c>
      <c r="C172" s="21" t="s">
        <v>572</v>
      </c>
      <c r="D172" s="241">
        <v>153522.26622456257</v>
      </c>
      <c r="E172" s="23">
        <v>153324.34417125114</v>
      </c>
      <c r="F172" s="23">
        <v>158383.87430765346</v>
      </c>
    </row>
    <row r="173" spans="1:6" x14ac:dyDescent="0.2">
      <c r="A173" s="13" t="s">
        <v>573</v>
      </c>
      <c r="B173" s="12" t="s">
        <v>182</v>
      </c>
      <c r="C173" s="21" t="s">
        <v>574</v>
      </c>
      <c r="D173" s="241">
        <v>24740.761400371564</v>
      </c>
      <c r="E173" s="23">
        <v>24708.865425818352</v>
      </c>
      <c r="F173" s="23">
        <v>45211.007113124331</v>
      </c>
    </row>
    <row r="174" spans="1:6" x14ac:dyDescent="0.2">
      <c r="A174" s="13" t="s">
        <v>575</v>
      </c>
      <c r="B174" s="12" t="s">
        <v>182</v>
      </c>
      <c r="C174" s="21" t="s">
        <v>576</v>
      </c>
      <c r="D174" s="241">
        <v>14740.428022805723</v>
      </c>
      <c r="E174" s="23">
        <v>14721.424552802904</v>
      </c>
      <c r="F174" s="23">
        <v>8338.968042773482</v>
      </c>
    </row>
    <row r="175" spans="1:6" x14ac:dyDescent="0.2">
      <c r="A175" s="13" t="s">
        <v>577</v>
      </c>
      <c r="B175" s="12" t="s">
        <v>182</v>
      </c>
      <c r="C175" s="21" t="s">
        <v>578</v>
      </c>
      <c r="D175" s="241">
        <v>68164.149999999994</v>
      </c>
      <c r="E175" s="23">
        <v>68076.273120113125</v>
      </c>
      <c r="F175" s="23">
        <v>31293.36498691286</v>
      </c>
    </row>
    <row r="176" spans="1:6" x14ac:dyDescent="0.2">
      <c r="A176" s="13" t="s">
        <v>579</v>
      </c>
      <c r="B176" s="12" t="s">
        <v>182</v>
      </c>
      <c r="C176" s="21" t="s">
        <v>580</v>
      </c>
      <c r="D176" s="241">
        <v>18812.350495337789</v>
      </c>
      <c r="E176" s="23">
        <v>18788.097472442689</v>
      </c>
      <c r="F176" s="23">
        <v>16663.972136347475</v>
      </c>
    </row>
    <row r="177" spans="1:6" x14ac:dyDescent="0.2">
      <c r="A177" s="13" t="s">
        <v>581</v>
      </c>
      <c r="B177" s="12" t="s">
        <v>182</v>
      </c>
      <c r="C177" s="21" t="s">
        <v>582</v>
      </c>
      <c r="D177" s="241">
        <v>20071.939309487378</v>
      </c>
      <c r="E177" s="23">
        <v>20046.062415276701</v>
      </c>
      <c r="F177" s="23">
        <v>26422.193836139049</v>
      </c>
    </row>
    <row r="178" spans="1:6" x14ac:dyDescent="0.2">
      <c r="A178" s="15" t="s">
        <v>583</v>
      </c>
      <c r="B178" s="12" t="s">
        <v>183</v>
      </c>
      <c r="C178" s="21" t="s">
        <v>584</v>
      </c>
      <c r="D178" s="241">
        <v>30598.609089128408</v>
      </c>
      <c r="E178" s="23">
        <v>30559.161133543021</v>
      </c>
      <c r="F178" s="23">
        <v>58649.128666655684</v>
      </c>
    </row>
    <row r="179" spans="1:6" x14ac:dyDescent="0.2">
      <c r="A179" s="15" t="s">
        <v>585</v>
      </c>
      <c r="B179" s="12" t="s">
        <v>183</v>
      </c>
      <c r="C179" s="21" t="s">
        <v>586</v>
      </c>
      <c r="D179" s="241">
        <v>23088.732212569164</v>
      </c>
      <c r="E179" s="23">
        <v>23058.966046395031</v>
      </c>
      <c r="F179" s="23">
        <v>14313.569211200087</v>
      </c>
    </row>
    <row r="180" spans="1:6" x14ac:dyDescent="0.2">
      <c r="A180" s="15" t="s">
        <v>587</v>
      </c>
      <c r="B180" s="12" t="s">
        <v>183</v>
      </c>
      <c r="C180" s="21" t="s">
        <v>588</v>
      </c>
      <c r="D180" s="241">
        <v>12640.531879727085</v>
      </c>
      <c r="E180" s="23">
        <v>12624.23561153023</v>
      </c>
      <c r="F180" s="23">
        <v>16940.261700853393</v>
      </c>
    </row>
    <row r="181" spans="1:6" x14ac:dyDescent="0.2">
      <c r="A181" s="15" t="s">
        <v>589</v>
      </c>
      <c r="B181" s="12" t="s">
        <v>183</v>
      </c>
      <c r="C181" s="21" t="s">
        <v>590</v>
      </c>
      <c r="D181" s="241">
        <v>9742.5721642333028</v>
      </c>
      <c r="E181" s="23">
        <v>9730.0119673660975</v>
      </c>
      <c r="F181" s="23">
        <v>10101.079181031955</v>
      </c>
    </row>
    <row r="182" spans="1:6" x14ac:dyDescent="0.2">
      <c r="A182" s="15" t="s">
        <v>591</v>
      </c>
      <c r="B182" s="12"/>
      <c r="C182" s="21" t="s">
        <v>592</v>
      </c>
      <c r="D182" s="241">
        <v>246873.16</v>
      </c>
      <c r="E182" s="23">
        <v>246554.89</v>
      </c>
      <c r="F182" s="23">
        <v>118503.88311541319</v>
      </c>
    </row>
    <row r="183" spans="1:6" x14ac:dyDescent="0.2">
      <c r="A183" s="39" t="s">
        <v>593</v>
      </c>
      <c r="B183" s="33"/>
      <c r="C183" s="33" t="s">
        <v>594</v>
      </c>
      <c r="D183" s="241" t="s">
        <v>841</v>
      </c>
      <c r="E183" s="24"/>
      <c r="F183" s="24" t="s">
        <v>656</v>
      </c>
    </row>
    <row r="184" spans="1:6" x14ac:dyDescent="0.2">
      <c r="A184" s="39" t="s">
        <v>595</v>
      </c>
      <c r="B184" s="34"/>
      <c r="C184" s="34" t="s">
        <v>596</v>
      </c>
      <c r="D184" s="241" t="s">
        <v>841</v>
      </c>
      <c r="E184" s="24"/>
      <c r="F184" s="24" t="s">
        <v>656</v>
      </c>
    </row>
    <row r="185" spans="1:6" x14ac:dyDescent="0.2">
      <c r="A185" s="39" t="s">
        <v>597</v>
      </c>
      <c r="B185" s="34"/>
      <c r="C185" s="34" t="s">
        <v>598</v>
      </c>
      <c r="D185" s="241" t="s">
        <v>841</v>
      </c>
      <c r="E185" s="25"/>
      <c r="F185" s="25" t="s">
        <v>656</v>
      </c>
    </row>
    <row r="186" spans="1:6" x14ac:dyDescent="0.2">
      <c r="A186" s="39" t="s">
        <v>599</v>
      </c>
      <c r="B186" s="34"/>
      <c r="C186" s="34" t="s">
        <v>600</v>
      </c>
      <c r="D186" s="241" t="s">
        <v>841</v>
      </c>
      <c r="E186" s="24"/>
      <c r="F186" s="24" t="s">
        <v>656</v>
      </c>
    </row>
    <row r="187" spans="1:6" x14ac:dyDescent="0.2">
      <c r="A187" s="39" t="s">
        <v>601</v>
      </c>
      <c r="B187" s="34"/>
      <c r="C187" s="34" t="s">
        <v>602</v>
      </c>
      <c r="D187" s="241" t="s">
        <v>841</v>
      </c>
      <c r="E187" s="24"/>
      <c r="F187" s="24" t="s">
        <v>656</v>
      </c>
    </row>
    <row r="188" spans="1:6" x14ac:dyDescent="0.2">
      <c r="A188" s="40" t="s">
        <v>603</v>
      </c>
      <c r="B188" s="34"/>
      <c r="C188" s="34" t="s">
        <v>604</v>
      </c>
      <c r="D188" s="241" t="s">
        <v>841</v>
      </c>
      <c r="E188" s="24"/>
      <c r="F188" s="24" t="s">
        <v>656</v>
      </c>
    </row>
    <row r="189" spans="1:6" x14ac:dyDescent="0.2">
      <c r="A189" s="39" t="s">
        <v>605</v>
      </c>
      <c r="B189" s="34"/>
      <c r="C189" s="34" t="s">
        <v>606</v>
      </c>
      <c r="D189" s="241" t="s">
        <v>841</v>
      </c>
      <c r="E189" s="24"/>
      <c r="F189" s="24" t="s">
        <v>656</v>
      </c>
    </row>
    <row r="190" spans="1:6" x14ac:dyDescent="0.2">
      <c r="A190" s="39" t="s">
        <v>607</v>
      </c>
      <c r="B190" s="34"/>
      <c r="C190" s="34" t="s">
        <v>608</v>
      </c>
      <c r="D190" s="241" t="s">
        <v>841</v>
      </c>
      <c r="E190" s="24"/>
      <c r="F190" s="24" t="s">
        <v>656</v>
      </c>
    </row>
    <row r="191" spans="1:6" x14ac:dyDescent="0.2">
      <c r="A191" s="39" t="s">
        <v>609</v>
      </c>
      <c r="B191" s="34"/>
      <c r="C191" s="34" t="s">
        <v>610</v>
      </c>
      <c r="D191" s="241" t="s">
        <v>841</v>
      </c>
      <c r="E191" s="24"/>
      <c r="F191" s="24" t="s">
        <v>656</v>
      </c>
    </row>
    <row r="192" spans="1:6" x14ac:dyDescent="0.2">
      <c r="A192" s="39" t="s">
        <v>611</v>
      </c>
      <c r="B192" s="34"/>
      <c r="C192" s="34" t="s">
        <v>612</v>
      </c>
      <c r="D192" s="241" t="s">
        <v>841</v>
      </c>
      <c r="E192" s="24"/>
      <c r="F192" s="24" t="s">
        <v>656</v>
      </c>
    </row>
    <row r="193" spans="1:6" x14ac:dyDescent="0.2">
      <c r="A193" s="39" t="s">
        <v>613</v>
      </c>
      <c r="B193" s="34"/>
      <c r="C193" s="34" t="s">
        <v>614</v>
      </c>
      <c r="D193" s="241" t="s">
        <v>841</v>
      </c>
      <c r="E193" s="24"/>
      <c r="F193" s="24" t="s">
        <v>656</v>
      </c>
    </row>
    <row r="194" spans="1:6" x14ac:dyDescent="0.2">
      <c r="A194" s="39" t="s">
        <v>615</v>
      </c>
      <c r="B194" s="34"/>
      <c r="C194" s="34" t="s">
        <v>616</v>
      </c>
      <c r="D194" s="241" t="s">
        <v>841</v>
      </c>
      <c r="E194" s="24"/>
      <c r="F194" s="24" t="s">
        <v>656</v>
      </c>
    </row>
    <row r="195" spans="1:6" x14ac:dyDescent="0.2">
      <c r="A195" s="41" t="s">
        <v>617</v>
      </c>
      <c r="B195" s="34"/>
      <c r="C195" s="34" t="s">
        <v>618</v>
      </c>
      <c r="D195" s="241" t="s">
        <v>841</v>
      </c>
      <c r="E195" s="24"/>
      <c r="F195" s="24" t="s">
        <v>656</v>
      </c>
    </row>
    <row r="196" spans="1:6" x14ac:dyDescent="0.2">
      <c r="A196" s="42" t="s">
        <v>619</v>
      </c>
      <c r="B196" s="34"/>
      <c r="C196" s="34" t="s">
        <v>620</v>
      </c>
      <c r="D196" s="241" t="s">
        <v>841</v>
      </c>
      <c r="E196" s="24"/>
      <c r="F196" s="24" t="s">
        <v>656</v>
      </c>
    </row>
    <row r="197" spans="1:6" x14ac:dyDescent="0.2">
      <c r="A197" s="39" t="s">
        <v>621</v>
      </c>
      <c r="B197" s="34"/>
      <c r="C197" s="34" t="s">
        <v>622</v>
      </c>
      <c r="D197" s="241" t="s">
        <v>841</v>
      </c>
      <c r="E197" s="24"/>
      <c r="F197" s="24" t="s">
        <v>656</v>
      </c>
    </row>
    <row r="198" spans="1:6" x14ac:dyDescent="0.2">
      <c r="A198" s="39" t="s">
        <v>623</v>
      </c>
      <c r="B198" s="34"/>
      <c r="C198" s="34" t="s">
        <v>624</v>
      </c>
      <c r="D198" s="241" t="s">
        <v>841</v>
      </c>
      <c r="E198" s="24">
        <v>0</v>
      </c>
      <c r="F198" s="24" t="s">
        <v>656</v>
      </c>
    </row>
    <row r="199" spans="1:6" x14ac:dyDescent="0.2">
      <c r="A199" s="39" t="s">
        <v>625</v>
      </c>
      <c r="B199" s="34"/>
      <c r="C199" s="34" t="s">
        <v>626</v>
      </c>
      <c r="D199" s="241" t="s">
        <v>841</v>
      </c>
      <c r="E199" s="24">
        <v>0</v>
      </c>
      <c r="F199" s="24" t="s">
        <v>656</v>
      </c>
    </row>
    <row r="200" spans="1:6" s="10" customFormat="1" x14ac:dyDescent="0.2">
      <c r="A200" s="40" t="s">
        <v>627</v>
      </c>
      <c r="B200" s="34"/>
      <c r="C200" s="34" t="s">
        <v>628</v>
      </c>
      <c r="D200" s="241" t="s">
        <v>841</v>
      </c>
      <c r="E200" s="24">
        <v>0</v>
      </c>
      <c r="F200" s="24" t="s">
        <v>656</v>
      </c>
    </row>
    <row r="201" spans="1:6" x14ac:dyDescent="0.2">
      <c r="A201" s="40" t="s">
        <v>629</v>
      </c>
      <c r="B201" s="34"/>
      <c r="C201" s="34" t="s">
        <v>630</v>
      </c>
      <c r="D201" s="241" t="s">
        <v>841</v>
      </c>
      <c r="E201" s="24">
        <v>0</v>
      </c>
      <c r="F201" s="24" t="s">
        <v>656</v>
      </c>
    </row>
    <row r="202" spans="1:6" s="10" customFormat="1" x14ac:dyDescent="0.2">
      <c r="A202" s="40" t="s">
        <v>648</v>
      </c>
      <c r="B202" s="34"/>
      <c r="C202" s="34" t="s">
        <v>649</v>
      </c>
      <c r="D202" s="241" t="s">
        <v>841</v>
      </c>
      <c r="E202" s="24">
        <v>0</v>
      </c>
      <c r="F202" s="24" t="s">
        <v>656</v>
      </c>
    </row>
    <row r="203" spans="1:6" ht="13.5" thickBot="1" x14ac:dyDescent="0.25">
      <c r="A203" s="40" t="s">
        <v>654</v>
      </c>
      <c r="B203" s="34"/>
      <c r="C203" s="34" t="s">
        <v>655</v>
      </c>
      <c r="D203" s="241"/>
      <c r="E203" s="24">
        <v>0</v>
      </c>
      <c r="F203" s="24" t="s">
        <v>656</v>
      </c>
    </row>
    <row r="204" spans="1:6" ht="13.5" thickBot="1" x14ac:dyDescent="0.25">
      <c r="A204" s="16"/>
      <c r="B204" s="17"/>
      <c r="C204" s="17"/>
      <c r="D204" s="26">
        <v>27978241.997054685</v>
      </c>
      <c r="E204" s="26">
        <v>27933574.790342286</v>
      </c>
      <c r="F204" s="26">
        <v>27238323.000000007</v>
      </c>
    </row>
    <row r="205" spans="1:6" x14ac:dyDescent="0.2">
      <c r="A205" s="43"/>
      <c r="B205" s="35"/>
      <c r="C205" s="35"/>
      <c r="D205" s="35"/>
      <c r="E205" s="35"/>
      <c r="F205" s="35"/>
    </row>
    <row r="206" spans="1:6" ht="13.5" thickBot="1" x14ac:dyDescent="0.25">
      <c r="A206" s="43"/>
      <c r="B206" s="35"/>
      <c r="C206" s="35"/>
      <c r="D206" s="35"/>
      <c r="E206" s="35"/>
      <c r="F206" s="35"/>
    </row>
    <row r="207" spans="1:6" ht="13.5" thickBot="1" x14ac:dyDescent="0.25">
      <c r="A207" s="44"/>
      <c r="B207" s="45"/>
      <c r="C207" s="46" t="s">
        <v>840</v>
      </c>
      <c r="D207" s="46"/>
      <c r="E207" s="26"/>
      <c r="F207" s="26">
        <v>34918860.659999996</v>
      </c>
    </row>
  </sheetData>
  <conditionalFormatting sqref="F4:F199 F201 F203">
    <cfRule type="cellIs" dxfId="5" priority="6" operator="equal">
      <formula>0</formula>
    </cfRule>
  </conditionalFormatting>
  <conditionalFormatting sqref="F200">
    <cfRule type="cellIs" dxfId="4" priority="5" operator="equal">
      <formula>0</formula>
    </cfRule>
  </conditionalFormatting>
  <conditionalFormatting sqref="F202">
    <cfRule type="cellIs" dxfId="3" priority="4" operator="equal">
      <formula>0</formula>
    </cfRule>
  </conditionalFormatting>
  <conditionalFormatting sqref="E4:E199 E201 E203">
    <cfRule type="cellIs" dxfId="2" priority="3" operator="equal">
      <formula>0</formula>
    </cfRule>
  </conditionalFormatting>
  <conditionalFormatting sqref="E200">
    <cfRule type="cellIs" dxfId="1" priority="2" operator="equal">
      <formula>0</formula>
    </cfRule>
  </conditionalFormatting>
  <conditionalFormatting sqref="E202">
    <cfRule type="cellIs" dxfId="0" priority="1" operator="equal">
      <formula>0</formula>
    </cfRule>
  </conditionalFormatting>
  <printOptions horizontalCentered="1"/>
  <pageMargins left="0.5" right="0.5" top="0.5" bottom="1" header="0.5" footer="0.5"/>
  <pageSetup fitToHeight="0" orientation="landscape" r:id="rId1"/>
  <headerFooter scaleWithDoc="0" alignWithMargins="0">
    <oddFooter>&amp;C&amp;P&amp;RCDE, School Finance and Operations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45"/>
  <sheetViews>
    <sheetView zoomScale="80" workbookViewId="0">
      <selection activeCell="B1" sqref="B1"/>
    </sheetView>
  </sheetViews>
  <sheetFormatPr defaultRowHeight="12.75" x14ac:dyDescent="0.2"/>
  <cols>
    <col min="1" max="1" width="13.42578125" style="10" customWidth="1"/>
    <col min="2" max="2" width="13.42578125" customWidth="1"/>
    <col min="3" max="3" width="21" customWidth="1"/>
    <col min="4" max="4" width="31.7109375" customWidth="1"/>
    <col min="5" max="5" width="13" customWidth="1"/>
    <col min="6" max="7" width="16.42578125" customWidth="1"/>
    <col min="8" max="8" width="19.28515625" customWidth="1"/>
    <col min="9" max="9" width="18" customWidth="1"/>
    <col min="10" max="10" width="17.42578125" customWidth="1"/>
    <col min="11" max="11" width="24.140625" bestFit="1" customWidth="1"/>
    <col min="12" max="12" width="16.42578125" customWidth="1"/>
    <col min="13" max="14" width="16.42578125" style="10" customWidth="1"/>
    <col min="15" max="15" width="12.42578125" customWidth="1"/>
    <col min="16" max="16" width="9.85546875" bestFit="1" customWidth="1"/>
  </cols>
  <sheetData>
    <row r="1" spans="1:15" x14ac:dyDescent="0.2">
      <c r="E1" s="231" t="s">
        <v>830</v>
      </c>
    </row>
    <row r="2" spans="1:15" x14ac:dyDescent="0.2">
      <c r="A2" s="3"/>
      <c r="B2" s="3"/>
    </row>
    <row r="6" spans="1:15" ht="13.5" thickBot="1" x14ac:dyDescent="0.25">
      <c r="L6" s="10"/>
      <c r="N6"/>
    </row>
    <row r="7" spans="1:15" x14ac:dyDescent="0.2">
      <c r="A7" s="184"/>
      <c r="B7" s="185"/>
      <c r="C7" s="185"/>
      <c r="D7" s="185"/>
      <c r="E7" s="185"/>
      <c r="F7" s="185"/>
      <c r="G7" s="185"/>
      <c r="H7" s="185"/>
      <c r="I7" s="185"/>
      <c r="J7" s="186" t="s">
        <v>0</v>
      </c>
      <c r="K7" s="185"/>
      <c r="L7" s="185"/>
      <c r="M7" s="187"/>
      <c r="N7"/>
    </row>
    <row r="8" spans="1:15" x14ac:dyDescent="0.2">
      <c r="A8" s="188"/>
      <c r="B8" s="57"/>
      <c r="C8" s="57"/>
      <c r="D8" s="57"/>
      <c r="E8" s="189"/>
      <c r="F8" s="190"/>
      <c r="G8" s="190"/>
      <c r="H8" s="190" t="s">
        <v>1</v>
      </c>
      <c r="I8" s="191"/>
      <c r="J8" s="192" t="s">
        <v>1</v>
      </c>
      <c r="K8" s="191"/>
      <c r="L8" s="190"/>
      <c r="M8" s="193"/>
      <c r="N8"/>
    </row>
    <row r="9" spans="1:15" x14ac:dyDescent="0.2">
      <c r="A9" s="188"/>
      <c r="B9" s="57"/>
      <c r="C9" s="57"/>
      <c r="D9" s="57"/>
      <c r="E9" s="194"/>
      <c r="F9" s="190" t="s">
        <v>823</v>
      </c>
      <c r="G9" s="190" t="s">
        <v>823</v>
      </c>
      <c r="H9" s="190" t="s">
        <v>2</v>
      </c>
      <c r="I9" s="190"/>
      <c r="J9" s="192" t="s">
        <v>3</v>
      </c>
      <c r="K9" s="190"/>
      <c r="L9" s="195"/>
      <c r="M9" s="196"/>
      <c r="N9"/>
    </row>
    <row r="10" spans="1:15" x14ac:dyDescent="0.2">
      <c r="A10" s="188"/>
      <c r="B10" s="57"/>
      <c r="C10" s="57"/>
      <c r="D10" s="57"/>
      <c r="E10" s="197" t="s">
        <v>824</v>
      </c>
      <c r="F10" s="190" t="s">
        <v>4</v>
      </c>
      <c r="G10" s="190" t="s">
        <v>5</v>
      </c>
      <c r="H10" s="190" t="s">
        <v>6</v>
      </c>
      <c r="I10" s="190" t="s">
        <v>7</v>
      </c>
      <c r="J10" s="192" t="s">
        <v>8</v>
      </c>
      <c r="K10" s="190"/>
      <c r="L10" s="195"/>
      <c r="M10" s="196"/>
      <c r="N10"/>
    </row>
    <row r="11" spans="1:15" x14ac:dyDescent="0.2">
      <c r="A11" s="198" t="s">
        <v>4</v>
      </c>
      <c r="B11" s="57"/>
      <c r="C11" s="57"/>
      <c r="D11" s="57"/>
      <c r="E11" s="194" t="s">
        <v>4</v>
      </c>
      <c r="F11" s="190" t="s">
        <v>9</v>
      </c>
      <c r="G11" s="190" t="s">
        <v>9</v>
      </c>
      <c r="H11" s="190" t="s">
        <v>10</v>
      </c>
      <c r="I11" s="190" t="s">
        <v>11</v>
      </c>
      <c r="J11" s="192" t="s">
        <v>4</v>
      </c>
      <c r="K11" s="190" t="s">
        <v>12</v>
      </c>
      <c r="L11" s="190" t="s">
        <v>9</v>
      </c>
      <c r="M11" s="199" t="s">
        <v>13</v>
      </c>
      <c r="N11"/>
    </row>
    <row r="12" spans="1:15" ht="13.5" thickBot="1" x14ac:dyDescent="0.25">
      <c r="A12" s="200" t="s">
        <v>825</v>
      </c>
      <c r="B12" s="201" t="s">
        <v>14</v>
      </c>
      <c r="C12" s="201" t="s">
        <v>5</v>
      </c>
      <c r="D12" s="201" t="s">
        <v>15</v>
      </c>
      <c r="E12" s="47" t="s">
        <v>16</v>
      </c>
      <c r="F12" s="202" t="s">
        <v>17</v>
      </c>
      <c r="G12" s="202" t="s">
        <v>17</v>
      </c>
      <c r="H12" s="202" t="s">
        <v>18</v>
      </c>
      <c r="I12" s="202" t="s">
        <v>19</v>
      </c>
      <c r="J12" s="203" t="s">
        <v>19</v>
      </c>
      <c r="K12" s="202" t="s">
        <v>9</v>
      </c>
      <c r="L12" s="202" t="s">
        <v>20</v>
      </c>
      <c r="M12" s="204" t="s">
        <v>21</v>
      </c>
      <c r="N12"/>
    </row>
    <row r="13" spans="1:15" x14ac:dyDescent="0.2">
      <c r="A13" s="188"/>
      <c r="B13" s="205"/>
      <c r="C13" s="205"/>
      <c r="D13" s="205"/>
      <c r="E13" s="206"/>
      <c r="F13" s="195"/>
      <c r="G13" s="195"/>
      <c r="H13" s="205"/>
      <c r="I13" s="195"/>
      <c r="J13" s="207"/>
      <c r="K13" s="205"/>
      <c r="L13" s="195"/>
      <c r="M13" s="193"/>
      <c r="N13"/>
    </row>
    <row r="14" spans="1:15" x14ac:dyDescent="0.2">
      <c r="A14" s="188"/>
      <c r="B14" s="205"/>
      <c r="C14" s="205"/>
      <c r="D14" s="205"/>
      <c r="E14" s="206"/>
      <c r="F14" s="195"/>
      <c r="G14" s="195"/>
      <c r="H14" s="205"/>
      <c r="I14" s="195"/>
      <c r="J14" s="207"/>
      <c r="K14" s="205"/>
      <c r="L14" s="195"/>
      <c r="M14" s="193"/>
      <c r="N14"/>
    </row>
    <row r="15" spans="1:15" x14ac:dyDescent="0.2">
      <c r="A15" s="208" t="s">
        <v>807</v>
      </c>
      <c r="B15" s="205" t="s">
        <v>22</v>
      </c>
      <c r="C15" s="205" t="s">
        <v>23</v>
      </c>
      <c r="D15" s="205" t="s">
        <v>24</v>
      </c>
      <c r="E15" s="206">
        <v>42</v>
      </c>
      <c r="F15" s="195">
        <v>20176.17170133</v>
      </c>
      <c r="G15" s="195">
        <v>8971.6243793600006</v>
      </c>
      <c r="H15" s="195">
        <v>11204.54732197</v>
      </c>
      <c r="I15" s="195">
        <v>470590.98752273998</v>
      </c>
      <c r="J15" s="207">
        <v>0.79</v>
      </c>
      <c r="K15" s="195">
        <v>371766.88</v>
      </c>
      <c r="L15" s="209">
        <v>130118.41</v>
      </c>
      <c r="M15" s="183">
        <v>116333.88</v>
      </c>
      <c r="N15" s="5"/>
      <c r="O15" s="5"/>
    </row>
    <row r="16" spans="1:15" x14ac:dyDescent="0.2">
      <c r="A16" s="208" t="s">
        <v>808</v>
      </c>
      <c r="B16" s="205" t="s">
        <v>25</v>
      </c>
      <c r="C16" s="205" t="s">
        <v>26</v>
      </c>
      <c r="D16" s="205" t="s">
        <v>27</v>
      </c>
      <c r="E16" s="206">
        <v>68</v>
      </c>
      <c r="F16" s="195">
        <v>17600.12543448</v>
      </c>
      <c r="G16" s="195">
        <v>9277.3408742699994</v>
      </c>
      <c r="H16" s="195">
        <v>8322.7845602100006</v>
      </c>
      <c r="I16" s="195">
        <v>565949.35009428009</v>
      </c>
      <c r="J16" s="207">
        <v>0.66</v>
      </c>
      <c r="K16" s="195">
        <v>373526.57</v>
      </c>
      <c r="L16" s="209">
        <v>130734.3</v>
      </c>
      <c r="M16" s="183">
        <v>116884.53</v>
      </c>
      <c r="N16" s="5"/>
      <c r="O16" s="5"/>
    </row>
    <row r="17" spans="1:15" x14ac:dyDescent="0.2">
      <c r="A17" s="208" t="s">
        <v>554</v>
      </c>
      <c r="B17" s="205" t="s">
        <v>28</v>
      </c>
      <c r="C17" s="205" t="s">
        <v>29</v>
      </c>
      <c r="D17" s="205" t="s">
        <v>30</v>
      </c>
      <c r="E17" s="206">
        <v>97.5</v>
      </c>
      <c r="F17" s="195">
        <v>18930.717567740001</v>
      </c>
      <c r="G17" s="195">
        <v>8945.7734153399997</v>
      </c>
      <c r="H17" s="195">
        <v>9984.9441524000013</v>
      </c>
      <c r="I17" s="195">
        <v>973532.05485900014</v>
      </c>
      <c r="J17" s="207">
        <v>0.51249999999999996</v>
      </c>
      <c r="K17" s="195">
        <v>498935.18</v>
      </c>
      <c r="L17" s="209">
        <v>174627.31</v>
      </c>
      <c r="M17" s="183">
        <v>156127.57999999999</v>
      </c>
      <c r="N17" s="5"/>
      <c r="O17" s="5"/>
    </row>
    <row r="18" spans="1:15" x14ac:dyDescent="0.2">
      <c r="A18" s="208" t="s">
        <v>826</v>
      </c>
      <c r="B18" s="205" t="s">
        <v>31</v>
      </c>
      <c r="C18" s="205" t="s">
        <v>32</v>
      </c>
      <c r="D18" s="205" t="s">
        <v>827</v>
      </c>
      <c r="E18" s="206">
        <v>102.5</v>
      </c>
      <c r="F18" s="195">
        <v>17884.031126559999</v>
      </c>
      <c r="G18" s="195">
        <v>8515.1900313599999</v>
      </c>
      <c r="H18" s="195">
        <v>9368.8410951999995</v>
      </c>
      <c r="I18" s="195">
        <v>960306.21225799993</v>
      </c>
      <c r="J18" s="207">
        <v>0.48749999999999999</v>
      </c>
      <c r="K18" s="195">
        <v>468149.28</v>
      </c>
      <c r="L18" s="209">
        <v>163852.25</v>
      </c>
      <c r="M18" s="183">
        <v>146494.01</v>
      </c>
      <c r="N18" s="5"/>
      <c r="O18" s="5"/>
    </row>
    <row r="19" spans="1:15" x14ac:dyDescent="0.2">
      <c r="A19" s="208" t="s">
        <v>372</v>
      </c>
      <c r="B19" s="205" t="s">
        <v>33</v>
      </c>
      <c r="C19" s="205" t="s">
        <v>34</v>
      </c>
      <c r="D19" s="205" t="s">
        <v>35</v>
      </c>
      <c r="E19" s="210">
        <v>132.5</v>
      </c>
      <c r="F19" s="195">
        <v>16686.317081100002</v>
      </c>
      <c r="G19" s="195">
        <v>8566.3788399000005</v>
      </c>
      <c r="H19" s="195">
        <v>8119.9382412000014</v>
      </c>
      <c r="I19" s="195">
        <v>1075891.8169590002</v>
      </c>
      <c r="J19" s="207">
        <v>0.33750000000000002</v>
      </c>
      <c r="K19" s="195">
        <v>363113.49</v>
      </c>
      <c r="L19" s="209">
        <v>127089.72</v>
      </c>
      <c r="M19" s="183">
        <v>113626.05</v>
      </c>
      <c r="N19" s="5"/>
      <c r="O19" s="5"/>
    </row>
    <row r="20" spans="1:15" x14ac:dyDescent="0.2">
      <c r="A20" s="208" t="s">
        <v>809</v>
      </c>
      <c r="B20" s="205" t="s">
        <v>33</v>
      </c>
      <c r="C20" s="205" t="s">
        <v>34</v>
      </c>
      <c r="D20" s="205" t="s">
        <v>36</v>
      </c>
      <c r="E20" s="210">
        <v>127</v>
      </c>
      <c r="F20" s="195">
        <v>16850.97926394</v>
      </c>
      <c r="G20" s="195">
        <v>8566.3788399000005</v>
      </c>
      <c r="H20" s="195">
        <v>8284.6004240399998</v>
      </c>
      <c r="I20" s="195">
        <v>1052144.2538530799</v>
      </c>
      <c r="J20" s="207">
        <v>0.36499999999999999</v>
      </c>
      <c r="K20" s="195">
        <v>384032.65</v>
      </c>
      <c r="L20" s="209">
        <v>134411.43</v>
      </c>
      <c r="M20" s="183">
        <v>120172.11</v>
      </c>
      <c r="N20" s="5"/>
      <c r="O20" s="5"/>
    </row>
    <row r="21" spans="1:15" x14ac:dyDescent="0.2">
      <c r="A21" s="208" t="s">
        <v>810</v>
      </c>
      <c r="B21" s="205" t="s">
        <v>37</v>
      </c>
      <c r="C21" s="205" t="s">
        <v>38</v>
      </c>
      <c r="D21" s="205" t="s">
        <v>39</v>
      </c>
      <c r="E21" s="206">
        <v>26</v>
      </c>
      <c r="F21" s="195">
        <v>19661.562931500001</v>
      </c>
      <c r="G21" s="195">
        <v>8250.0810950899995</v>
      </c>
      <c r="H21" s="195">
        <v>11411.481836410001</v>
      </c>
      <c r="I21" s="195">
        <v>296698.52774666005</v>
      </c>
      <c r="J21" s="207">
        <v>0.87</v>
      </c>
      <c r="K21" s="195">
        <v>258127.72</v>
      </c>
      <c r="L21" s="209">
        <v>90344.7</v>
      </c>
      <c r="M21" s="183">
        <v>80773.73</v>
      </c>
      <c r="N21" s="5"/>
      <c r="O21" s="5"/>
    </row>
    <row r="22" spans="1:15" x14ac:dyDescent="0.2">
      <c r="A22" s="208" t="s">
        <v>811</v>
      </c>
      <c r="B22" s="205" t="s">
        <v>646</v>
      </c>
      <c r="C22" s="205" t="s">
        <v>646</v>
      </c>
      <c r="D22" s="205" t="s">
        <v>647</v>
      </c>
      <c r="E22" s="206">
        <v>15</v>
      </c>
      <c r="F22" s="195">
        <v>19830.186247869999</v>
      </c>
      <c r="G22" s="195">
        <v>8409.3941300000006</v>
      </c>
      <c r="H22" s="195">
        <v>11420.792117869998</v>
      </c>
      <c r="I22" s="195">
        <v>171311.88176804996</v>
      </c>
      <c r="J22" s="207">
        <v>0.92500000000000004</v>
      </c>
      <c r="K22" s="195">
        <v>158463.49</v>
      </c>
      <c r="L22" s="209">
        <v>55462.22</v>
      </c>
      <c r="M22" s="183">
        <v>49586.64</v>
      </c>
      <c r="N22" s="5"/>
      <c r="O22" s="5"/>
    </row>
    <row r="23" spans="1:15" x14ac:dyDescent="0.2">
      <c r="A23" s="208" t="s">
        <v>812</v>
      </c>
      <c r="B23" s="51" t="s">
        <v>40</v>
      </c>
      <c r="C23" s="51" t="s">
        <v>41</v>
      </c>
      <c r="D23" s="51" t="s">
        <v>42</v>
      </c>
      <c r="E23" s="206">
        <v>31.5</v>
      </c>
      <c r="F23" s="195">
        <v>20927.603069379998</v>
      </c>
      <c r="G23" s="195">
        <v>13876.159247600001</v>
      </c>
      <c r="H23" s="195">
        <v>7051.443821779998</v>
      </c>
      <c r="I23" s="195">
        <v>222120.48038606995</v>
      </c>
      <c r="J23" s="207">
        <v>0.84250000000000003</v>
      </c>
      <c r="K23" s="195">
        <v>187136.5</v>
      </c>
      <c r="L23" s="209">
        <v>65497.78</v>
      </c>
      <c r="M23" s="183">
        <v>58559.05</v>
      </c>
      <c r="N23" s="5"/>
      <c r="O23" s="5"/>
    </row>
    <row r="24" spans="1:15" x14ac:dyDescent="0.2">
      <c r="A24" s="208" t="s">
        <v>813</v>
      </c>
      <c r="B24" s="205" t="s">
        <v>43</v>
      </c>
      <c r="C24" s="205" t="s">
        <v>44</v>
      </c>
      <c r="D24" s="205" t="s">
        <v>45</v>
      </c>
      <c r="E24" s="210">
        <v>33</v>
      </c>
      <c r="F24" s="195">
        <v>20386.306843220002</v>
      </c>
      <c r="G24" s="195">
        <v>10025.68633676</v>
      </c>
      <c r="H24" s="195">
        <v>10360.620506460002</v>
      </c>
      <c r="I24" s="195">
        <v>341900.47671318008</v>
      </c>
      <c r="J24" s="207">
        <v>0.83499999999999996</v>
      </c>
      <c r="K24" s="195">
        <v>285486.90000000002</v>
      </c>
      <c r="L24" s="209">
        <v>99920.42</v>
      </c>
      <c r="M24" s="183">
        <v>89335.02</v>
      </c>
      <c r="N24" s="5"/>
      <c r="O24" s="5"/>
    </row>
    <row r="25" spans="1:15" x14ac:dyDescent="0.2">
      <c r="A25" s="208" t="s">
        <v>814</v>
      </c>
      <c r="B25" s="205" t="s">
        <v>43</v>
      </c>
      <c r="C25" s="205" t="s">
        <v>44</v>
      </c>
      <c r="D25" s="205" t="s">
        <v>46</v>
      </c>
      <c r="E25" s="210">
        <v>114.5</v>
      </c>
      <c r="F25" s="195">
        <v>17862.16389484</v>
      </c>
      <c r="G25" s="195">
        <v>10025.68633676</v>
      </c>
      <c r="H25" s="195">
        <v>7836.4775580799997</v>
      </c>
      <c r="I25" s="195">
        <v>897276.68040015991</v>
      </c>
      <c r="J25" s="207">
        <v>0.42749999999999999</v>
      </c>
      <c r="K25" s="195">
        <v>383585.78</v>
      </c>
      <c r="L25" s="209">
        <v>134255.01999999999</v>
      </c>
      <c r="M25" s="183">
        <v>120032.27</v>
      </c>
      <c r="N25" s="5"/>
      <c r="O25" s="5"/>
    </row>
    <row r="26" spans="1:15" x14ac:dyDescent="0.2">
      <c r="A26" s="208" t="s">
        <v>800</v>
      </c>
      <c r="B26" s="205" t="s">
        <v>47</v>
      </c>
      <c r="C26" s="205" t="s">
        <v>48</v>
      </c>
      <c r="D26" s="205" t="s">
        <v>49</v>
      </c>
      <c r="E26" s="206">
        <v>71</v>
      </c>
      <c r="F26" s="195">
        <v>18566.086084089999</v>
      </c>
      <c r="G26" s="195">
        <v>8355.1554437800005</v>
      </c>
      <c r="H26" s="195">
        <v>10210.930640309998</v>
      </c>
      <c r="I26" s="195">
        <v>724976.07546200987</v>
      </c>
      <c r="J26" s="207">
        <v>0.64500000000000002</v>
      </c>
      <c r="K26" s="195">
        <v>467609.57</v>
      </c>
      <c r="L26" s="209">
        <v>163663.35</v>
      </c>
      <c r="M26" s="183">
        <v>146325.11000000002</v>
      </c>
      <c r="N26" s="5"/>
      <c r="O26" s="5"/>
    </row>
    <row r="27" spans="1:15" ht="13.5" thickBot="1" x14ac:dyDescent="0.25">
      <c r="A27" s="188"/>
      <c r="B27" s="205"/>
      <c r="C27" s="205"/>
      <c r="D27" s="205"/>
      <c r="E27" s="211"/>
      <c r="F27" s="195"/>
      <c r="G27" s="195"/>
      <c r="H27" s="195"/>
      <c r="I27" s="195"/>
      <c r="J27" s="207"/>
      <c r="K27" s="195"/>
      <c r="L27" s="195"/>
      <c r="M27" s="183"/>
      <c r="N27" s="5"/>
      <c r="O27" s="5"/>
    </row>
    <row r="28" spans="1:15" x14ac:dyDescent="0.2">
      <c r="A28" s="184"/>
      <c r="B28" s="212"/>
      <c r="C28" s="212"/>
      <c r="D28" s="212"/>
      <c r="E28" s="213"/>
      <c r="F28" s="214"/>
      <c r="G28" s="214"/>
      <c r="H28" s="214"/>
      <c r="I28" s="214"/>
      <c r="J28" s="215"/>
      <c r="K28" s="214"/>
      <c r="L28" s="214"/>
      <c r="M28" s="216"/>
      <c r="N28"/>
    </row>
    <row r="29" spans="1:15" ht="13.5" thickBot="1" x14ac:dyDescent="0.25">
      <c r="A29" s="217"/>
      <c r="B29" s="218"/>
      <c r="C29" s="218"/>
      <c r="D29" s="218" t="s">
        <v>50</v>
      </c>
      <c r="E29" s="219">
        <v>860.5</v>
      </c>
      <c r="F29" s="220"/>
      <c r="G29" s="220"/>
      <c r="H29" s="220"/>
      <c r="I29" s="220"/>
      <c r="J29" s="221"/>
      <c r="K29" s="220"/>
      <c r="L29" s="220">
        <v>1469976.91</v>
      </c>
      <c r="M29" s="222">
        <v>1314249.9800000002</v>
      </c>
      <c r="N29"/>
    </row>
    <row r="30" spans="1:15" x14ac:dyDescent="0.2">
      <c r="A30" s="188"/>
      <c r="B30" s="205"/>
      <c r="C30" s="205"/>
      <c r="D30" s="205"/>
      <c r="E30" s="210"/>
      <c r="F30" s="195"/>
      <c r="G30" s="195"/>
      <c r="H30" s="195"/>
      <c r="I30" s="195"/>
      <c r="J30" s="207"/>
      <c r="K30" s="195"/>
      <c r="L30" s="195"/>
      <c r="M30" s="183"/>
      <c r="N30" s="5"/>
    </row>
    <row r="31" spans="1:15" x14ac:dyDescent="0.2">
      <c r="A31" s="188"/>
      <c r="B31" s="205"/>
      <c r="C31" s="205"/>
      <c r="D31" s="205"/>
      <c r="E31" s="206"/>
      <c r="F31" s="195"/>
      <c r="G31" s="195"/>
      <c r="H31" s="195"/>
      <c r="I31" s="195"/>
      <c r="J31" s="207"/>
      <c r="K31" s="195"/>
      <c r="L31" s="195"/>
      <c r="M31" s="223"/>
      <c r="N31"/>
    </row>
    <row r="32" spans="1:15" x14ac:dyDescent="0.2">
      <c r="A32" s="188"/>
      <c r="B32" s="205"/>
      <c r="C32" s="205"/>
      <c r="D32" s="205"/>
      <c r="E32" s="206"/>
      <c r="F32" s="195"/>
      <c r="G32" s="195"/>
      <c r="H32" s="195"/>
      <c r="I32" s="195"/>
      <c r="J32" s="195" t="s">
        <v>828</v>
      </c>
      <c r="K32" s="51"/>
      <c r="L32" s="195">
        <v>1314250</v>
      </c>
      <c r="M32" s="224"/>
      <c r="N32"/>
    </row>
    <row r="33" spans="1:14" x14ac:dyDescent="0.2">
      <c r="A33" s="188"/>
      <c r="B33" s="205"/>
      <c r="C33" s="205"/>
      <c r="D33" s="205"/>
      <c r="E33" s="206"/>
      <c r="F33" s="195"/>
      <c r="G33" s="195"/>
      <c r="H33" s="195"/>
      <c r="I33" s="195"/>
      <c r="J33" s="195"/>
      <c r="K33" s="51"/>
      <c r="L33" s="195"/>
      <c r="M33" s="225"/>
      <c r="N33"/>
    </row>
    <row r="34" spans="1:14" x14ac:dyDescent="0.2">
      <c r="A34" s="188"/>
      <c r="B34" s="205"/>
      <c r="C34" s="205"/>
      <c r="D34" s="205"/>
      <c r="E34" s="206"/>
      <c r="F34" s="195"/>
      <c r="G34" s="195"/>
      <c r="H34" s="195"/>
      <c r="I34" s="195"/>
      <c r="J34" s="195" t="s">
        <v>51</v>
      </c>
      <c r="K34" s="51"/>
      <c r="L34" s="195">
        <v>155726.90999999992</v>
      </c>
      <c r="M34" s="223"/>
      <c r="N34"/>
    </row>
    <row r="35" spans="1:14" x14ac:dyDescent="0.2">
      <c r="A35" s="188"/>
      <c r="B35" s="205"/>
      <c r="C35" s="205"/>
      <c r="D35" s="205"/>
      <c r="E35" s="206"/>
      <c r="F35" s="195"/>
      <c r="G35" s="195"/>
      <c r="H35" s="195"/>
      <c r="I35" s="195"/>
      <c r="J35" s="195"/>
      <c r="K35" s="51"/>
      <c r="L35" s="195"/>
      <c r="M35" s="223"/>
      <c r="N35"/>
    </row>
    <row r="36" spans="1:14" ht="13.5" thickBot="1" x14ac:dyDescent="0.25">
      <c r="A36" s="217"/>
      <c r="B36" s="218"/>
      <c r="C36" s="218" t="s">
        <v>119</v>
      </c>
      <c r="D36" s="218"/>
      <c r="E36" s="226"/>
      <c r="F36" s="220"/>
      <c r="G36" s="220"/>
      <c r="H36" s="220"/>
      <c r="I36" s="220"/>
      <c r="J36" s="220" t="s">
        <v>52</v>
      </c>
      <c r="K36" s="227"/>
      <c r="L36" s="228">
        <v>0.89406165999999998</v>
      </c>
      <c r="M36" s="229"/>
      <c r="N36"/>
    </row>
    <row r="37" spans="1:14" x14ac:dyDescent="0.2">
      <c r="F37" s="5"/>
      <c r="G37" s="4"/>
      <c r="J37" s="4"/>
      <c r="K37" s="4"/>
      <c r="L37" s="4"/>
      <c r="M37" s="4"/>
      <c r="N37"/>
    </row>
    <row r="38" spans="1:14" x14ac:dyDescent="0.2">
      <c r="J38" s="3"/>
      <c r="K38" s="4"/>
      <c r="L38" s="4"/>
      <c r="M38" s="4"/>
      <c r="N38"/>
    </row>
    <row r="39" spans="1:14" x14ac:dyDescent="0.2">
      <c r="J39" s="4"/>
      <c r="K39" s="4"/>
      <c r="L39" s="4"/>
      <c r="N39"/>
    </row>
    <row r="40" spans="1:14" x14ac:dyDescent="0.2">
      <c r="K40" s="3"/>
      <c r="L40" s="4"/>
      <c r="M40" s="4"/>
    </row>
    <row r="45" spans="1:14" x14ac:dyDescent="0.2">
      <c r="F45" s="6"/>
    </row>
  </sheetData>
  <hyperlinks>
    <hyperlink ref="E1" r:id="rId1" display="https://advance.lexis.com/api/document/collection/statutes-legislation/id/61P5-WTJ1-DYDC-J3KH-00008-00?cite=C.R.S.%2022-54-122&amp;context=1000516" xr:uid="{6B92ABC3-AD61-40EE-8F27-294A8E2A70D8}"/>
  </hyperlinks>
  <printOptions horizontalCentered="1"/>
  <pageMargins left="0.5" right="0.5" top="0.75" bottom="1" header="0.5" footer="0.5"/>
  <pageSetup scale="58" orientation="landscape" r:id="rId2"/>
  <headerFooter alignWithMargins="0">
    <oddHeader>&amp;C&amp;"Arial,Bold"&amp;14Small Attendance Center Payments 
FY 2016-17</oddHeader>
    <oddFooter>&amp;C&amp;P&amp;RCDE, School Finance and Operations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ECEA</vt:lpstr>
      <vt:lpstr>ELPA</vt:lpstr>
      <vt:lpstr>Transportation</vt:lpstr>
      <vt:lpstr>CTA</vt:lpstr>
      <vt:lpstr>Small Attendance Center</vt:lpstr>
      <vt:lpstr>'Small Attendance Center'!Print_Area</vt:lpstr>
      <vt:lpstr>CTA!Print_Titles</vt:lpstr>
      <vt:lpstr>ECEA!Print_Titles</vt:lpstr>
      <vt:lpstr>ELPA!Print_Titles</vt:lpstr>
      <vt:lpstr>Transportation!Print_Titles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Christel_M</dc:creator>
  <cp:lastModifiedBy>Wiedemer, Kelly</cp:lastModifiedBy>
  <cp:lastPrinted>2013-09-06T18:35:23Z</cp:lastPrinted>
  <dcterms:created xsi:type="dcterms:W3CDTF">2011-02-25T20:36:54Z</dcterms:created>
  <dcterms:modified xsi:type="dcterms:W3CDTF">2021-12-03T20:09:36Z</dcterms:modified>
</cp:coreProperties>
</file>