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3 Projections\"/>
    </mc:Choice>
  </mc:AlternateContent>
  <xr:revisionPtr revIDLastSave="0" documentId="13_ncr:1_{81B8B864-A41C-4AAB-B275-6DE2785BDFAF}" xr6:coauthVersionLast="47" xr6:coauthVersionMax="47" xr10:uidLastSave="{00000000-0000-0000-0000-000000000000}"/>
  <bookViews>
    <workbookView xWindow="-120" yWindow="-120" windowWidth="20730" windowHeight="11160" xr2:uid="{63CB6478-7CD7-457D-8F61-0095E3DDDFF3}"/>
  </bookViews>
  <sheets>
    <sheet name="HB22-1390" sheetId="1" r:id="rId1"/>
  </sheets>
  <externalReferences>
    <externalReference r:id="rId2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'HB22-1390'!$A$8:$C$328</definedName>
    <definedName name="RURAL" localSheetId="0">#REF!</definedName>
    <definedName name="RURAL">#REF!</definedName>
    <definedName name="SUMMARY" localSheetId="0">'[1]district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X120" i="1" l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FZ120" i="1" s="1"/>
  <c r="D120" i="1"/>
  <c r="C120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FZ166" i="1" s="1"/>
  <c r="L166" i="1"/>
  <c r="K166" i="1"/>
  <c r="J166" i="1"/>
  <c r="I166" i="1"/>
  <c r="H166" i="1"/>
  <c r="G166" i="1"/>
  <c r="F166" i="1"/>
  <c r="E166" i="1"/>
  <c r="D166" i="1"/>
  <c r="C166" i="1"/>
  <c r="FX321" i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J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R308" i="1"/>
  <c r="EQ308" i="1"/>
  <c r="DG308" i="1"/>
  <c r="FY307" i="1"/>
  <c r="GA295" i="1"/>
  <c r="FV294" i="1"/>
  <c r="FV308" i="1" s="1"/>
  <c r="FS294" i="1"/>
  <c r="FS308" i="1" s="1"/>
  <c r="FR294" i="1"/>
  <c r="FO294" i="1"/>
  <c r="FO308" i="1" s="1"/>
  <c r="FJ294" i="1"/>
  <c r="FJ308" i="1" s="1"/>
  <c r="FC294" i="1"/>
  <c r="FC308" i="1" s="1"/>
  <c r="FA294" i="1"/>
  <c r="FA308" i="1" s="1"/>
  <c r="EX294" i="1"/>
  <c r="EX308" i="1" s="1"/>
  <c r="ET294" i="1"/>
  <c r="ET308" i="1" s="1"/>
  <c r="EL294" i="1"/>
  <c r="EL308" i="1" s="1"/>
  <c r="EI294" i="1"/>
  <c r="EI308" i="1" s="1"/>
  <c r="EH294" i="1"/>
  <c r="EH308" i="1" s="1"/>
  <c r="DV294" i="1"/>
  <c r="DV308" i="1" s="1"/>
  <c r="DT294" i="1"/>
  <c r="DT308" i="1" s="1"/>
  <c r="DS294" i="1"/>
  <c r="DS308" i="1" s="1"/>
  <c r="DK294" i="1"/>
  <c r="DK308" i="1" s="1"/>
  <c r="DB294" i="1"/>
  <c r="DB308" i="1" s="1"/>
  <c r="CY294" i="1"/>
  <c r="CY308" i="1" s="1"/>
  <c r="CX294" i="1"/>
  <c r="CX308" i="1" s="1"/>
  <c r="CU294" i="1"/>
  <c r="CU308" i="1" s="1"/>
  <c r="CT294" i="1"/>
  <c r="CT308" i="1" s="1"/>
  <c r="CP294" i="1"/>
  <c r="CP308" i="1" s="1"/>
  <c r="CM294" i="1"/>
  <c r="CM308" i="1" s="1"/>
  <c r="CI294" i="1"/>
  <c r="CI308" i="1" s="1"/>
  <c r="CD294" i="1"/>
  <c r="CD308" i="1" s="1"/>
  <c r="CA294" i="1"/>
  <c r="CA308" i="1" s="1"/>
  <c r="BW294" i="1"/>
  <c r="BW308" i="1" s="1"/>
  <c r="BR294" i="1"/>
  <c r="BR308" i="1" s="1"/>
  <c r="BK294" i="1"/>
  <c r="BK308" i="1" s="1"/>
  <c r="BF294" i="1"/>
  <c r="BF308" i="1" s="1"/>
  <c r="BC294" i="1"/>
  <c r="BC308" i="1" s="1"/>
  <c r="BB294" i="1"/>
  <c r="BB308" i="1" s="1"/>
  <c r="AY294" i="1"/>
  <c r="AY308" i="1" s="1"/>
  <c r="AT294" i="1"/>
  <c r="AT308" i="1" s="1"/>
  <c r="AM294" i="1"/>
  <c r="AM308" i="1" s="1"/>
  <c r="AL294" i="1"/>
  <c r="AL308" i="1" s="1"/>
  <c r="AH294" i="1"/>
  <c r="AH308" i="1" s="1"/>
  <c r="AD294" i="1"/>
  <c r="AD308" i="1" s="1"/>
  <c r="AC294" i="1"/>
  <c r="AC308" i="1" s="1"/>
  <c r="AA294" i="1"/>
  <c r="AA308" i="1" s="1"/>
  <c r="V294" i="1"/>
  <c r="V308" i="1" s="1"/>
  <c r="S294" i="1"/>
  <c r="S308" i="1" s="1"/>
  <c r="J294" i="1"/>
  <c r="J308" i="1" s="1"/>
  <c r="G294" i="1"/>
  <c r="G308" i="1" s="1"/>
  <c r="F294" i="1"/>
  <c r="F308" i="1" s="1"/>
  <c r="C294" i="1"/>
  <c r="GA282" i="1"/>
  <c r="FX281" i="1"/>
  <c r="FX294" i="1" s="1"/>
  <c r="FX308" i="1" s="1"/>
  <c r="FW281" i="1"/>
  <c r="FW294" i="1" s="1"/>
  <c r="FW308" i="1" s="1"/>
  <c r="FV281" i="1"/>
  <c r="FU281" i="1"/>
  <c r="FU294" i="1" s="1"/>
  <c r="FU308" i="1" s="1"/>
  <c r="FT281" i="1"/>
  <c r="FT294" i="1" s="1"/>
  <c r="FT308" i="1" s="1"/>
  <c r="FS281" i="1"/>
  <c r="FR281" i="1"/>
  <c r="FQ281" i="1"/>
  <c r="FQ294" i="1" s="1"/>
  <c r="FQ308" i="1" s="1"/>
  <c r="FP281" i="1"/>
  <c r="FP294" i="1" s="1"/>
  <c r="FP308" i="1" s="1"/>
  <c r="FO281" i="1"/>
  <c r="FN281" i="1"/>
  <c r="FN294" i="1" s="1"/>
  <c r="FN308" i="1" s="1"/>
  <c r="FM281" i="1"/>
  <c r="FM294" i="1" s="1"/>
  <c r="FM308" i="1" s="1"/>
  <c r="FL281" i="1"/>
  <c r="FL294" i="1" s="1"/>
  <c r="FL308" i="1" s="1"/>
  <c r="FK281" i="1"/>
  <c r="FK294" i="1" s="1"/>
  <c r="FK308" i="1" s="1"/>
  <c r="FJ281" i="1"/>
  <c r="FI281" i="1"/>
  <c r="FI294" i="1" s="1"/>
  <c r="FI308" i="1" s="1"/>
  <c r="FH281" i="1"/>
  <c r="FH294" i="1" s="1"/>
  <c r="FH308" i="1" s="1"/>
  <c r="FG281" i="1"/>
  <c r="FG294" i="1" s="1"/>
  <c r="FG308" i="1" s="1"/>
  <c r="FF281" i="1"/>
  <c r="FF294" i="1" s="1"/>
  <c r="FF308" i="1" s="1"/>
  <c r="FE281" i="1"/>
  <c r="FE294" i="1" s="1"/>
  <c r="FE308" i="1" s="1"/>
  <c r="FD281" i="1"/>
  <c r="FD294" i="1" s="1"/>
  <c r="FD308" i="1" s="1"/>
  <c r="FC281" i="1"/>
  <c r="FB281" i="1"/>
  <c r="FB294" i="1" s="1"/>
  <c r="FB308" i="1" s="1"/>
  <c r="FA281" i="1"/>
  <c r="EZ281" i="1"/>
  <c r="EZ294" i="1" s="1"/>
  <c r="EZ308" i="1" s="1"/>
  <c r="EY281" i="1"/>
  <c r="EY294" i="1" s="1"/>
  <c r="EY308" i="1" s="1"/>
  <c r="EX281" i="1"/>
  <c r="EW281" i="1"/>
  <c r="EW294" i="1" s="1"/>
  <c r="EW308" i="1" s="1"/>
  <c r="EV281" i="1"/>
  <c r="EV294" i="1" s="1"/>
  <c r="EV308" i="1" s="1"/>
  <c r="EU281" i="1"/>
  <c r="EU294" i="1" s="1"/>
  <c r="EU308" i="1" s="1"/>
  <c r="ET281" i="1"/>
  <c r="ES281" i="1"/>
  <c r="ES294" i="1" s="1"/>
  <c r="ES308" i="1" s="1"/>
  <c r="ER281" i="1"/>
  <c r="ER294" i="1" s="1"/>
  <c r="ER308" i="1" s="1"/>
  <c r="EQ281" i="1"/>
  <c r="EQ294" i="1" s="1"/>
  <c r="EP281" i="1"/>
  <c r="EP294" i="1" s="1"/>
  <c r="EP308" i="1" s="1"/>
  <c r="EO281" i="1"/>
  <c r="EO294" i="1" s="1"/>
  <c r="EO308" i="1" s="1"/>
  <c r="EN281" i="1"/>
  <c r="EN294" i="1" s="1"/>
  <c r="EN308" i="1" s="1"/>
  <c r="EM281" i="1"/>
  <c r="EM294" i="1" s="1"/>
  <c r="EM308" i="1" s="1"/>
  <c r="EL281" i="1"/>
  <c r="EK281" i="1"/>
  <c r="EK294" i="1" s="1"/>
  <c r="EK308" i="1" s="1"/>
  <c r="EJ281" i="1"/>
  <c r="EJ294" i="1" s="1"/>
  <c r="EJ308" i="1" s="1"/>
  <c r="EI281" i="1"/>
  <c r="EH281" i="1"/>
  <c r="EG281" i="1"/>
  <c r="EG294" i="1" s="1"/>
  <c r="EG308" i="1" s="1"/>
  <c r="EF281" i="1"/>
  <c r="EF294" i="1" s="1"/>
  <c r="EF308" i="1" s="1"/>
  <c r="EE281" i="1"/>
  <c r="EE294" i="1" s="1"/>
  <c r="EE308" i="1" s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Y294" i="1" s="1"/>
  <c r="DY308" i="1" s="1"/>
  <c r="DX281" i="1"/>
  <c r="DX294" i="1" s="1"/>
  <c r="DX308" i="1" s="1"/>
  <c r="DW281" i="1"/>
  <c r="DW294" i="1" s="1"/>
  <c r="DW308" i="1" s="1"/>
  <c r="DV281" i="1"/>
  <c r="DU281" i="1"/>
  <c r="DU294" i="1" s="1"/>
  <c r="DU308" i="1" s="1"/>
  <c r="DT281" i="1"/>
  <c r="DS281" i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F281" i="1"/>
  <c r="DF294" i="1" s="1"/>
  <c r="DF308" i="1" s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A281" i="1"/>
  <c r="DA294" i="1" s="1"/>
  <c r="DA308" i="1" s="1"/>
  <c r="CZ281" i="1"/>
  <c r="CZ294" i="1" s="1"/>
  <c r="CZ308" i="1" s="1"/>
  <c r="CY281" i="1"/>
  <c r="CX281" i="1"/>
  <c r="CW281" i="1"/>
  <c r="CW294" i="1" s="1"/>
  <c r="CW308" i="1" s="1"/>
  <c r="CV281" i="1"/>
  <c r="CV294" i="1" s="1"/>
  <c r="CV308" i="1" s="1"/>
  <c r="CU281" i="1"/>
  <c r="CT281" i="1"/>
  <c r="CS281" i="1"/>
  <c r="CS294" i="1" s="1"/>
  <c r="CS308" i="1" s="1"/>
  <c r="CR281" i="1"/>
  <c r="CR294" i="1" s="1"/>
  <c r="CR308" i="1" s="1"/>
  <c r="CQ281" i="1"/>
  <c r="CQ294" i="1" s="1"/>
  <c r="CQ308" i="1" s="1"/>
  <c r="CP281" i="1"/>
  <c r="CO281" i="1"/>
  <c r="CO294" i="1" s="1"/>
  <c r="CO308" i="1" s="1"/>
  <c r="CN281" i="1"/>
  <c r="CN294" i="1" s="1"/>
  <c r="CN308" i="1" s="1"/>
  <c r="CM281" i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H281" i="1"/>
  <c r="CH294" i="1" s="1"/>
  <c r="CH308" i="1" s="1"/>
  <c r="CG281" i="1"/>
  <c r="CG294" i="1" s="1"/>
  <c r="CG308" i="1" s="1"/>
  <c r="CF281" i="1"/>
  <c r="CF294" i="1" s="1"/>
  <c r="CF308" i="1" s="1"/>
  <c r="CE281" i="1"/>
  <c r="CE294" i="1" s="1"/>
  <c r="CE308" i="1" s="1"/>
  <c r="CD281" i="1"/>
  <c r="CC281" i="1"/>
  <c r="CC294" i="1" s="1"/>
  <c r="CC308" i="1" s="1"/>
  <c r="CB281" i="1"/>
  <c r="CB294" i="1" s="1"/>
  <c r="CB308" i="1" s="1"/>
  <c r="CA281" i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V281" i="1"/>
  <c r="BV294" i="1" s="1"/>
  <c r="BV308" i="1" s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J281" i="1"/>
  <c r="BJ294" i="1" s="1"/>
  <c r="BJ308" i="1" s="1"/>
  <c r="BI281" i="1"/>
  <c r="BI294" i="1" s="1"/>
  <c r="BI308" i="1" s="1"/>
  <c r="BH281" i="1"/>
  <c r="BH294" i="1" s="1"/>
  <c r="BH308" i="1" s="1"/>
  <c r="BG281" i="1"/>
  <c r="BG294" i="1" s="1"/>
  <c r="BG308" i="1" s="1"/>
  <c r="BF281" i="1"/>
  <c r="BE281" i="1"/>
  <c r="BE294" i="1" s="1"/>
  <c r="BE308" i="1" s="1"/>
  <c r="BD281" i="1"/>
  <c r="BD294" i="1" s="1"/>
  <c r="BD308" i="1" s="1"/>
  <c r="BC281" i="1"/>
  <c r="BB281" i="1"/>
  <c r="BA281" i="1"/>
  <c r="BA294" i="1" s="1"/>
  <c r="BA308" i="1" s="1"/>
  <c r="AZ281" i="1"/>
  <c r="AZ294" i="1" s="1"/>
  <c r="AZ308" i="1" s="1"/>
  <c r="AY281" i="1"/>
  <c r="AX281" i="1"/>
  <c r="AX294" i="1" s="1"/>
  <c r="AX308" i="1" s="1"/>
  <c r="AW281" i="1"/>
  <c r="AW294" i="1" s="1"/>
  <c r="AW308" i="1" s="1"/>
  <c r="AV281" i="1"/>
  <c r="AV294" i="1" s="1"/>
  <c r="AV308" i="1" s="1"/>
  <c r="AU281" i="1"/>
  <c r="AU294" i="1" s="1"/>
  <c r="AU308" i="1" s="1"/>
  <c r="AT281" i="1"/>
  <c r="AS281" i="1"/>
  <c r="AS294" i="1" s="1"/>
  <c r="AS308" i="1" s="1"/>
  <c r="AR281" i="1"/>
  <c r="AR294" i="1" s="1"/>
  <c r="AR308" i="1" s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L281" i="1"/>
  <c r="AK281" i="1"/>
  <c r="AK294" i="1" s="1"/>
  <c r="AK308" i="1" s="1"/>
  <c r="AJ281" i="1"/>
  <c r="AJ294" i="1" s="1"/>
  <c r="AJ308" i="1" s="1"/>
  <c r="AI281" i="1"/>
  <c r="AI294" i="1" s="1"/>
  <c r="AI308" i="1" s="1"/>
  <c r="AH281" i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C281" i="1"/>
  <c r="AB281" i="1"/>
  <c r="AB294" i="1" s="1"/>
  <c r="AB308" i="1" s="1"/>
  <c r="AA281" i="1"/>
  <c r="Z281" i="1"/>
  <c r="Z294" i="1" s="1"/>
  <c r="Z308" i="1" s="1"/>
  <c r="Y281" i="1"/>
  <c r="Y294" i="1" s="1"/>
  <c r="Y308" i="1" s="1"/>
  <c r="X281" i="1"/>
  <c r="X294" i="1" s="1"/>
  <c r="X308" i="1" s="1"/>
  <c r="W281" i="1"/>
  <c r="W294" i="1" s="1"/>
  <c r="W308" i="1" s="1"/>
  <c r="V281" i="1"/>
  <c r="U281" i="1"/>
  <c r="U294" i="1" s="1"/>
  <c r="U308" i="1" s="1"/>
  <c r="T281" i="1"/>
  <c r="T294" i="1" s="1"/>
  <c r="T308" i="1" s="1"/>
  <c r="S281" i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M294" i="1" s="1"/>
  <c r="M308" i="1" s="1"/>
  <c r="L281" i="1"/>
  <c r="L294" i="1" s="1"/>
  <c r="L308" i="1" s="1"/>
  <c r="K281" i="1"/>
  <c r="K294" i="1" s="1"/>
  <c r="K308" i="1" s="1"/>
  <c r="J281" i="1"/>
  <c r="I281" i="1"/>
  <c r="I294" i="1" s="1"/>
  <c r="I308" i="1" s="1"/>
  <c r="H281" i="1"/>
  <c r="H294" i="1" s="1"/>
  <c r="H308" i="1" s="1"/>
  <c r="G281" i="1"/>
  <c r="F281" i="1"/>
  <c r="E281" i="1"/>
  <c r="E294" i="1" s="1"/>
  <c r="E308" i="1" s="1"/>
  <c r="D281" i="1"/>
  <c r="D294" i="1" s="1"/>
  <c r="D308" i="1" s="1"/>
  <c r="C281" i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FZ172" i="1" s="1"/>
  <c r="FC144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X137" i="1"/>
  <c r="FX139" i="1" s="1"/>
  <c r="FK137" i="1"/>
  <c r="FK139" i="1" s="1"/>
  <c r="EN137" i="1"/>
  <c r="EN139" i="1" s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EJ135" i="1"/>
  <c r="EJ137" i="1" s="1"/>
  <c r="EJ139" i="1" s="1"/>
  <c r="AF135" i="1"/>
  <c r="AF137" i="1" s="1"/>
  <c r="AF139" i="1" s="1"/>
  <c r="FR134" i="1"/>
  <c r="FR135" i="1" s="1"/>
  <c r="FR137" i="1" s="1"/>
  <c r="FR139" i="1" s="1"/>
  <c r="EJ134" i="1"/>
  <c r="EH134" i="1"/>
  <c r="EH135" i="1" s="1"/>
  <c r="EH137" i="1" s="1"/>
  <c r="EH139" i="1" s="1"/>
  <c r="DY134" i="1"/>
  <c r="DY135" i="1" s="1"/>
  <c r="DY137" i="1" s="1"/>
  <c r="DY139" i="1" s="1"/>
  <c r="DV134" i="1"/>
  <c r="DV135" i="1" s="1"/>
  <c r="DV137" i="1" s="1"/>
  <c r="DV139" i="1" s="1"/>
  <c r="DS134" i="1"/>
  <c r="DS135" i="1" s="1"/>
  <c r="DS137" i="1" s="1"/>
  <c r="DS139" i="1" s="1"/>
  <c r="DJ134" i="1"/>
  <c r="DJ135" i="1" s="1"/>
  <c r="DJ137" i="1" s="1"/>
  <c r="DJ139" i="1" s="1"/>
  <c r="DG134" i="1"/>
  <c r="DG135" i="1" s="1"/>
  <c r="DG137" i="1" s="1"/>
  <c r="DG139" i="1" s="1"/>
  <c r="CX134" i="1"/>
  <c r="CX135" i="1" s="1"/>
  <c r="CX137" i="1" s="1"/>
  <c r="CX139" i="1" s="1"/>
  <c r="CU134" i="1"/>
  <c r="CU135" i="1" s="1"/>
  <c r="CU137" i="1" s="1"/>
  <c r="CU139" i="1" s="1"/>
  <c r="CO134" i="1"/>
  <c r="CO135" i="1" s="1"/>
  <c r="CO137" i="1" s="1"/>
  <c r="CO139" i="1" s="1"/>
  <c r="CL134" i="1"/>
  <c r="CL135" i="1" s="1"/>
  <c r="CL137" i="1" s="1"/>
  <c r="CL139" i="1" s="1"/>
  <c r="CI134" i="1"/>
  <c r="CI135" i="1" s="1"/>
  <c r="CI137" i="1" s="1"/>
  <c r="CI139" i="1" s="1"/>
  <c r="BZ134" i="1"/>
  <c r="BZ135" i="1" s="1"/>
  <c r="BZ137" i="1" s="1"/>
  <c r="BZ139" i="1" s="1"/>
  <c r="BW134" i="1"/>
  <c r="BW135" i="1" s="1"/>
  <c r="BW137" i="1" s="1"/>
  <c r="BW139" i="1" s="1"/>
  <c r="BN134" i="1"/>
  <c r="BN135" i="1" s="1"/>
  <c r="BN137" i="1" s="1"/>
  <c r="BN139" i="1" s="1"/>
  <c r="BK134" i="1"/>
  <c r="BK135" i="1" s="1"/>
  <c r="BK137" i="1" s="1"/>
  <c r="BK139" i="1" s="1"/>
  <c r="BE134" i="1"/>
  <c r="BE135" i="1" s="1"/>
  <c r="BE137" i="1" s="1"/>
  <c r="BE139" i="1" s="1"/>
  <c r="BB134" i="1"/>
  <c r="BB135" i="1" s="1"/>
  <c r="BB137" i="1" s="1"/>
  <c r="BB139" i="1" s="1"/>
  <c r="AY134" i="1"/>
  <c r="AY135" i="1" s="1"/>
  <c r="AY137" i="1" s="1"/>
  <c r="AY139" i="1" s="1"/>
  <c r="AP134" i="1"/>
  <c r="AP135" i="1" s="1"/>
  <c r="AP137" i="1" s="1"/>
  <c r="AP139" i="1" s="1"/>
  <c r="AM134" i="1"/>
  <c r="AM135" i="1" s="1"/>
  <c r="AM137" i="1" s="1"/>
  <c r="AM139" i="1" s="1"/>
  <c r="AD134" i="1"/>
  <c r="AD135" i="1" s="1"/>
  <c r="AD137" i="1" s="1"/>
  <c r="AD139" i="1" s="1"/>
  <c r="AA134" i="1"/>
  <c r="AA135" i="1" s="1"/>
  <c r="AA137" i="1" s="1"/>
  <c r="AA139" i="1" s="1"/>
  <c r="U134" i="1"/>
  <c r="U135" i="1" s="1"/>
  <c r="U137" i="1" s="1"/>
  <c r="U139" i="1" s="1"/>
  <c r="R134" i="1"/>
  <c r="R135" i="1" s="1"/>
  <c r="R137" i="1" s="1"/>
  <c r="R139" i="1" s="1"/>
  <c r="O134" i="1"/>
  <c r="O135" i="1" s="1"/>
  <c r="O137" i="1" s="1"/>
  <c r="O139" i="1" s="1"/>
  <c r="F134" i="1"/>
  <c r="F135" i="1" s="1"/>
  <c r="F137" i="1" s="1"/>
  <c r="F139" i="1" s="1"/>
  <c r="C134" i="1"/>
  <c r="C135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G134" i="1" s="1"/>
  <c r="FG135" i="1" s="1"/>
  <c r="FG137" i="1" s="1"/>
  <c r="FG139" i="1" s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C134" i="1" s="1"/>
  <c r="EC135" i="1" s="1"/>
  <c r="EC137" i="1" s="1"/>
  <c r="EC139" i="1" s="1"/>
  <c r="EB133" i="1"/>
  <c r="EA133" i="1"/>
  <c r="DZ133" i="1"/>
  <c r="DY133" i="1"/>
  <c r="DX133" i="1"/>
  <c r="DW133" i="1"/>
  <c r="DV133" i="1"/>
  <c r="DU133" i="1"/>
  <c r="DT133" i="1"/>
  <c r="DT134" i="1" s="1"/>
  <c r="DT135" i="1" s="1"/>
  <c r="DT137" i="1" s="1"/>
  <c r="DT139" i="1" s="1"/>
  <c r="DS133" i="1"/>
  <c r="DR133" i="1"/>
  <c r="DQ133" i="1"/>
  <c r="DQ134" i="1" s="1"/>
  <c r="DQ135" i="1" s="1"/>
  <c r="DQ137" i="1" s="1"/>
  <c r="DQ139" i="1" s="1"/>
  <c r="DP133" i="1"/>
  <c r="DO133" i="1"/>
  <c r="DN133" i="1"/>
  <c r="DM133" i="1"/>
  <c r="DL133" i="1"/>
  <c r="DK133" i="1"/>
  <c r="DJ133" i="1"/>
  <c r="DI133" i="1"/>
  <c r="DH133" i="1"/>
  <c r="DH134" i="1" s="1"/>
  <c r="DH135" i="1" s="1"/>
  <c r="DH137" i="1" s="1"/>
  <c r="DH139" i="1" s="1"/>
  <c r="DG133" i="1"/>
  <c r="DF133" i="1"/>
  <c r="DE133" i="1"/>
  <c r="DE134" i="1" s="1"/>
  <c r="DE135" i="1" s="1"/>
  <c r="DE137" i="1" s="1"/>
  <c r="DE139" i="1" s="1"/>
  <c r="DD133" i="1"/>
  <c r="DC133" i="1"/>
  <c r="DB133" i="1"/>
  <c r="DA133" i="1"/>
  <c r="CZ133" i="1"/>
  <c r="CY133" i="1"/>
  <c r="CX133" i="1"/>
  <c r="CW133" i="1"/>
  <c r="CV133" i="1"/>
  <c r="CV134" i="1" s="1"/>
  <c r="CV135" i="1" s="1"/>
  <c r="CV137" i="1" s="1"/>
  <c r="CV139" i="1" s="1"/>
  <c r="CU133" i="1"/>
  <c r="CT133" i="1"/>
  <c r="CS133" i="1"/>
  <c r="CS134" i="1" s="1"/>
  <c r="CS135" i="1" s="1"/>
  <c r="CS137" i="1" s="1"/>
  <c r="CS139" i="1" s="1"/>
  <c r="CR133" i="1"/>
  <c r="CQ133" i="1"/>
  <c r="CP133" i="1"/>
  <c r="CO133" i="1"/>
  <c r="CN133" i="1"/>
  <c r="CM133" i="1"/>
  <c r="CL133" i="1"/>
  <c r="CK133" i="1"/>
  <c r="CJ133" i="1"/>
  <c r="CJ134" i="1" s="1"/>
  <c r="CJ135" i="1" s="1"/>
  <c r="CJ137" i="1" s="1"/>
  <c r="CJ139" i="1" s="1"/>
  <c r="CI133" i="1"/>
  <c r="CH133" i="1"/>
  <c r="CG133" i="1"/>
  <c r="CG134" i="1" s="1"/>
  <c r="CG135" i="1" s="1"/>
  <c r="CG137" i="1" s="1"/>
  <c r="CG139" i="1" s="1"/>
  <c r="CF133" i="1"/>
  <c r="CE133" i="1"/>
  <c r="CD133" i="1"/>
  <c r="CC133" i="1"/>
  <c r="CB133" i="1"/>
  <c r="CA133" i="1"/>
  <c r="BZ133" i="1"/>
  <c r="BY133" i="1"/>
  <c r="BX133" i="1"/>
  <c r="BX134" i="1" s="1"/>
  <c r="BX135" i="1" s="1"/>
  <c r="BX137" i="1" s="1"/>
  <c r="BX139" i="1" s="1"/>
  <c r="BW133" i="1"/>
  <c r="BV133" i="1"/>
  <c r="BU133" i="1"/>
  <c r="BU134" i="1" s="1"/>
  <c r="BU135" i="1" s="1"/>
  <c r="BU137" i="1" s="1"/>
  <c r="BU139" i="1" s="1"/>
  <c r="BT133" i="1"/>
  <c r="BS133" i="1"/>
  <c r="BR133" i="1"/>
  <c r="BQ133" i="1"/>
  <c r="BP133" i="1"/>
  <c r="BO133" i="1"/>
  <c r="BN133" i="1"/>
  <c r="BM133" i="1"/>
  <c r="BL133" i="1"/>
  <c r="BL134" i="1" s="1"/>
  <c r="BL135" i="1" s="1"/>
  <c r="BL137" i="1" s="1"/>
  <c r="BL139" i="1" s="1"/>
  <c r="BK133" i="1"/>
  <c r="BJ133" i="1"/>
  <c r="BI133" i="1"/>
  <c r="BI134" i="1" s="1"/>
  <c r="BI135" i="1" s="1"/>
  <c r="BI137" i="1" s="1"/>
  <c r="BI139" i="1" s="1"/>
  <c r="BH133" i="1"/>
  <c r="BG133" i="1"/>
  <c r="BF133" i="1"/>
  <c r="BE133" i="1"/>
  <c r="BD133" i="1"/>
  <c r="BC133" i="1"/>
  <c r="BB133" i="1"/>
  <c r="BA133" i="1"/>
  <c r="AZ133" i="1"/>
  <c r="AZ134" i="1" s="1"/>
  <c r="AZ135" i="1" s="1"/>
  <c r="AZ137" i="1" s="1"/>
  <c r="AZ139" i="1" s="1"/>
  <c r="AY133" i="1"/>
  <c r="AX133" i="1"/>
  <c r="AW133" i="1"/>
  <c r="AW134" i="1" s="1"/>
  <c r="AW135" i="1" s="1"/>
  <c r="AW137" i="1" s="1"/>
  <c r="AW139" i="1" s="1"/>
  <c r="AV133" i="1"/>
  <c r="AU133" i="1"/>
  <c r="AT133" i="1"/>
  <c r="AS133" i="1"/>
  <c r="AR133" i="1"/>
  <c r="AQ133" i="1"/>
  <c r="AP133" i="1"/>
  <c r="AO133" i="1"/>
  <c r="AN133" i="1"/>
  <c r="AN134" i="1" s="1"/>
  <c r="AN135" i="1" s="1"/>
  <c r="AN137" i="1" s="1"/>
  <c r="AN139" i="1" s="1"/>
  <c r="AM133" i="1"/>
  <c r="AL133" i="1"/>
  <c r="AK133" i="1"/>
  <c r="AK134" i="1" s="1"/>
  <c r="AK135" i="1" s="1"/>
  <c r="AK137" i="1" s="1"/>
  <c r="AK139" i="1" s="1"/>
  <c r="AJ133" i="1"/>
  <c r="AI133" i="1"/>
  <c r="AH133" i="1"/>
  <c r="AG133" i="1"/>
  <c r="AF133" i="1"/>
  <c r="AE133" i="1"/>
  <c r="AD133" i="1"/>
  <c r="AC133" i="1"/>
  <c r="AB133" i="1"/>
  <c r="AB134" i="1" s="1"/>
  <c r="AB135" i="1" s="1"/>
  <c r="AB137" i="1" s="1"/>
  <c r="AB139" i="1" s="1"/>
  <c r="AA133" i="1"/>
  <c r="Z133" i="1"/>
  <c r="Y133" i="1"/>
  <c r="Y134" i="1" s="1"/>
  <c r="Y135" i="1" s="1"/>
  <c r="Y137" i="1" s="1"/>
  <c r="Y139" i="1" s="1"/>
  <c r="X133" i="1"/>
  <c r="W133" i="1"/>
  <c r="V133" i="1"/>
  <c r="U133" i="1"/>
  <c r="T133" i="1"/>
  <c r="S133" i="1"/>
  <c r="R133" i="1"/>
  <c r="Q133" i="1"/>
  <c r="P133" i="1"/>
  <c r="P134" i="1" s="1"/>
  <c r="P135" i="1" s="1"/>
  <c r="P137" i="1" s="1"/>
  <c r="P139" i="1" s="1"/>
  <c r="O133" i="1"/>
  <c r="N133" i="1"/>
  <c r="M133" i="1"/>
  <c r="M134" i="1" s="1"/>
  <c r="M135" i="1" s="1"/>
  <c r="M137" i="1" s="1"/>
  <c r="M139" i="1" s="1"/>
  <c r="L133" i="1"/>
  <c r="K133" i="1"/>
  <c r="J133" i="1"/>
  <c r="I133" i="1"/>
  <c r="H133" i="1"/>
  <c r="G133" i="1"/>
  <c r="F133" i="1"/>
  <c r="E133" i="1"/>
  <c r="D133" i="1"/>
  <c r="D134" i="1" s="1"/>
  <c r="D135" i="1" s="1"/>
  <c r="D137" i="1" s="1"/>
  <c r="D139" i="1" s="1"/>
  <c r="C133" i="1"/>
  <c r="FX132" i="1"/>
  <c r="FX134" i="1" s="1"/>
  <c r="FX135" i="1" s="1"/>
  <c r="FW132" i="1"/>
  <c r="FW134" i="1" s="1"/>
  <c r="FW135" i="1" s="1"/>
  <c r="FW137" i="1" s="1"/>
  <c r="FW139" i="1" s="1"/>
  <c r="FV132" i="1"/>
  <c r="FV134" i="1" s="1"/>
  <c r="FV135" i="1" s="1"/>
  <c r="FV137" i="1" s="1"/>
  <c r="FV139" i="1" s="1"/>
  <c r="FU132" i="1"/>
  <c r="FU134" i="1" s="1"/>
  <c r="FU135" i="1" s="1"/>
  <c r="FU137" i="1" s="1"/>
  <c r="FU139" i="1" s="1"/>
  <c r="FT132" i="1"/>
  <c r="FT134" i="1" s="1"/>
  <c r="FT135" i="1" s="1"/>
  <c r="FT137" i="1" s="1"/>
  <c r="FT139" i="1" s="1"/>
  <c r="FS132" i="1"/>
  <c r="FR132" i="1"/>
  <c r="FQ132" i="1"/>
  <c r="FQ134" i="1" s="1"/>
  <c r="FQ135" i="1" s="1"/>
  <c r="FQ137" i="1" s="1"/>
  <c r="FQ139" i="1" s="1"/>
  <c r="FP132" i="1"/>
  <c r="FO132" i="1"/>
  <c r="FO134" i="1" s="1"/>
  <c r="FO135" i="1" s="1"/>
  <c r="FO137" i="1" s="1"/>
  <c r="FO139" i="1" s="1"/>
  <c r="FN132" i="1"/>
  <c r="FN134" i="1" s="1"/>
  <c r="FN135" i="1" s="1"/>
  <c r="FN137" i="1" s="1"/>
  <c r="FN139" i="1" s="1"/>
  <c r="FM132" i="1"/>
  <c r="FL132" i="1"/>
  <c r="FL134" i="1" s="1"/>
  <c r="FL135" i="1" s="1"/>
  <c r="FL137" i="1" s="1"/>
  <c r="FL139" i="1" s="1"/>
  <c r="FK132" i="1"/>
  <c r="FK134" i="1" s="1"/>
  <c r="FK135" i="1" s="1"/>
  <c r="FJ132" i="1"/>
  <c r="FJ134" i="1" s="1"/>
  <c r="FJ135" i="1" s="1"/>
  <c r="FJ137" i="1" s="1"/>
  <c r="FJ139" i="1" s="1"/>
  <c r="FI132" i="1"/>
  <c r="FI134" i="1" s="1"/>
  <c r="FI135" i="1" s="1"/>
  <c r="FI137" i="1" s="1"/>
  <c r="FI139" i="1" s="1"/>
  <c r="FH132" i="1"/>
  <c r="FH134" i="1" s="1"/>
  <c r="FH135" i="1" s="1"/>
  <c r="FH137" i="1" s="1"/>
  <c r="FH139" i="1" s="1"/>
  <c r="FG132" i="1"/>
  <c r="FF132" i="1"/>
  <c r="FF134" i="1" s="1"/>
  <c r="FF135" i="1" s="1"/>
  <c r="FF137" i="1" s="1"/>
  <c r="FF139" i="1" s="1"/>
  <c r="FE132" i="1"/>
  <c r="FE134" i="1" s="1"/>
  <c r="FE135" i="1" s="1"/>
  <c r="FE137" i="1" s="1"/>
  <c r="FE139" i="1" s="1"/>
  <c r="FD132" i="1"/>
  <c r="FC132" i="1"/>
  <c r="FC134" i="1" s="1"/>
  <c r="FC135" i="1" s="1"/>
  <c r="FC137" i="1" s="1"/>
  <c r="FC139" i="1" s="1"/>
  <c r="FB132" i="1"/>
  <c r="FB134" i="1" s="1"/>
  <c r="FB135" i="1" s="1"/>
  <c r="FB137" i="1" s="1"/>
  <c r="FB139" i="1" s="1"/>
  <c r="FA132" i="1"/>
  <c r="EZ132" i="1"/>
  <c r="EZ134" i="1" s="1"/>
  <c r="EZ135" i="1" s="1"/>
  <c r="EZ137" i="1" s="1"/>
  <c r="EZ139" i="1" s="1"/>
  <c r="EY132" i="1"/>
  <c r="EY134" i="1" s="1"/>
  <c r="EY135" i="1" s="1"/>
  <c r="EY137" i="1" s="1"/>
  <c r="EY139" i="1" s="1"/>
  <c r="EX132" i="1"/>
  <c r="EX134" i="1" s="1"/>
  <c r="EX135" i="1" s="1"/>
  <c r="EX137" i="1" s="1"/>
  <c r="EX139" i="1" s="1"/>
  <c r="EW132" i="1"/>
  <c r="EW134" i="1" s="1"/>
  <c r="EW135" i="1" s="1"/>
  <c r="EW137" i="1" s="1"/>
  <c r="EW139" i="1" s="1"/>
  <c r="EV132" i="1"/>
  <c r="EV134" i="1" s="1"/>
  <c r="EV135" i="1" s="1"/>
  <c r="EV137" i="1" s="1"/>
  <c r="EV139" i="1" s="1"/>
  <c r="EU132" i="1"/>
  <c r="ET132" i="1"/>
  <c r="ET134" i="1" s="1"/>
  <c r="ET135" i="1" s="1"/>
  <c r="ET137" i="1" s="1"/>
  <c r="ET139" i="1" s="1"/>
  <c r="ES132" i="1"/>
  <c r="ES134" i="1" s="1"/>
  <c r="ES135" i="1" s="1"/>
  <c r="ES137" i="1" s="1"/>
  <c r="ES139" i="1" s="1"/>
  <c r="ER132" i="1"/>
  <c r="EQ132" i="1"/>
  <c r="EQ134" i="1" s="1"/>
  <c r="EQ135" i="1" s="1"/>
  <c r="EQ137" i="1" s="1"/>
  <c r="EQ139" i="1" s="1"/>
  <c r="EP132" i="1"/>
  <c r="EP134" i="1" s="1"/>
  <c r="EP135" i="1" s="1"/>
  <c r="EP137" i="1" s="1"/>
  <c r="EP139" i="1" s="1"/>
  <c r="EO132" i="1"/>
  <c r="EN132" i="1"/>
  <c r="EN134" i="1" s="1"/>
  <c r="EN135" i="1" s="1"/>
  <c r="EM132" i="1"/>
  <c r="EM134" i="1" s="1"/>
  <c r="EM135" i="1" s="1"/>
  <c r="EM137" i="1" s="1"/>
  <c r="EM139" i="1" s="1"/>
  <c r="EL132" i="1"/>
  <c r="EL134" i="1" s="1"/>
  <c r="EL135" i="1" s="1"/>
  <c r="EL137" i="1" s="1"/>
  <c r="EL139" i="1" s="1"/>
  <c r="EK132" i="1"/>
  <c r="EK134" i="1" s="1"/>
  <c r="EK135" i="1" s="1"/>
  <c r="EK137" i="1" s="1"/>
  <c r="EK139" i="1" s="1"/>
  <c r="EJ132" i="1"/>
  <c r="EI132" i="1"/>
  <c r="EH132" i="1"/>
  <c r="EG132" i="1"/>
  <c r="EG134" i="1" s="1"/>
  <c r="EG135" i="1" s="1"/>
  <c r="EG137" i="1" s="1"/>
  <c r="EG139" i="1" s="1"/>
  <c r="EF132" i="1"/>
  <c r="EF134" i="1" s="1"/>
  <c r="EF135" i="1" s="1"/>
  <c r="EF137" i="1" s="1"/>
  <c r="EF139" i="1" s="1"/>
  <c r="EE132" i="1"/>
  <c r="EE134" i="1" s="1"/>
  <c r="EE135" i="1" s="1"/>
  <c r="EE137" i="1" s="1"/>
  <c r="EE139" i="1" s="1"/>
  <c r="ED132" i="1"/>
  <c r="ED134" i="1" s="1"/>
  <c r="ED135" i="1" s="1"/>
  <c r="ED137" i="1" s="1"/>
  <c r="ED139" i="1" s="1"/>
  <c r="EC132" i="1"/>
  <c r="EB132" i="1"/>
  <c r="EB134" i="1" s="1"/>
  <c r="EB135" i="1" s="1"/>
  <c r="EB137" i="1" s="1"/>
  <c r="EB139" i="1" s="1"/>
  <c r="EA132" i="1"/>
  <c r="EA134" i="1" s="1"/>
  <c r="EA135" i="1" s="1"/>
  <c r="EA137" i="1" s="1"/>
  <c r="EA139" i="1" s="1"/>
  <c r="DZ132" i="1"/>
  <c r="DZ134" i="1" s="1"/>
  <c r="DZ135" i="1" s="1"/>
  <c r="DZ137" i="1" s="1"/>
  <c r="DZ139" i="1" s="1"/>
  <c r="DY132" i="1"/>
  <c r="DX132" i="1"/>
  <c r="DX134" i="1" s="1"/>
  <c r="DX135" i="1" s="1"/>
  <c r="DX137" i="1" s="1"/>
  <c r="DX139" i="1" s="1"/>
  <c r="DW132" i="1"/>
  <c r="DV132" i="1"/>
  <c r="DU132" i="1"/>
  <c r="DU134" i="1" s="1"/>
  <c r="DU135" i="1" s="1"/>
  <c r="DU137" i="1" s="1"/>
  <c r="DU139" i="1" s="1"/>
  <c r="DT132" i="1"/>
  <c r="DS132" i="1"/>
  <c r="DR132" i="1"/>
  <c r="DR134" i="1" s="1"/>
  <c r="DR135" i="1" s="1"/>
  <c r="DR137" i="1" s="1"/>
  <c r="DR139" i="1" s="1"/>
  <c r="DQ132" i="1"/>
  <c r="DP132" i="1"/>
  <c r="DP134" i="1" s="1"/>
  <c r="DP135" i="1" s="1"/>
  <c r="DP137" i="1" s="1"/>
  <c r="DP139" i="1" s="1"/>
  <c r="DO132" i="1"/>
  <c r="DO134" i="1" s="1"/>
  <c r="DO135" i="1" s="1"/>
  <c r="DO137" i="1" s="1"/>
  <c r="DO139" i="1" s="1"/>
  <c r="DN132" i="1"/>
  <c r="DN134" i="1" s="1"/>
  <c r="DN135" i="1" s="1"/>
  <c r="DN137" i="1" s="1"/>
  <c r="DN139" i="1" s="1"/>
  <c r="DM132" i="1"/>
  <c r="DM134" i="1" s="1"/>
  <c r="DM135" i="1" s="1"/>
  <c r="DM137" i="1" s="1"/>
  <c r="DM139" i="1" s="1"/>
  <c r="DL132" i="1"/>
  <c r="DL134" i="1" s="1"/>
  <c r="DL135" i="1" s="1"/>
  <c r="DL137" i="1" s="1"/>
  <c r="DL139" i="1" s="1"/>
  <c r="DK132" i="1"/>
  <c r="DJ132" i="1"/>
  <c r="DI132" i="1"/>
  <c r="DI134" i="1" s="1"/>
  <c r="DI135" i="1" s="1"/>
  <c r="DI137" i="1" s="1"/>
  <c r="DI139" i="1" s="1"/>
  <c r="DH132" i="1"/>
  <c r="DG132" i="1"/>
  <c r="DF132" i="1"/>
  <c r="DF134" i="1" s="1"/>
  <c r="DF135" i="1" s="1"/>
  <c r="DF137" i="1" s="1"/>
  <c r="DF139" i="1" s="1"/>
  <c r="DE132" i="1"/>
  <c r="DD132" i="1"/>
  <c r="DD134" i="1" s="1"/>
  <c r="DD135" i="1" s="1"/>
  <c r="DD137" i="1" s="1"/>
  <c r="DD139" i="1" s="1"/>
  <c r="DC132" i="1"/>
  <c r="DC134" i="1" s="1"/>
  <c r="DC135" i="1" s="1"/>
  <c r="DC137" i="1" s="1"/>
  <c r="DC139" i="1" s="1"/>
  <c r="DB132" i="1"/>
  <c r="DB134" i="1" s="1"/>
  <c r="DB135" i="1" s="1"/>
  <c r="DB137" i="1" s="1"/>
  <c r="DB139" i="1" s="1"/>
  <c r="DA132" i="1"/>
  <c r="DA134" i="1" s="1"/>
  <c r="DA135" i="1" s="1"/>
  <c r="DA137" i="1" s="1"/>
  <c r="DA139" i="1" s="1"/>
  <c r="CZ132" i="1"/>
  <c r="CZ134" i="1" s="1"/>
  <c r="CZ135" i="1" s="1"/>
  <c r="CZ137" i="1" s="1"/>
  <c r="CZ139" i="1" s="1"/>
  <c r="CY132" i="1"/>
  <c r="CX132" i="1"/>
  <c r="CW132" i="1"/>
  <c r="CW134" i="1" s="1"/>
  <c r="CW135" i="1" s="1"/>
  <c r="CW137" i="1" s="1"/>
  <c r="CW139" i="1" s="1"/>
  <c r="CV132" i="1"/>
  <c r="CU132" i="1"/>
  <c r="CT132" i="1"/>
  <c r="CT134" i="1" s="1"/>
  <c r="CT135" i="1" s="1"/>
  <c r="CT137" i="1" s="1"/>
  <c r="CT139" i="1" s="1"/>
  <c r="CS132" i="1"/>
  <c r="CR132" i="1"/>
  <c r="CR134" i="1" s="1"/>
  <c r="CR135" i="1" s="1"/>
  <c r="CR137" i="1" s="1"/>
  <c r="CR139" i="1" s="1"/>
  <c r="CQ132" i="1"/>
  <c r="CQ134" i="1" s="1"/>
  <c r="CQ135" i="1" s="1"/>
  <c r="CQ137" i="1" s="1"/>
  <c r="CQ139" i="1" s="1"/>
  <c r="CP132" i="1"/>
  <c r="CP134" i="1" s="1"/>
  <c r="CP135" i="1" s="1"/>
  <c r="CP137" i="1" s="1"/>
  <c r="CP139" i="1" s="1"/>
  <c r="CO132" i="1"/>
  <c r="CN132" i="1"/>
  <c r="CN134" i="1" s="1"/>
  <c r="CN135" i="1" s="1"/>
  <c r="CN137" i="1" s="1"/>
  <c r="CN139" i="1" s="1"/>
  <c r="CM132" i="1"/>
  <c r="CL132" i="1"/>
  <c r="CK132" i="1"/>
  <c r="CK134" i="1" s="1"/>
  <c r="CK135" i="1" s="1"/>
  <c r="CK137" i="1" s="1"/>
  <c r="CK139" i="1" s="1"/>
  <c r="CJ132" i="1"/>
  <c r="CI132" i="1"/>
  <c r="CH132" i="1"/>
  <c r="CH134" i="1" s="1"/>
  <c r="CH135" i="1" s="1"/>
  <c r="CH137" i="1" s="1"/>
  <c r="CH139" i="1" s="1"/>
  <c r="CG132" i="1"/>
  <c r="CF132" i="1"/>
  <c r="CF134" i="1" s="1"/>
  <c r="CF135" i="1" s="1"/>
  <c r="CF137" i="1" s="1"/>
  <c r="CF139" i="1" s="1"/>
  <c r="CE132" i="1"/>
  <c r="CE134" i="1" s="1"/>
  <c r="CE135" i="1" s="1"/>
  <c r="CE137" i="1" s="1"/>
  <c r="CE139" i="1" s="1"/>
  <c r="CD132" i="1"/>
  <c r="CD134" i="1" s="1"/>
  <c r="CD135" i="1" s="1"/>
  <c r="CD137" i="1" s="1"/>
  <c r="CD139" i="1" s="1"/>
  <c r="CC132" i="1"/>
  <c r="CC134" i="1" s="1"/>
  <c r="CC135" i="1" s="1"/>
  <c r="CC137" i="1" s="1"/>
  <c r="CC139" i="1" s="1"/>
  <c r="CB132" i="1"/>
  <c r="CB134" i="1" s="1"/>
  <c r="CB135" i="1" s="1"/>
  <c r="CB137" i="1" s="1"/>
  <c r="CB139" i="1" s="1"/>
  <c r="CA132" i="1"/>
  <c r="BZ132" i="1"/>
  <c r="BY132" i="1"/>
  <c r="BY134" i="1" s="1"/>
  <c r="BY135" i="1" s="1"/>
  <c r="BY137" i="1" s="1"/>
  <c r="BY139" i="1" s="1"/>
  <c r="BX132" i="1"/>
  <c r="BW132" i="1"/>
  <c r="BV132" i="1"/>
  <c r="BV134" i="1" s="1"/>
  <c r="BV135" i="1" s="1"/>
  <c r="BV137" i="1" s="1"/>
  <c r="BV139" i="1" s="1"/>
  <c r="BU132" i="1"/>
  <c r="BT132" i="1"/>
  <c r="BT134" i="1" s="1"/>
  <c r="BT135" i="1" s="1"/>
  <c r="BT137" i="1" s="1"/>
  <c r="BT139" i="1" s="1"/>
  <c r="BS132" i="1"/>
  <c r="BS134" i="1" s="1"/>
  <c r="BS135" i="1" s="1"/>
  <c r="BS137" i="1" s="1"/>
  <c r="BS139" i="1" s="1"/>
  <c r="BR132" i="1"/>
  <c r="BR134" i="1" s="1"/>
  <c r="BR135" i="1" s="1"/>
  <c r="BR137" i="1" s="1"/>
  <c r="BR139" i="1" s="1"/>
  <c r="BQ132" i="1"/>
  <c r="BQ134" i="1" s="1"/>
  <c r="BQ135" i="1" s="1"/>
  <c r="BQ137" i="1" s="1"/>
  <c r="BQ139" i="1" s="1"/>
  <c r="BP132" i="1"/>
  <c r="BP134" i="1" s="1"/>
  <c r="BP135" i="1" s="1"/>
  <c r="BP137" i="1" s="1"/>
  <c r="BP139" i="1" s="1"/>
  <c r="BO132" i="1"/>
  <c r="BN132" i="1"/>
  <c r="BM132" i="1"/>
  <c r="BM134" i="1" s="1"/>
  <c r="BM135" i="1" s="1"/>
  <c r="BM137" i="1" s="1"/>
  <c r="BM139" i="1" s="1"/>
  <c r="BL132" i="1"/>
  <c r="BK132" i="1"/>
  <c r="BJ132" i="1"/>
  <c r="BJ134" i="1" s="1"/>
  <c r="BJ135" i="1" s="1"/>
  <c r="BJ137" i="1" s="1"/>
  <c r="BJ139" i="1" s="1"/>
  <c r="BI132" i="1"/>
  <c r="BH132" i="1"/>
  <c r="BH134" i="1" s="1"/>
  <c r="BH135" i="1" s="1"/>
  <c r="BH137" i="1" s="1"/>
  <c r="BH139" i="1" s="1"/>
  <c r="BG132" i="1"/>
  <c r="BG134" i="1" s="1"/>
  <c r="BG135" i="1" s="1"/>
  <c r="BG137" i="1" s="1"/>
  <c r="BG139" i="1" s="1"/>
  <c r="BF132" i="1"/>
  <c r="BF134" i="1" s="1"/>
  <c r="BF135" i="1" s="1"/>
  <c r="BF137" i="1" s="1"/>
  <c r="BF139" i="1" s="1"/>
  <c r="BE132" i="1"/>
  <c r="BD132" i="1"/>
  <c r="BD134" i="1" s="1"/>
  <c r="BD135" i="1" s="1"/>
  <c r="BD137" i="1" s="1"/>
  <c r="BD139" i="1" s="1"/>
  <c r="BC132" i="1"/>
  <c r="BB132" i="1"/>
  <c r="BA132" i="1"/>
  <c r="BA134" i="1" s="1"/>
  <c r="BA135" i="1" s="1"/>
  <c r="BA137" i="1" s="1"/>
  <c r="BA139" i="1" s="1"/>
  <c r="AZ132" i="1"/>
  <c r="AY132" i="1"/>
  <c r="AX132" i="1"/>
  <c r="AX134" i="1" s="1"/>
  <c r="AX135" i="1" s="1"/>
  <c r="AX137" i="1" s="1"/>
  <c r="AX139" i="1" s="1"/>
  <c r="AW132" i="1"/>
  <c r="AV132" i="1"/>
  <c r="AV134" i="1" s="1"/>
  <c r="AV135" i="1" s="1"/>
  <c r="AV137" i="1" s="1"/>
  <c r="AV139" i="1" s="1"/>
  <c r="AU132" i="1"/>
  <c r="AU134" i="1" s="1"/>
  <c r="AU135" i="1" s="1"/>
  <c r="AU137" i="1" s="1"/>
  <c r="AU139" i="1" s="1"/>
  <c r="AT132" i="1"/>
  <c r="AT134" i="1" s="1"/>
  <c r="AT135" i="1" s="1"/>
  <c r="AT137" i="1" s="1"/>
  <c r="AT139" i="1" s="1"/>
  <c r="AS132" i="1"/>
  <c r="AS134" i="1" s="1"/>
  <c r="AS135" i="1" s="1"/>
  <c r="AS137" i="1" s="1"/>
  <c r="AS139" i="1" s="1"/>
  <c r="AR132" i="1"/>
  <c r="AR134" i="1" s="1"/>
  <c r="AR135" i="1" s="1"/>
  <c r="AR137" i="1" s="1"/>
  <c r="AR139" i="1" s="1"/>
  <c r="AQ132" i="1"/>
  <c r="AP132" i="1"/>
  <c r="AO132" i="1"/>
  <c r="AO134" i="1" s="1"/>
  <c r="AO135" i="1" s="1"/>
  <c r="AO137" i="1" s="1"/>
  <c r="AO139" i="1" s="1"/>
  <c r="AN132" i="1"/>
  <c r="AM132" i="1"/>
  <c r="AL132" i="1"/>
  <c r="AL134" i="1" s="1"/>
  <c r="AL135" i="1" s="1"/>
  <c r="AL137" i="1" s="1"/>
  <c r="AL139" i="1" s="1"/>
  <c r="AK132" i="1"/>
  <c r="AJ132" i="1"/>
  <c r="AJ134" i="1" s="1"/>
  <c r="AJ135" i="1" s="1"/>
  <c r="AJ137" i="1" s="1"/>
  <c r="AJ139" i="1" s="1"/>
  <c r="AI132" i="1"/>
  <c r="AI134" i="1" s="1"/>
  <c r="AI135" i="1" s="1"/>
  <c r="AI137" i="1" s="1"/>
  <c r="AI139" i="1" s="1"/>
  <c r="AH132" i="1"/>
  <c r="AH134" i="1" s="1"/>
  <c r="AH135" i="1" s="1"/>
  <c r="AH137" i="1" s="1"/>
  <c r="AH139" i="1" s="1"/>
  <c r="AG132" i="1"/>
  <c r="AG134" i="1" s="1"/>
  <c r="AG135" i="1" s="1"/>
  <c r="AG137" i="1" s="1"/>
  <c r="AG139" i="1" s="1"/>
  <c r="AF132" i="1"/>
  <c r="AF134" i="1" s="1"/>
  <c r="AE132" i="1"/>
  <c r="AD132" i="1"/>
  <c r="AC132" i="1"/>
  <c r="AC134" i="1" s="1"/>
  <c r="AC135" i="1" s="1"/>
  <c r="AC137" i="1" s="1"/>
  <c r="AC139" i="1" s="1"/>
  <c r="AB132" i="1"/>
  <c r="AA132" i="1"/>
  <c r="Z132" i="1"/>
  <c r="Z134" i="1" s="1"/>
  <c r="Z135" i="1" s="1"/>
  <c r="Z137" i="1" s="1"/>
  <c r="Z139" i="1" s="1"/>
  <c r="Y132" i="1"/>
  <c r="X132" i="1"/>
  <c r="X134" i="1" s="1"/>
  <c r="X135" i="1" s="1"/>
  <c r="X137" i="1" s="1"/>
  <c r="X139" i="1" s="1"/>
  <c r="W132" i="1"/>
  <c r="W134" i="1" s="1"/>
  <c r="W135" i="1" s="1"/>
  <c r="W137" i="1" s="1"/>
  <c r="W139" i="1" s="1"/>
  <c r="V132" i="1"/>
  <c r="V134" i="1" s="1"/>
  <c r="V135" i="1" s="1"/>
  <c r="V137" i="1" s="1"/>
  <c r="V139" i="1" s="1"/>
  <c r="U132" i="1"/>
  <c r="T132" i="1"/>
  <c r="T134" i="1" s="1"/>
  <c r="T135" i="1" s="1"/>
  <c r="T137" i="1" s="1"/>
  <c r="T139" i="1" s="1"/>
  <c r="S132" i="1"/>
  <c r="R132" i="1"/>
  <c r="Q132" i="1"/>
  <c r="Q134" i="1" s="1"/>
  <c r="Q135" i="1" s="1"/>
  <c r="Q137" i="1" s="1"/>
  <c r="Q139" i="1" s="1"/>
  <c r="P132" i="1"/>
  <c r="O132" i="1"/>
  <c r="N132" i="1"/>
  <c r="N134" i="1" s="1"/>
  <c r="N135" i="1" s="1"/>
  <c r="N137" i="1" s="1"/>
  <c r="N139" i="1" s="1"/>
  <c r="M132" i="1"/>
  <c r="L132" i="1"/>
  <c r="L134" i="1" s="1"/>
  <c r="L135" i="1" s="1"/>
  <c r="L137" i="1" s="1"/>
  <c r="L139" i="1" s="1"/>
  <c r="K132" i="1"/>
  <c r="K134" i="1" s="1"/>
  <c r="K135" i="1" s="1"/>
  <c r="K137" i="1" s="1"/>
  <c r="K139" i="1" s="1"/>
  <c r="J132" i="1"/>
  <c r="J134" i="1" s="1"/>
  <c r="J135" i="1" s="1"/>
  <c r="J137" i="1" s="1"/>
  <c r="J139" i="1" s="1"/>
  <c r="I132" i="1"/>
  <c r="I134" i="1" s="1"/>
  <c r="I135" i="1" s="1"/>
  <c r="I137" i="1" s="1"/>
  <c r="I139" i="1" s="1"/>
  <c r="H132" i="1"/>
  <c r="H134" i="1" s="1"/>
  <c r="H135" i="1" s="1"/>
  <c r="H137" i="1" s="1"/>
  <c r="H139" i="1" s="1"/>
  <c r="G132" i="1"/>
  <c r="F132" i="1"/>
  <c r="E132" i="1"/>
  <c r="E134" i="1" s="1"/>
  <c r="E135" i="1" s="1"/>
  <c r="E137" i="1" s="1"/>
  <c r="E139" i="1" s="1"/>
  <c r="D132" i="1"/>
  <c r="C13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FZ102" i="1" s="1"/>
  <c r="D102" i="1"/>
  <c r="C102" i="1"/>
  <c r="FX101" i="1"/>
  <c r="FW101" i="1"/>
  <c r="FW208" i="1" s="1"/>
  <c r="FV101" i="1"/>
  <c r="FV208" i="1" s="1"/>
  <c r="FU101" i="1"/>
  <c r="FT101" i="1"/>
  <c r="FS101" i="1"/>
  <c r="FR101" i="1"/>
  <c r="FQ101" i="1"/>
  <c r="FP101" i="1"/>
  <c r="FP208" i="1" s="1"/>
  <c r="FO101" i="1"/>
  <c r="FN101" i="1"/>
  <c r="FM101" i="1"/>
  <c r="FL101" i="1"/>
  <c r="FK101" i="1"/>
  <c r="FK208" i="1" s="1"/>
  <c r="FJ101" i="1"/>
  <c r="FJ208" i="1" s="1"/>
  <c r="FI101" i="1"/>
  <c r="FH101" i="1"/>
  <c r="FG101" i="1"/>
  <c r="FF101" i="1"/>
  <c r="FE101" i="1"/>
  <c r="FD101" i="1"/>
  <c r="FD208" i="1" s="1"/>
  <c r="FC101" i="1"/>
  <c r="FB101" i="1"/>
  <c r="FA101" i="1"/>
  <c r="EZ101" i="1"/>
  <c r="EY101" i="1"/>
  <c r="EY208" i="1" s="1"/>
  <c r="EX101" i="1"/>
  <c r="EX208" i="1" s="1"/>
  <c r="EW101" i="1"/>
  <c r="EV101" i="1"/>
  <c r="EU101" i="1"/>
  <c r="ET101" i="1"/>
  <c r="ES101" i="1"/>
  <c r="ER101" i="1"/>
  <c r="ER208" i="1" s="1"/>
  <c r="EQ101" i="1"/>
  <c r="EP101" i="1"/>
  <c r="EO101" i="1"/>
  <c r="EN101" i="1"/>
  <c r="EM101" i="1"/>
  <c r="EM208" i="1" s="1"/>
  <c r="EL101" i="1"/>
  <c r="EL208" i="1" s="1"/>
  <c r="EK101" i="1"/>
  <c r="EJ101" i="1"/>
  <c r="EI101" i="1"/>
  <c r="EH101" i="1"/>
  <c r="EG101" i="1"/>
  <c r="EF101" i="1"/>
  <c r="EF208" i="1" s="1"/>
  <c r="EE101" i="1"/>
  <c r="ED101" i="1"/>
  <c r="EC101" i="1"/>
  <c r="EB101" i="1"/>
  <c r="EA101" i="1"/>
  <c r="EA208" i="1" s="1"/>
  <c r="DZ101" i="1"/>
  <c r="DZ208" i="1" s="1"/>
  <c r="DY101" i="1"/>
  <c r="DX101" i="1"/>
  <c r="DW101" i="1"/>
  <c r="DV101" i="1"/>
  <c r="DU101" i="1"/>
  <c r="DT101" i="1"/>
  <c r="DT208" i="1" s="1"/>
  <c r="DS101" i="1"/>
  <c r="DR101" i="1"/>
  <c r="DQ101" i="1"/>
  <c r="DP101" i="1"/>
  <c r="DO101" i="1"/>
  <c r="DO208" i="1" s="1"/>
  <c r="DN101" i="1"/>
  <c r="DN208" i="1" s="1"/>
  <c r="DM101" i="1"/>
  <c r="DL101" i="1"/>
  <c r="DK101" i="1"/>
  <c r="DJ101" i="1"/>
  <c r="DI101" i="1"/>
  <c r="DH101" i="1"/>
  <c r="DH208" i="1" s="1"/>
  <c r="DG101" i="1"/>
  <c r="DF101" i="1"/>
  <c r="DE101" i="1"/>
  <c r="DD101" i="1"/>
  <c r="DC101" i="1"/>
  <c r="DC208" i="1" s="1"/>
  <c r="DB101" i="1"/>
  <c r="DB208" i="1" s="1"/>
  <c r="DA101" i="1"/>
  <c r="CZ101" i="1"/>
  <c r="CY101" i="1"/>
  <c r="CX101" i="1"/>
  <c r="CW101" i="1"/>
  <c r="CV101" i="1"/>
  <c r="CV208" i="1" s="1"/>
  <c r="CU101" i="1"/>
  <c r="CT101" i="1"/>
  <c r="CS101" i="1"/>
  <c r="CR101" i="1"/>
  <c r="CQ101" i="1"/>
  <c r="CQ208" i="1" s="1"/>
  <c r="CP101" i="1"/>
  <c r="CP208" i="1" s="1"/>
  <c r="CO101" i="1"/>
  <c r="CN101" i="1"/>
  <c r="CM101" i="1"/>
  <c r="CL101" i="1"/>
  <c r="CK101" i="1"/>
  <c r="CJ101" i="1"/>
  <c r="CJ208" i="1" s="1"/>
  <c r="CI101" i="1"/>
  <c r="CH101" i="1"/>
  <c r="CG101" i="1"/>
  <c r="CF101" i="1"/>
  <c r="CE101" i="1"/>
  <c r="CD101" i="1"/>
  <c r="CD208" i="1" s="1"/>
  <c r="CC101" i="1"/>
  <c r="CB101" i="1"/>
  <c r="CA101" i="1"/>
  <c r="BZ101" i="1"/>
  <c r="BY101" i="1"/>
  <c r="BX101" i="1"/>
  <c r="BX208" i="1" s="1"/>
  <c r="BW101" i="1"/>
  <c r="BV101" i="1"/>
  <c r="BU101" i="1"/>
  <c r="BT101" i="1"/>
  <c r="BS101" i="1"/>
  <c r="BR101" i="1"/>
  <c r="BR208" i="1" s="1"/>
  <c r="BQ101" i="1"/>
  <c r="BP101" i="1"/>
  <c r="BO101" i="1"/>
  <c r="BN101" i="1"/>
  <c r="BM101" i="1"/>
  <c r="BL101" i="1"/>
  <c r="BL208" i="1" s="1"/>
  <c r="BK101" i="1"/>
  <c r="BJ101" i="1"/>
  <c r="BI101" i="1"/>
  <c r="BH101" i="1"/>
  <c r="BG101" i="1"/>
  <c r="BF101" i="1"/>
  <c r="BF208" i="1" s="1"/>
  <c r="BE101" i="1"/>
  <c r="BD101" i="1"/>
  <c r="BC101" i="1"/>
  <c r="BB101" i="1"/>
  <c r="BA101" i="1"/>
  <c r="AZ101" i="1"/>
  <c r="AZ208" i="1" s="1"/>
  <c r="AY101" i="1"/>
  <c r="AX101" i="1"/>
  <c r="AW101" i="1"/>
  <c r="AV101" i="1"/>
  <c r="AU101" i="1"/>
  <c r="AT101" i="1"/>
  <c r="AT208" i="1" s="1"/>
  <c r="AS101" i="1"/>
  <c r="AR101" i="1"/>
  <c r="AQ101" i="1"/>
  <c r="AP101" i="1"/>
  <c r="AO101" i="1"/>
  <c r="AN101" i="1"/>
  <c r="AN208" i="1" s="1"/>
  <c r="AM101" i="1"/>
  <c r="AL101" i="1"/>
  <c r="AK101" i="1"/>
  <c r="AJ101" i="1"/>
  <c r="AI101" i="1"/>
  <c r="AH101" i="1"/>
  <c r="AH208" i="1" s="1"/>
  <c r="AG101" i="1"/>
  <c r="AF101" i="1"/>
  <c r="AE101" i="1"/>
  <c r="AD101" i="1"/>
  <c r="AC101" i="1"/>
  <c r="AB101" i="1"/>
  <c r="AB208" i="1" s="1"/>
  <c r="AA101" i="1"/>
  <c r="Z101" i="1"/>
  <c r="Y101" i="1"/>
  <c r="X101" i="1"/>
  <c r="W101" i="1"/>
  <c r="V101" i="1"/>
  <c r="V208" i="1" s="1"/>
  <c r="U101" i="1"/>
  <c r="T101" i="1"/>
  <c r="S101" i="1"/>
  <c r="R101" i="1"/>
  <c r="Q101" i="1"/>
  <c r="P101" i="1"/>
  <c r="P208" i="1" s="1"/>
  <c r="O101" i="1"/>
  <c r="N101" i="1"/>
  <c r="M101" i="1"/>
  <c r="L101" i="1"/>
  <c r="K101" i="1"/>
  <c r="J101" i="1"/>
  <c r="J208" i="1" s="1"/>
  <c r="I101" i="1"/>
  <c r="H101" i="1"/>
  <c r="G101" i="1"/>
  <c r="F101" i="1"/>
  <c r="E101" i="1"/>
  <c r="D101" i="1"/>
  <c r="D208" i="1" s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Z99" i="1" s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F105" i="1" s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H105" i="1" s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J105" i="1" s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L105" i="1" s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N105" i="1" s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P105" i="1" s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R105" i="1" s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Z96" i="1" s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E95" i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G95" i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I95" i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K95" i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M95" i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O95" i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Q95" i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D95" i="1"/>
  <c r="D105" i="1" s="1"/>
  <c r="C95" i="1"/>
  <c r="C10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FZ89" i="1" s="1"/>
  <c r="L89" i="1"/>
  <c r="K89" i="1"/>
  <c r="J89" i="1"/>
  <c r="I89" i="1"/>
  <c r="H89" i="1"/>
  <c r="G89" i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FZ88" i="1" s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FZ86" i="1" s="1"/>
  <c r="C86" i="1"/>
  <c r="FZ81" i="1"/>
  <c r="CG81" i="1"/>
  <c r="FZ80" i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FZ53" i="1" s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FZ35" i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N15" i="1"/>
  <c r="FN85" i="1" s="1"/>
  <c r="FN90" i="1" s="1"/>
  <c r="FN98" i="1" s="1"/>
  <c r="FB15" i="1"/>
  <c r="FB85" i="1" s="1"/>
  <c r="FB90" i="1" s="1"/>
  <c r="FB98" i="1" s="1"/>
  <c r="EP15" i="1"/>
  <c r="EP85" i="1" s="1"/>
  <c r="EP90" i="1" s="1"/>
  <c r="EP98" i="1" s="1"/>
  <c r="ED15" i="1"/>
  <c r="ED85" i="1" s="1"/>
  <c r="ED90" i="1" s="1"/>
  <c r="ED98" i="1" s="1"/>
  <c r="DR15" i="1"/>
  <c r="DR85" i="1" s="1"/>
  <c r="DR90" i="1" s="1"/>
  <c r="DR98" i="1" s="1"/>
  <c r="DF15" i="1"/>
  <c r="DF85" i="1" s="1"/>
  <c r="DF90" i="1" s="1"/>
  <c r="DF98" i="1" s="1"/>
  <c r="CT15" i="1"/>
  <c r="CT85" i="1" s="1"/>
  <c r="CT90" i="1" s="1"/>
  <c r="CT98" i="1" s="1"/>
  <c r="CH15" i="1"/>
  <c r="CH85" i="1" s="1"/>
  <c r="CH90" i="1" s="1"/>
  <c r="CH98" i="1" s="1"/>
  <c r="BV15" i="1"/>
  <c r="BV85" i="1" s="1"/>
  <c r="BV90" i="1" s="1"/>
  <c r="BV98" i="1" s="1"/>
  <c r="BJ15" i="1"/>
  <c r="BJ85" i="1" s="1"/>
  <c r="BJ90" i="1" s="1"/>
  <c r="BJ98" i="1" s="1"/>
  <c r="AX15" i="1"/>
  <c r="AX85" i="1" s="1"/>
  <c r="AX90" i="1" s="1"/>
  <c r="AX98" i="1" s="1"/>
  <c r="AL15" i="1"/>
  <c r="AL85" i="1" s="1"/>
  <c r="AL90" i="1" s="1"/>
  <c r="AL98" i="1" s="1"/>
  <c r="Z15" i="1"/>
  <c r="Z85" i="1" s="1"/>
  <c r="Z90" i="1" s="1"/>
  <c r="Z98" i="1" s="1"/>
  <c r="N15" i="1"/>
  <c r="N85" i="1" s="1"/>
  <c r="N90" i="1" s="1"/>
  <c r="N98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U15" i="1" s="1"/>
  <c r="FU85" i="1" s="1"/>
  <c r="FU90" i="1" s="1"/>
  <c r="FU98" i="1" s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Q15" i="1" s="1"/>
  <c r="FQ85" i="1" s="1"/>
  <c r="FQ90" i="1" s="1"/>
  <c r="FQ98" i="1" s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M12" i="1"/>
  <c r="FM15" i="1" s="1"/>
  <c r="FM85" i="1" s="1"/>
  <c r="FM90" i="1" s="1"/>
  <c r="FM98" i="1" s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I15" i="1" s="1"/>
  <c r="FI85" i="1" s="1"/>
  <c r="FI90" i="1" s="1"/>
  <c r="FI98" i="1" s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E15" i="1" s="1"/>
  <c r="FE85" i="1" s="1"/>
  <c r="FE90" i="1" s="1"/>
  <c r="FE98" i="1" s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A12" i="1"/>
  <c r="FA15" i="1" s="1"/>
  <c r="FA85" i="1" s="1"/>
  <c r="FA90" i="1" s="1"/>
  <c r="FA98" i="1" s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X15" i="1" s="1"/>
  <c r="EX85" i="1" s="1"/>
  <c r="EX90" i="1" s="1"/>
  <c r="EX98" i="1" s="1"/>
  <c r="EW12" i="1"/>
  <c r="EW15" i="1" s="1"/>
  <c r="EW85" i="1" s="1"/>
  <c r="EW90" i="1" s="1"/>
  <c r="EW98" i="1" s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S15" i="1" s="1"/>
  <c r="ES85" i="1" s="1"/>
  <c r="ES90" i="1" s="1"/>
  <c r="ES98" i="1" s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O12" i="1"/>
  <c r="EO15" i="1" s="1"/>
  <c r="EO85" i="1" s="1"/>
  <c r="EO90" i="1" s="1"/>
  <c r="EO98" i="1" s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L15" i="1" s="1"/>
  <c r="EL85" i="1" s="1"/>
  <c r="EL90" i="1" s="1"/>
  <c r="EL98" i="1" s="1"/>
  <c r="EK12" i="1"/>
  <c r="EK15" i="1" s="1"/>
  <c r="EK85" i="1" s="1"/>
  <c r="EK90" i="1" s="1"/>
  <c r="EK98" i="1" s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G15" i="1" s="1"/>
  <c r="EG85" i="1" s="1"/>
  <c r="EG90" i="1" s="1"/>
  <c r="EG98" i="1" s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C12" i="1"/>
  <c r="EC15" i="1" s="1"/>
  <c r="EC85" i="1" s="1"/>
  <c r="EC90" i="1" s="1"/>
  <c r="EC98" i="1" s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Z15" i="1" s="1"/>
  <c r="DZ85" i="1" s="1"/>
  <c r="DZ90" i="1" s="1"/>
  <c r="DZ98" i="1" s="1"/>
  <c r="DY12" i="1"/>
  <c r="DY15" i="1" s="1"/>
  <c r="DY85" i="1" s="1"/>
  <c r="DY90" i="1" s="1"/>
  <c r="DY98" i="1" s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U15" i="1" s="1"/>
  <c r="DU85" i="1" s="1"/>
  <c r="DU90" i="1" s="1"/>
  <c r="DU98" i="1" s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Q12" i="1"/>
  <c r="DQ15" i="1" s="1"/>
  <c r="DQ85" i="1" s="1"/>
  <c r="DQ90" i="1" s="1"/>
  <c r="DQ98" i="1" s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N15" i="1" s="1"/>
  <c r="DN85" i="1" s="1"/>
  <c r="DN90" i="1" s="1"/>
  <c r="DN98" i="1" s="1"/>
  <c r="DM12" i="1"/>
  <c r="DM15" i="1" s="1"/>
  <c r="DM85" i="1" s="1"/>
  <c r="DM90" i="1" s="1"/>
  <c r="DM98" i="1" s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I15" i="1" s="1"/>
  <c r="DI85" i="1" s="1"/>
  <c r="DI90" i="1" s="1"/>
  <c r="DI98" i="1" s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E12" i="1"/>
  <c r="DE15" i="1" s="1"/>
  <c r="DE85" i="1" s="1"/>
  <c r="DE90" i="1" s="1"/>
  <c r="DE98" i="1" s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B15" i="1" s="1"/>
  <c r="DB85" i="1" s="1"/>
  <c r="DB90" i="1" s="1"/>
  <c r="DB98" i="1" s="1"/>
  <c r="DA12" i="1"/>
  <c r="DA15" i="1" s="1"/>
  <c r="DA85" i="1" s="1"/>
  <c r="DA90" i="1" s="1"/>
  <c r="DA98" i="1" s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W15" i="1" s="1"/>
  <c r="CW85" i="1" s="1"/>
  <c r="CW90" i="1" s="1"/>
  <c r="CW98" i="1" s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S12" i="1"/>
  <c r="CS15" i="1" s="1"/>
  <c r="CS85" i="1" s="1"/>
  <c r="CS90" i="1" s="1"/>
  <c r="CS98" i="1" s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P15" i="1" s="1"/>
  <c r="CP85" i="1" s="1"/>
  <c r="CP90" i="1" s="1"/>
  <c r="CP98" i="1" s="1"/>
  <c r="CO12" i="1"/>
  <c r="CO15" i="1" s="1"/>
  <c r="CO85" i="1" s="1"/>
  <c r="CO90" i="1" s="1"/>
  <c r="CO98" i="1" s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K15" i="1" s="1"/>
  <c r="CK85" i="1" s="1"/>
  <c r="CK90" i="1" s="1"/>
  <c r="CK98" i="1" s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G12" i="1"/>
  <c r="CG15" i="1" s="1"/>
  <c r="CG85" i="1" s="1"/>
  <c r="CG90" i="1" s="1"/>
  <c r="CG98" i="1" s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D15" i="1" s="1"/>
  <c r="CD85" i="1" s="1"/>
  <c r="CD90" i="1" s="1"/>
  <c r="CD98" i="1" s="1"/>
  <c r="CC12" i="1"/>
  <c r="CC15" i="1" s="1"/>
  <c r="CC85" i="1" s="1"/>
  <c r="CC90" i="1" s="1"/>
  <c r="CC98" i="1" s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Y15" i="1" s="1"/>
  <c r="BY85" i="1" s="1"/>
  <c r="BY90" i="1" s="1"/>
  <c r="BY98" i="1" s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U12" i="1"/>
  <c r="BU15" i="1" s="1"/>
  <c r="BU85" i="1" s="1"/>
  <c r="BU90" i="1" s="1"/>
  <c r="BU98" i="1" s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R15" i="1" s="1"/>
  <c r="BR85" i="1" s="1"/>
  <c r="BR90" i="1" s="1"/>
  <c r="BR98" i="1" s="1"/>
  <c r="BQ12" i="1"/>
  <c r="BQ15" i="1" s="1"/>
  <c r="BQ85" i="1" s="1"/>
  <c r="BQ90" i="1" s="1"/>
  <c r="BQ98" i="1" s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M15" i="1" s="1"/>
  <c r="BM85" i="1" s="1"/>
  <c r="BM90" i="1" s="1"/>
  <c r="BM98" i="1" s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I12" i="1"/>
  <c r="BI15" i="1" s="1"/>
  <c r="BI85" i="1" s="1"/>
  <c r="BI90" i="1" s="1"/>
  <c r="BI98" i="1" s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F15" i="1" s="1"/>
  <c r="BF85" i="1" s="1"/>
  <c r="BF90" i="1" s="1"/>
  <c r="BF98" i="1" s="1"/>
  <c r="BE12" i="1"/>
  <c r="BE15" i="1" s="1"/>
  <c r="BE85" i="1" s="1"/>
  <c r="BE90" i="1" s="1"/>
  <c r="BE98" i="1" s="1"/>
  <c r="BD12" i="1"/>
  <c r="BD15" i="1" s="1"/>
  <c r="BD85" i="1" s="1"/>
  <c r="BD90" i="1" s="1"/>
  <c r="BD98" i="1" s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BA15" i="1" s="1"/>
  <c r="BA85" i="1" s="1"/>
  <c r="BA90" i="1" s="1"/>
  <c r="BA98" i="1" s="1"/>
  <c r="AZ12" i="1"/>
  <c r="AZ15" i="1" s="1"/>
  <c r="AZ85" i="1" s="1"/>
  <c r="AZ90" i="1" s="1"/>
  <c r="AZ98" i="1" s="1"/>
  <c r="AY12" i="1"/>
  <c r="AY15" i="1" s="1"/>
  <c r="AY85" i="1" s="1"/>
  <c r="AY90" i="1" s="1"/>
  <c r="AY98" i="1" s="1"/>
  <c r="AX12" i="1"/>
  <c r="AW12" i="1"/>
  <c r="AW15" i="1" s="1"/>
  <c r="AW85" i="1" s="1"/>
  <c r="AW90" i="1" s="1"/>
  <c r="AW98" i="1" s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T15" i="1" s="1"/>
  <c r="AT85" i="1" s="1"/>
  <c r="AT90" i="1" s="1"/>
  <c r="AT98" i="1" s="1"/>
  <c r="AS12" i="1"/>
  <c r="AS15" i="1" s="1"/>
  <c r="AS85" i="1" s="1"/>
  <c r="AS90" i="1" s="1"/>
  <c r="AS98" i="1" s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O15" i="1" s="1"/>
  <c r="AO85" i="1" s="1"/>
  <c r="AO90" i="1" s="1"/>
  <c r="AO98" i="1" s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K12" i="1"/>
  <c r="AK15" i="1" s="1"/>
  <c r="AK85" i="1" s="1"/>
  <c r="AK90" i="1" s="1"/>
  <c r="AK98" i="1" s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H15" i="1" s="1"/>
  <c r="AH85" i="1" s="1"/>
  <c r="AH90" i="1" s="1"/>
  <c r="AH98" i="1" s="1"/>
  <c r="AG12" i="1"/>
  <c r="AG15" i="1" s="1"/>
  <c r="AG85" i="1" s="1"/>
  <c r="AG90" i="1" s="1"/>
  <c r="AG98" i="1" s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C15" i="1" s="1"/>
  <c r="AC85" i="1" s="1"/>
  <c r="AC90" i="1" s="1"/>
  <c r="AC98" i="1" s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Y12" i="1"/>
  <c r="Y15" i="1" s="1"/>
  <c r="Y85" i="1" s="1"/>
  <c r="Y90" i="1" s="1"/>
  <c r="Y98" i="1" s="1"/>
  <c r="X12" i="1"/>
  <c r="X15" i="1" s="1"/>
  <c r="X85" i="1" s="1"/>
  <c r="X90" i="1" s="1"/>
  <c r="X98" i="1" s="1"/>
  <c r="W12" i="1"/>
  <c r="W15" i="1" s="1"/>
  <c r="W85" i="1" s="1"/>
  <c r="W90" i="1" s="1"/>
  <c r="W98" i="1" s="1"/>
  <c r="V12" i="1"/>
  <c r="V15" i="1" s="1"/>
  <c r="V85" i="1" s="1"/>
  <c r="V90" i="1" s="1"/>
  <c r="V98" i="1" s="1"/>
  <c r="U12" i="1"/>
  <c r="U15" i="1" s="1"/>
  <c r="U85" i="1" s="1"/>
  <c r="U90" i="1" s="1"/>
  <c r="U98" i="1" s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Q15" i="1" s="1"/>
  <c r="Q85" i="1" s="1"/>
  <c r="Q90" i="1" s="1"/>
  <c r="Q98" i="1" s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M12" i="1"/>
  <c r="M15" i="1" s="1"/>
  <c r="M85" i="1" s="1"/>
  <c r="M90" i="1" s="1"/>
  <c r="M98" i="1" s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J15" i="1" s="1"/>
  <c r="J85" i="1" s="1"/>
  <c r="J90" i="1" s="1"/>
  <c r="J98" i="1" s="1"/>
  <c r="I12" i="1"/>
  <c r="I15" i="1" s="1"/>
  <c r="I85" i="1" s="1"/>
  <c r="I90" i="1" s="1"/>
  <c r="I98" i="1" s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E15" i="1" s="1"/>
  <c r="E85" i="1" s="1"/>
  <c r="E90" i="1" s="1"/>
  <c r="E98" i="1" s="1"/>
  <c r="D12" i="1"/>
  <c r="D15" i="1" s="1"/>
  <c r="D85" i="1" s="1"/>
  <c r="D90" i="1" s="1"/>
  <c r="D98" i="1" s="1"/>
  <c r="C12" i="1"/>
  <c r="FZ12" i="1" s="1"/>
  <c r="FZ11" i="1"/>
  <c r="FZ10" i="1"/>
  <c r="FZ9" i="1"/>
  <c r="FZ8" i="1"/>
  <c r="B5" i="1"/>
  <c r="C40" i="1" s="1"/>
  <c r="B4" i="1"/>
  <c r="C38" i="1" s="1"/>
  <c r="G206" i="1" l="1"/>
  <c r="G127" i="1"/>
  <c r="G103" i="1"/>
  <c r="AQ206" i="1"/>
  <c r="AQ127" i="1"/>
  <c r="AQ103" i="1"/>
  <c r="BC206" i="1"/>
  <c r="BC127" i="1"/>
  <c r="BC103" i="1"/>
  <c r="BO206" i="1"/>
  <c r="BO127" i="1"/>
  <c r="BO103" i="1"/>
  <c r="CA206" i="1"/>
  <c r="CA127" i="1"/>
  <c r="CA103" i="1"/>
  <c r="CM206" i="1"/>
  <c r="CM127" i="1"/>
  <c r="CM103" i="1"/>
  <c r="CY206" i="1"/>
  <c r="CY127" i="1"/>
  <c r="CY103" i="1"/>
  <c r="DK206" i="1"/>
  <c r="DK127" i="1"/>
  <c r="DK103" i="1"/>
  <c r="DW206" i="1"/>
  <c r="DW127" i="1"/>
  <c r="DW103" i="1"/>
  <c r="EI206" i="1"/>
  <c r="EI127" i="1"/>
  <c r="EI103" i="1"/>
  <c r="EU206" i="1"/>
  <c r="EU127" i="1"/>
  <c r="EU103" i="1"/>
  <c r="FG206" i="1"/>
  <c r="FG127" i="1"/>
  <c r="FG103" i="1"/>
  <c r="FS206" i="1"/>
  <c r="FS127" i="1"/>
  <c r="FS103" i="1"/>
  <c r="BJ206" i="1"/>
  <c r="BJ127" i="1"/>
  <c r="BJ103" i="1"/>
  <c r="D206" i="1"/>
  <c r="D127" i="1"/>
  <c r="D103" i="1"/>
  <c r="AR206" i="1"/>
  <c r="AR127" i="1"/>
  <c r="AR103" i="1"/>
  <c r="BD206" i="1"/>
  <c r="BD127" i="1"/>
  <c r="BD103" i="1"/>
  <c r="BP206" i="1"/>
  <c r="BP127" i="1"/>
  <c r="BP103" i="1"/>
  <c r="CB206" i="1"/>
  <c r="CB127" i="1"/>
  <c r="CB103" i="1"/>
  <c r="CN206" i="1"/>
  <c r="CN127" i="1"/>
  <c r="CN103" i="1"/>
  <c r="CZ206" i="1"/>
  <c r="CZ127" i="1"/>
  <c r="CZ103" i="1"/>
  <c r="DL206" i="1"/>
  <c r="DL127" i="1"/>
  <c r="DL103" i="1"/>
  <c r="DX206" i="1"/>
  <c r="DX127" i="1"/>
  <c r="DX103" i="1"/>
  <c r="EJ206" i="1"/>
  <c r="EJ127" i="1"/>
  <c r="EJ103" i="1"/>
  <c r="EV206" i="1"/>
  <c r="EV127" i="1"/>
  <c r="EV103" i="1"/>
  <c r="FH206" i="1"/>
  <c r="FH127" i="1"/>
  <c r="FH103" i="1"/>
  <c r="FT206" i="1"/>
  <c r="FT127" i="1"/>
  <c r="FT103" i="1"/>
  <c r="BV206" i="1"/>
  <c r="BV127" i="1"/>
  <c r="BV103" i="1"/>
  <c r="O206" i="1"/>
  <c r="O127" i="1"/>
  <c r="O103" i="1"/>
  <c r="AF206" i="1"/>
  <c r="AF127" i="1"/>
  <c r="AF103" i="1"/>
  <c r="C121" i="1"/>
  <c r="FQ38" i="1"/>
  <c r="FE38" i="1"/>
  <c r="ES38" i="1"/>
  <c r="EG38" i="1"/>
  <c r="DU38" i="1"/>
  <c r="DI38" i="1"/>
  <c r="CW38" i="1"/>
  <c r="CK38" i="1"/>
  <c r="BY38" i="1"/>
  <c r="BM38" i="1"/>
  <c r="BA38" i="1"/>
  <c r="AO38" i="1"/>
  <c r="AC38" i="1"/>
  <c r="Q38" i="1"/>
  <c r="E38" i="1"/>
  <c r="CM38" i="1"/>
  <c r="FR38" i="1"/>
  <c r="BZ38" i="1"/>
  <c r="FP38" i="1"/>
  <c r="FD38" i="1"/>
  <c r="ER38" i="1"/>
  <c r="EF38" i="1"/>
  <c r="DT38" i="1"/>
  <c r="DH38" i="1"/>
  <c r="CV38" i="1"/>
  <c r="CJ38" i="1"/>
  <c r="BX38" i="1"/>
  <c r="BL38" i="1"/>
  <c r="AZ38" i="1"/>
  <c r="AN38" i="1"/>
  <c r="AB38" i="1"/>
  <c r="P38" i="1"/>
  <c r="D38" i="1"/>
  <c r="DK38" i="1"/>
  <c r="AQ38" i="1"/>
  <c r="DJ38" i="1"/>
  <c r="F3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G38" i="1"/>
  <c r="BO38" i="1"/>
  <c r="AP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DW38" i="1"/>
  <c r="AE38" i="1"/>
  <c r="ET38" i="1"/>
  <c r="AD38" i="1"/>
  <c r="FM38" i="1"/>
  <c r="FA38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EI38" i="1"/>
  <c r="S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EU38" i="1"/>
  <c r="CA38" i="1"/>
  <c r="R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F38" i="1"/>
  <c r="CL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BB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G38" i="1"/>
  <c r="DV38" i="1"/>
  <c r="FT38" i="1"/>
  <c r="FH38" i="1"/>
  <c r="EV38" i="1"/>
  <c r="EJ38" i="1"/>
  <c r="DX38" i="1"/>
  <c r="DL38" i="1"/>
  <c r="CZ38" i="1"/>
  <c r="CN38" i="1"/>
  <c r="CB38" i="1"/>
  <c r="BP38" i="1"/>
  <c r="BD38" i="1"/>
  <c r="AR38" i="1"/>
  <c r="AF38" i="1"/>
  <c r="T38" i="1"/>
  <c r="H38" i="1"/>
  <c r="EH38" i="1"/>
  <c r="BN38" i="1"/>
  <c r="C118" i="1"/>
  <c r="FS38" i="1"/>
  <c r="CY38" i="1"/>
  <c r="BC38" i="1"/>
  <c r="CX38" i="1"/>
  <c r="BE206" i="1"/>
  <c r="BE127" i="1"/>
  <c r="BE103" i="1"/>
  <c r="BQ206" i="1"/>
  <c r="BQ127" i="1"/>
  <c r="BQ103" i="1"/>
  <c r="CC206" i="1"/>
  <c r="CC127" i="1"/>
  <c r="CC103" i="1"/>
  <c r="CO206" i="1"/>
  <c r="CO127" i="1"/>
  <c r="CO103" i="1"/>
  <c r="DA206" i="1"/>
  <c r="DA127" i="1"/>
  <c r="DA103" i="1"/>
  <c r="DM206" i="1"/>
  <c r="DM127" i="1"/>
  <c r="DM103" i="1"/>
  <c r="DY206" i="1"/>
  <c r="DY127" i="1"/>
  <c r="DY103" i="1"/>
  <c r="EK206" i="1"/>
  <c r="EK127" i="1"/>
  <c r="EK103" i="1"/>
  <c r="EW206" i="1"/>
  <c r="EW127" i="1"/>
  <c r="EW103" i="1"/>
  <c r="FI206" i="1"/>
  <c r="FI127" i="1"/>
  <c r="FI103" i="1"/>
  <c r="FU206" i="1"/>
  <c r="FU127" i="1"/>
  <c r="FU103" i="1"/>
  <c r="CH206" i="1"/>
  <c r="CH127" i="1"/>
  <c r="CH103" i="1"/>
  <c r="T206" i="1"/>
  <c r="T127" i="1"/>
  <c r="T103" i="1"/>
  <c r="J206" i="1"/>
  <c r="J127" i="1"/>
  <c r="J103" i="1"/>
  <c r="BF206" i="1"/>
  <c r="BF127" i="1"/>
  <c r="BF103" i="1"/>
  <c r="BR206" i="1"/>
  <c r="BR127" i="1"/>
  <c r="BR103" i="1"/>
  <c r="CD206" i="1"/>
  <c r="CD103" i="1"/>
  <c r="CD127" i="1"/>
  <c r="CP206" i="1"/>
  <c r="CP127" i="1"/>
  <c r="CP103" i="1"/>
  <c r="DB206" i="1"/>
  <c r="DB127" i="1"/>
  <c r="DB103" i="1"/>
  <c r="DN206" i="1"/>
  <c r="DN103" i="1"/>
  <c r="DN127" i="1"/>
  <c r="DZ206" i="1"/>
  <c r="DZ127" i="1"/>
  <c r="DZ103" i="1"/>
  <c r="EL206" i="1"/>
  <c r="EL127" i="1"/>
  <c r="EL103" i="1"/>
  <c r="EX206" i="1"/>
  <c r="EX103" i="1"/>
  <c r="EX127" i="1"/>
  <c r="FJ206" i="1"/>
  <c r="FJ127" i="1"/>
  <c r="FJ103" i="1"/>
  <c r="FV206" i="1"/>
  <c r="FV127" i="1"/>
  <c r="FV103" i="1"/>
  <c r="CT206" i="1"/>
  <c r="CT127" i="1"/>
  <c r="CT103" i="1"/>
  <c r="S206" i="1"/>
  <c r="S127" i="1"/>
  <c r="S103" i="1"/>
  <c r="U206" i="1"/>
  <c r="U127" i="1"/>
  <c r="U103" i="1"/>
  <c r="AH206" i="1"/>
  <c r="AH127" i="1"/>
  <c r="AH103" i="1"/>
  <c r="AI206" i="1"/>
  <c r="AI127" i="1"/>
  <c r="AI103" i="1"/>
  <c r="BS206" i="1"/>
  <c r="BS127" i="1"/>
  <c r="BS103" i="1"/>
  <c r="CE206" i="1"/>
  <c r="CE127" i="1"/>
  <c r="CE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DF206" i="1"/>
  <c r="DF127" i="1"/>
  <c r="DF103" i="1"/>
  <c r="H206" i="1"/>
  <c r="H127" i="1"/>
  <c r="H103" i="1"/>
  <c r="AS206" i="1"/>
  <c r="AS127" i="1"/>
  <c r="AS103" i="1"/>
  <c r="C207" i="1"/>
  <c r="C173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AV40" i="1"/>
  <c r="EM40" i="1"/>
  <c r="AI40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L40" i="1"/>
  <c r="W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BH40" i="1"/>
  <c r="DC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X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DO40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BT40" i="1"/>
  <c r="EY40" i="1"/>
  <c r="BS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CR40" i="1"/>
  <c r="EA40" i="1"/>
  <c r="AU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CF40" i="1"/>
  <c r="FK40" i="1"/>
  <c r="CE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DP40" i="1"/>
  <c r="BG40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EB40" i="1"/>
  <c r="FW40" i="1"/>
  <c r="CQ40" i="1"/>
  <c r="K40" i="1"/>
  <c r="FX40" i="1"/>
  <c r="FL40" i="1"/>
  <c r="EZ40" i="1"/>
  <c r="EN40" i="1"/>
  <c r="DD40" i="1"/>
  <c r="AJ40" i="1"/>
  <c r="K206" i="1"/>
  <c r="K127" i="1"/>
  <c r="K103" i="1"/>
  <c r="BG206" i="1"/>
  <c r="BG127" i="1"/>
  <c r="BG103" i="1"/>
  <c r="AJ206" i="1"/>
  <c r="AJ127" i="1"/>
  <c r="AJ103" i="1"/>
  <c r="BT206" i="1"/>
  <c r="BT127" i="1"/>
  <c r="BT103" i="1"/>
  <c r="DD206" i="1"/>
  <c r="DD127" i="1"/>
  <c r="DD103" i="1"/>
  <c r="DP206" i="1"/>
  <c r="DP127" i="1"/>
  <c r="DP103" i="1"/>
  <c r="EB206" i="1"/>
  <c r="EB127" i="1"/>
  <c r="EB103" i="1"/>
  <c r="EN206" i="1"/>
  <c r="EN127" i="1"/>
  <c r="EN103" i="1"/>
  <c r="EZ206" i="1"/>
  <c r="EZ127" i="1"/>
  <c r="EZ103" i="1"/>
  <c r="FL206" i="1"/>
  <c r="FL127" i="1"/>
  <c r="FL103" i="1"/>
  <c r="FX206" i="1"/>
  <c r="FX127" i="1"/>
  <c r="FX103" i="1"/>
  <c r="DR206" i="1"/>
  <c r="DR127" i="1"/>
  <c r="DR103" i="1"/>
  <c r="AE206" i="1"/>
  <c r="AE127" i="1"/>
  <c r="AE103" i="1"/>
  <c r="AG206" i="1"/>
  <c r="AG127" i="1"/>
  <c r="AG103" i="1"/>
  <c r="AT206" i="1"/>
  <c r="AT103" i="1"/>
  <c r="AT127" i="1"/>
  <c r="AU206" i="1"/>
  <c r="AU127" i="1"/>
  <c r="AU103" i="1"/>
  <c r="X206" i="1"/>
  <c r="X127" i="1"/>
  <c r="X103" i="1"/>
  <c r="BH206" i="1"/>
  <c r="BH127" i="1"/>
  <c r="BH103" i="1"/>
  <c r="CR206" i="1"/>
  <c r="CR127" i="1"/>
  <c r="CR103" i="1"/>
  <c r="Y206" i="1"/>
  <c r="Y127" i="1"/>
  <c r="Y103" i="1"/>
  <c r="AW206" i="1"/>
  <c r="AW127" i="1"/>
  <c r="AW103" i="1"/>
  <c r="BU206" i="1"/>
  <c r="BU103" i="1"/>
  <c r="BU127" i="1"/>
  <c r="CS206" i="1"/>
  <c r="CS127" i="1"/>
  <c r="CS103" i="1"/>
  <c r="DQ206" i="1"/>
  <c r="DQ127" i="1"/>
  <c r="DQ103" i="1"/>
  <c r="EO206" i="1"/>
  <c r="EO127" i="1"/>
  <c r="EO103" i="1"/>
  <c r="FM206" i="1"/>
  <c r="FM127" i="1"/>
  <c r="FM103" i="1"/>
  <c r="ED206" i="1"/>
  <c r="ED127" i="1"/>
  <c r="ED103" i="1"/>
  <c r="E206" i="1"/>
  <c r="E127" i="1"/>
  <c r="E103" i="1"/>
  <c r="I206" i="1"/>
  <c r="I127" i="1"/>
  <c r="I103" i="1"/>
  <c r="V206" i="1"/>
  <c r="V127" i="1"/>
  <c r="V103" i="1"/>
  <c r="W206" i="1"/>
  <c r="W127" i="1"/>
  <c r="W103" i="1"/>
  <c r="L206" i="1"/>
  <c r="L127" i="1"/>
  <c r="L103" i="1"/>
  <c r="AV206" i="1"/>
  <c r="AV127" i="1"/>
  <c r="AV103" i="1"/>
  <c r="CF206" i="1"/>
  <c r="CF127" i="1"/>
  <c r="CF103" i="1"/>
  <c r="M206" i="1"/>
  <c r="M127" i="1"/>
  <c r="M103" i="1"/>
  <c r="AK206" i="1"/>
  <c r="AK127" i="1"/>
  <c r="AK103" i="1"/>
  <c r="BI206" i="1"/>
  <c r="BI127" i="1"/>
  <c r="BI103" i="1"/>
  <c r="CG206" i="1"/>
  <c r="CG127" i="1"/>
  <c r="CG103" i="1"/>
  <c r="DE206" i="1"/>
  <c r="DE127" i="1"/>
  <c r="DE103" i="1"/>
  <c r="EC206" i="1"/>
  <c r="EC127" i="1"/>
  <c r="EC103" i="1"/>
  <c r="FA206" i="1"/>
  <c r="FA127" i="1"/>
  <c r="FA103" i="1"/>
  <c r="EP206" i="1"/>
  <c r="EP127" i="1"/>
  <c r="EP103" i="1"/>
  <c r="AA206" i="1"/>
  <c r="AA127" i="1"/>
  <c r="AA103" i="1"/>
  <c r="AM206" i="1"/>
  <c r="AM127" i="1"/>
  <c r="AM103" i="1"/>
  <c r="AY206" i="1"/>
  <c r="AY127" i="1"/>
  <c r="AY103" i="1"/>
  <c r="BK206" i="1"/>
  <c r="BK127" i="1"/>
  <c r="BK103" i="1"/>
  <c r="BW206" i="1"/>
  <c r="BW127" i="1"/>
  <c r="BW103" i="1"/>
  <c r="CI206" i="1"/>
  <c r="CI127" i="1"/>
  <c r="CI103" i="1"/>
  <c r="CU206" i="1"/>
  <c r="CU127" i="1"/>
  <c r="CU103" i="1"/>
  <c r="DG206" i="1"/>
  <c r="DG127" i="1"/>
  <c r="DG103" i="1"/>
  <c r="DS206" i="1"/>
  <c r="DS127" i="1"/>
  <c r="DS103" i="1"/>
  <c r="EE206" i="1"/>
  <c r="EE127" i="1"/>
  <c r="EE103" i="1"/>
  <c r="EQ206" i="1"/>
  <c r="EQ127" i="1"/>
  <c r="EQ103" i="1"/>
  <c r="FC206" i="1"/>
  <c r="FC127" i="1"/>
  <c r="FC103" i="1"/>
  <c r="FO206" i="1"/>
  <c r="FO127" i="1"/>
  <c r="FO103" i="1"/>
  <c r="N206" i="1"/>
  <c r="N127" i="1"/>
  <c r="N103" i="1"/>
  <c r="FB206" i="1"/>
  <c r="FB127" i="1"/>
  <c r="FB103" i="1"/>
  <c r="P206" i="1"/>
  <c r="P127" i="1"/>
  <c r="P103" i="1"/>
  <c r="AB206" i="1"/>
  <c r="AB127" i="1"/>
  <c r="AB103" i="1"/>
  <c r="AN206" i="1"/>
  <c r="AN127" i="1"/>
  <c r="AN103" i="1"/>
  <c r="AZ206" i="1"/>
  <c r="AZ127" i="1"/>
  <c r="AZ103" i="1"/>
  <c r="BL206" i="1"/>
  <c r="BL127" i="1"/>
  <c r="BL103" i="1"/>
  <c r="BX206" i="1"/>
  <c r="BX127" i="1"/>
  <c r="BX103" i="1"/>
  <c r="CJ206" i="1"/>
  <c r="CJ127" i="1"/>
  <c r="CJ103" i="1"/>
  <c r="CV206" i="1"/>
  <c r="CV127" i="1"/>
  <c r="CV103" i="1"/>
  <c r="DH206" i="1"/>
  <c r="DH127" i="1"/>
  <c r="DH103" i="1"/>
  <c r="DT206" i="1"/>
  <c r="DT127" i="1"/>
  <c r="DT103" i="1"/>
  <c r="EF206" i="1"/>
  <c r="EF127" i="1"/>
  <c r="EF103" i="1"/>
  <c r="ER206" i="1"/>
  <c r="ER127" i="1"/>
  <c r="ER103" i="1"/>
  <c r="FD206" i="1"/>
  <c r="FD127" i="1"/>
  <c r="FD103" i="1"/>
  <c r="FP206" i="1"/>
  <c r="FP127" i="1"/>
  <c r="FP103" i="1"/>
  <c r="Z206" i="1"/>
  <c r="Z127" i="1"/>
  <c r="Z103" i="1"/>
  <c r="FN206" i="1"/>
  <c r="FN127" i="1"/>
  <c r="FN103" i="1"/>
  <c r="Q206" i="1"/>
  <c r="Q127" i="1"/>
  <c r="Q103" i="1"/>
  <c r="AC206" i="1"/>
  <c r="AC127" i="1"/>
  <c r="AC103" i="1"/>
  <c r="AO206" i="1"/>
  <c r="AO127" i="1"/>
  <c r="AO103" i="1"/>
  <c r="BA206" i="1"/>
  <c r="BA127" i="1"/>
  <c r="BA103" i="1"/>
  <c r="BM206" i="1"/>
  <c r="BM127" i="1"/>
  <c r="BM103" i="1"/>
  <c r="BY206" i="1"/>
  <c r="BY127" i="1"/>
  <c r="BY103" i="1"/>
  <c r="CK206" i="1"/>
  <c r="CK127" i="1"/>
  <c r="CK103" i="1"/>
  <c r="CW206" i="1"/>
  <c r="CW127" i="1"/>
  <c r="CW103" i="1"/>
  <c r="DI206" i="1"/>
  <c r="DI127" i="1"/>
  <c r="DI103" i="1"/>
  <c r="DU206" i="1"/>
  <c r="DU127" i="1"/>
  <c r="DU103" i="1"/>
  <c r="EG206" i="1"/>
  <c r="EG127" i="1"/>
  <c r="EG103" i="1"/>
  <c r="ES206" i="1"/>
  <c r="ES127" i="1"/>
  <c r="ES103" i="1"/>
  <c r="FE206" i="1"/>
  <c r="FE127" i="1"/>
  <c r="FE103" i="1"/>
  <c r="FQ206" i="1"/>
  <c r="FQ127" i="1"/>
  <c r="FQ103" i="1"/>
  <c r="AL206" i="1"/>
  <c r="AL127" i="1"/>
  <c r="AL103" i="1"/>
  <c r="F206" i="1"/>
  <c r="F127" i="1"/>
  <c r="F103" i="1"/>
  <c r="R206" i="1"/>
  <c r="R127" i="1"/>
  <c r="R103" i="1"/>
  <c r="AD206" i="1"/>
  <c r="AD127" i="1"/>
  <c r="AD103" i="1"/>
  <c r="AP206" i="1"/>
  <c r="AP127" i="1"/>
  <c r="AP103" i="1"/>
  <c r="BB206" i="1"/>
  <c r="BB127" i="1"/>
  <c r="BB103" i="1"/>
  <c r="BN206" i="1"/>
  <c r="BN127" i="1"/>
  <c r="BN103" i="1"/>
  <c r="BZ206" i="1"/>
  <c r="BZ127" i="1"/>
  <c r="BZ103" i="1"/>
  <c r="CL206" i="1"/>
  <c r="CL127" i="1"/>
  <c r="CL103" i="1"/>
  <c r="CX206" i="1"/>
  <c r="CX127" i="1"/>
  <c r="CX103" i="1"/>
  <c r="DJ206" i="1"/>
  <c r="DJ127" i="1"/>
  <c r="DJ103" i="1"/>
  <c r="DV206" i="1"/>
  <c r="DV127" i="1"/>
  <c r="DV103" i="1"/>
  <c r="EH206" i="1"/>
  <c r="EH127" i="1"/>
  <c r="EH103" i="1"/>
  <c r="ET206" i="1"/>
  <c r="ET127" i="1"/>
  <c r="ET103" i="1"/>
  <c r="FF206" i="1"/>
  <c r="FF127" i="1"/>
  <c r="FF103" i="1"/>
  <c r="FR206" i="1"/>
  <c r="FR127" i="1"/>
  <c r="FR103" i="1"/>
  <c r="AX206" i="1"/>
  <c r="AX127" i="1"/>
  <c r="AX103" i="1"/>
  <c r="CK183" i="1"/>
  <c r="CK142" i="1"/>
  <c r="CK146" i="1" s="1"/>
  <c r="CK144" i="1"/>
  <c r="FK183" i="1"/>
  <c r="FK142" i="1"/>
  <c r="FK146" i="1" s="1"/>
  <c r="FK144" i="1"/>
  <c r="FZ63" i="1"/>
  <c r="E105" i="1"/>
  <c r="FZ105" i="1" s="1"/>
  <c r="Q105" i="1"/>
  <c r="AC105" i="1"/>
  <c r="AO105" i="1"/>
  <c r="BA105" i="1"/>
  <c r="BM105" i="1"/>
  <c r="BY105" i="1"/>
  <c r="CK105" i="1"/>
  <c r="CW105" i="1"/>
  <c r="DI105" i="1"/>
  <c r="DU105" i="1"/>
  <c r="EG105" i="1"/>
  <c r="ES105" i="1"/>
  <c r="FE105" i="1"/>
  <c r="FQ105" i="1"/>
  <c r="K208" i="1"/>
  <c r="W208" i="1"/>
  <c r="AI208" i="1"/>
  <c r="AU208" i="1"/>
  <c r="BG208" i="1"/>
  <c r="BS208" i="1"/>
  <c r="CE208" i="1"/>
  <c r="E183" i="1"/>
  <c r="E142" i="1"/>
  <c r="E146" i="1" s="1"/>
  <c r="E144" i="1"/>
  <c r="ES183" i="1"/>
  <c r="ES142" i="1"/>
  <c r="ES146" i="1" s="1"/>
  <c r="ES144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BY183" i="1"/>
  <c r="BY142" i="1"/>
  <c r="BY146" i="1" s="1"/>
  <c r="BY144" i="1"/>
  <c r="CO183" i="1"/>
  <c r="CO142" i="1"/>
  <c r="CO146" i="1" s="1"/>
  <c r="CO144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FZ101" i="1"/>
  <c r="BP183" i="1"/>
  <c r="BP142" i="1"/>
  <c r="BP146" i="1" s="1"/>
  <c r="BP144" i="1"/>
  <c r="CZ183" i="1"/>
  <c r="CZ142" i="1"/>
  <c r="CZ146" i="1" s="1"/>
  <c r="CZ144" i="1"/>
  <c r="FT183" i="1"/>
  <c r="FT142" i="1"/>
  <c r="FT146" i="1" s="1"/>
  <c r="FT144" i="1"/>
  <c r="Q183" i="1"/>
  <c r="Q142" i="1"/>
  <c r="Q144" i="1"/>
  <c r="CW183" i="1"/>
  <c r="CW142" i="1"/>
  <c r="CW144" i="1"/>
  <c r="N208" i="1"/>
  <c r="Z208" i="1"/>
  <c r="AL208" i="1"/>
  <c r="AX208" i="1"/>
  <c r="BJ208" i="1"/>
  <c r="BV208" i="1"/>
  <c r="CH208" i="1"/>
  <c r="CT208" i="1"/>
  <c r="DF208" i="1"/>
  <c r="DR208" i="1"/>
  <c r="ED208" i="1"/>
  <c r="EP208" i="1"/>
  <c r="FB208" i="1"/>
  <c r="FN208" i="1"/>
  <c r="I183" i="1"/>
  <c r="I142" i="1"/>
  <c r="I146" i="1" s="1"/>
  <c r="I144" i="1"/>
  <c r="AG183" i="1"/>
  <c r="AG142" i="1"/>
  <c r="AG146" i="1" s="1"/>
  <c r="AG144" i="1"/>
  <c r="AS183" i="1"/>
  <c r="AS142" i="1"/>
  <c r="AS146" i="1" s="1"/>
  <c r="AS144" i="1"/>
  <c r="BQ183" i="1"/>
  <c r="BQ142" i="1"/>
  <c r="BQ146" i="1" s="1"/>
  <c r="BQ144" i="1"/>
  <c r="CC183" i="1"/>
  <c r="CC142" i="1"/>
  <c r="CC146" i="1" s="1"/>
  <c r="CC144" i="1"/>
  <c r="DA183" i="1"/>
  <c r="DA142" i="1"/>
  <c r="DA146" i="1" s="1"/>
  <c r="DA144" i="1"/>
  <c r="DM183" i="1"/>
  <c r="DM142" i="1"/>
  <c r="DM146" i="1" s="1"/>
  <c r="DM144" i="1"/>
  <c r="FI183" i="1"/>
  <c r="FI142" i="1"/>
  <c r="FI146" i="1" s="1"/>
  <c r="FI144" i="1"/>
  <c r="AO183" i="1"/>
  <c r="AO142" i="1"/>
  <c r="AO146" i="1" s="1"/>
  <c r="AO144" i="1"/>
  <c r="EG183" i="1"/>
  <c r="EG142" i="1"/>
  <c r="EG146" i="1" s="1"/>
  <c r="EG144" i="1"/>
  <c r="C208" i="1"/>
  <c r="O208" i="1"/>
  <c r="AA208" i="1"/>
  <c r="AM208" i="1"/>
  <c r="AY208" i="1"/>
  <c r="BK208" i="1"/>
  <c r="BW208" i="1"/>
  <c r="CI208" i="1"/>
  <c r="CU208" i="1"/>
  <c r="DG208" i="1"/>
  <c r="DS208" i="1"/>
  <c r="EE208" i="1"/>
  <c r="EQ208" i="1"/>
  <c r="FC208" i="1"/>
  <c r="FO208" i="1"/>
  <c r="BE183" i="1"/>
  <c r="BE142" i="1"/>
  <c r="BE146" i="1" s="1"/>
  <c r="BE144" i="1"/>
  <c r="DI183" i="1"/>
  <c r="DI142" i="1"/>
  <c r="DI146" i="1" s="1"/>
  <c r="DI144" i="1"/>
  <c r="C15" i="1"/>
  <c r="K183" i="1"/>
  <c r="K142" i="1"/>
  <c r="K146" i="1" s="1"/>
  <c r="K144" i="1"/>
  <c r="W183" i="1"/>
  <c r="W142" i="1"/>
  <c r="W144" i="1"/>
  <c r="BG183" i="1"/>
  <c r="BG142" i="1"/>
  <c r="BG144" i="1"/>
  <c r="CQ183" i="1"/>
  <c r="CQ142" i="1"/>
  <c r="CQ146" i="1" s="1"/>
  <c r="CQ144" i="1"/>
  <c r="EA183" i="1"/>
  <c r="EA142" i="1"/>
  <c r="EA146" i="1" s="1"/>
  <c r="EA144" i="1"/>
  <c r="M183" i="1"/>
  <c r="M144" i="1"/>
  <c r="M142" i="1"/>
  <c r="M146" i="1" s="1"/>
  <c r="Y183" i="1"/>
  <c r="Y144" i="1"/>
  <c r="Y142" i="1"/>
  <c r="Y146" i="1" s="1"/>
  <c r="AK183" i="1"/>
  <c r="AK144" i="1"/>
  <c r="AK142" i="1"/>
  <c r="AW183" i="1"/>
  <c r="AW144" i="1"/>
  <c r="AW142" i="1"/>
  <c r="BI183" i="1"/>
  <c r="BI144" i="1"/>
  <c r="BI142" i="1"/>
  <c r="BI146" i="1" s="1"/>
  <c r="BU183" i="1"/>
  <c r="BU144" i="1"/>
  <c r="BU142" i="1"/>
  <c r="BU146" i="1" s="1"/>
  <c r="CG183" i="1"/>
  <c r="CG144" i="1"/>
  <c r="CG142" i="1"/>
  <c r="CS183" i="1"/>
  <c r="CS144" i="1"/>
  <c r="CS142" i="1"/>
  <c r="DE183" i="1"/>
  <c r="DE144" i="1"/>
  <c r="DE142" i="1"/>
  <c r="DE146" i="1" s="1"/>
  <c r="DQ183" i="1"/>
  <c r="DQ144" i="1"/>
  <c r="DQ142" i="1"/>
  <c r="DQ146" i="1" s="1"/>
  <c r="EC183" i="1"/>
  <c r="EC144" i="1"/>
  <c r="EC142" i="1"/>
  <c r="EJ183" i="1"/>
  <c r="EJ142" i="1"/>
  <c r="EJ144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AJ183" i="1"/>
  <c r="AJ144" i="1"/>
  <c r="AJ142" i="1"/>
  <c r="BT183" i="1"/>
  <c r="BT144" i="1"/>
  <c r="BT142" i="1"/>
  <c r="BT146" i="1" s="1"/>
  <c r="DD183" i="1"/>
  <c r="DD144" i="1"/>
  <c r="DD142" i="1"/>
  <c r="DD146" i="1" s="1"/>
  <c r="DY183" i="1"/>
  <c r="DY142" i="1"/>
  <c r="DY144" i="1"/>
  <c r="AC183" i="1"/>
  <c r="AC142" i="1"/>
  <c r="AC144" i="1"/>
  <c r="FE183" i="1"/>
  <c r="FE142" i="1"/>
  <c r="FE146" i="1" s="1"/>
  <c r="FE144" i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DU183" i="1"/>
  <c r="DU142" i="1"/>
  <c r="DU144" i="1"/>
  <c r="FZ95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AL142" i="1"/>
  <c r="CH142" i="1"/>
  <c r="BA183" i="1"/>
  <c r="BA142" i="1"/>
  <c r="BA146" i="1" s="1"/>
  <c r="BA144" i="1"/>
  <c r="FQ183" i="1"/>
  <c r="FQ142" i="1"/>
  <c r="FQ146" i="1" s="1"/>
  <c r="FQ144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U183" i="1"/>
  <c r="U142" i="1"/>
  <c r="U146" i="1" s="1"/>
  <c r="U148" i="1" s="1"/>
  <c r="U144" i="1"/>
  <c r="BM183" i="1"/>
  <c r="BM142" i="1"/>
  <c r="BM146" i="1" s="1"/>
  <c r="BM144" i="1"/>
  <c r="FG183" i="1"/>
  <c r="FG142" i="1"/>
  <c r="FG146" i="1" s="1"/>
  <c r="FG148" i="1" s="1"/>
  <c r="FG144" i="1"/>
  <c r="I208" i="1"/>
  <c r="U208" i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AF183" i="1"/>
  <c r="AF142" i="1"/>
  <c r="AF144" i="1"/>
  <c r="ET183" i="1"/>
  <c r="ET142" i="1"/>
  <c r="ET144" i="1"/>
  <c r="FF183" i="1"/>
  <c r="FF142" i="1"/>
  <c r="FF144" i="1"/>
  <c r="FX183" i="1"/>
  <c r="FX144" i="1"/>
  <c r="FX142" i="1"/>
  <c r="FX146" i="1" s="1"/>
  <c r="I148" i="1"/>
  <c r="AG148" i="1"/>
  <c r="AS148" i="1"/>
  <c r="BE148" i="1"/>
  <c r="BQ148" i="1"/>
  <c r="CC148" i="1"/>
  <c r="CO148" i="1"/>
  <c r="DA148" i="1"/>
  <c r="DM148" i="1"/>
  <c r="FI148" i="1"/>
  <c r="G134" i="1"/>
  <c r="G135" i="1" s="1"/>
  <c r="G137" i="1" s="1"/>
  <c r="G139" i="1" s="1"/>
  <c r="S134" i="1"/>
  <c r="S135" i="1" s="1"/>
  <c r="S137" i="1" s="1"/>
  <c r="S139" i="1" s="1"/>
  <c r="AE134" i="1"/>
  <c r="AE135" i="1" s="1"/>
  <c r="AE137" i="1" s="1"/>
  <c r="AE139" i="1" s="1"/>
  <c r="AQ134" i="1"/>
  <c r="AQ135" i="1" s="1"/>
  <c r="AQ137" i="1" s="1"/>
  <c r="AQ139" i="1" s="1"/>
  <c r="BC134" i="1"/>
  <c r="BC135" i="1" s="1"/>
  <c r="BC137" i="1" s="1"/>
  <c r="BC139" i="1" s="1"/>
  <c r="BO134" i="1"/>
  <c r="BO135" i="1" s="1"/>
  <c r="BO137" i="1" s="1"/>
  <c r="BO139" i="1" s="1"/>
  <c r="CA134" i="1"/>
  <c r="CA135" i="1" s="1"/>
  <c r="CA137" i="1" s="1"/>
  <c r="CA139" i="1" s="1"/>
  <c r="CM134" i="1"/>
  <c r="CM135" i="1" s="1"/>
  <c r="CM137" i="1" s="1"/>
  <c r="CM139" i="1" s="1"/>
  <c r="CY134" i="1"/>
  <c r="CY135" i="1" s="1"/>
  <c r="CY137" i="1" s="1"/>
  <c r="CY139" i="1" s="1"/>
  <c r="DK134" i="1"/>
  <c r="DK135" i="1" s="1"/>
  <c r="DK137" i="1" s="1"/>
  <c r="DK139" i="1" s="1"/>
  <c r="DW134" i="1"/>
  <c r="DW135" i="1" s="1"/>
  <c r="DW137" i="1" s="1"/>
  <c r="DW139" i="1" s="1"/>
  <c r="EI134" i="1"/>
  <c r="EI135" i="1" s="1"/>
  <c r="EI137" i="1" s="1"/>
  <c r="EI139" i="1" s="1"/>
  <c r="EU134" i="1"/>
  <c r="EU135" i="1" s="1"/>
  <c r="EU137" i="1" s="1"/>
  <c r="EU139" i="1" s="1"/>
  <c r="FS134" i="1"/>
  <c r="FS135" i="1" s="1"/>
  <c r="FS137" i="1" s="1"/>
  <c r="FS139" i="1" s="1"/>
  <c r="AA183" i="1"/>
  <c r="AA142" i="1"/>
  <c r="AA146" i="1" s="1"/>
  <c r="AA144" i="1"/>
  <c r="BK183" i="1"/>
  <c r="BK142" i="1"/>
  <c r="BK146" i="1" s="1"/>
  <c r="BK144" i="1"/>
  <c r="CU183" i="1"/>
  <c r="CU142" i="1"/>
  <c r="CU146" i="1" s="1"/>
  <c r="CU144" i="1"/>
  <c r="H183" i="1"/>
  <c r="H142" i="1"/>
  <c r="H144" i="1"/>
  <c r="T183" i="1"/>
  <c r="T142" i="1"/>
  <c r="T146" i="1" s="1"/>
  <c r="T144" i="1"/>
  <c r="AR183" i="1"/>
  <c r="AR142" i="1"/>
  <c r="AR146" i="1" s="1"/>
  <c r="AR144" i="1"/>
  <c r="BD183" i="1"/>
  <c r="BD142" i="1"/>
  <c r="BD146" i="1" s="1"/>
  <c r="BD144" i="1"/>
  <c r="CB183" i="1"/>
  <c r="CB142" i="1"/>
  <c r="CB144" i="1"/>
  <c r="CN142" i="1"/>
  <c r="CN144" i="1"/>
  <c r="CN183" i="1"/>
  <c r="DL183" i="1"/>
  <c r="DL142" i="1"/>
  <c r="DL146" i="1" s="1"/>
  <c r="DL144" i="1"/>
  <c r="DX183" i="1"/>
  <c r="DX142" i="1"/>
  <c r="DX146" i="1" s="1"/>
  <c r="DX144" i="1"/>
  <c r="EV183" i="1"/>
  <c r="EV142" i="1"/>
  <c r="EV144" i="1"/>
  <c r="FH183" i="1"/>
  <c r="FH142" i="1"/>
  <c r="FH146" i="1" s="1"/>
  <c r="FH144" i="1"/>
  <c r="AD183" i="1"/>
  <c r="AD142" i="1"/>
  <c r="AD146" i="1" s="1"/>
  <c r="AD148" i="1" s="1"/>
  <c r="AD144" i="1"/>
  <c r="BN183" i="1"/>
  <c r="BN142" i="1"/>
  <c r="BN146" i="1" s="1"/>
  <c r="BN148" i="1" s="1"/>
  <c r="BN144" i="1"/>
  <c r="CX183" i="1"/>
  <c r="CX142" i="1"/>
  <c r="CX144" i="1"/>
  <c r="EK183" i="1"/>
  <c r="EK142" i="1"/>
  <c r="EK146" i="1" s="1"/>
  <c r="EK148" i="1" s="1"/>
  <c r="EK144" i="1"/>
  <c r="EW183" i="1"/>
  <c r="EW142" i="1"/>
  <c r="EW146" i="1" s="1"/>
  <c r="EW148" i="1" s="1"/>
  <c r="EW144" i="1"/>
  <c r="FU183" i="1"/>
  <c r="FU142" i="1"/>
  <c r="FU146" i="1" s="1"/>
  <c r="FU148" i="1" s="1"/>
  <c r="FU144" i="1"/>
  <c r="J183" i="1"/>
  <c r="J142" i="1"/>
  <c r="J146" i="1" s="1"/>
  <c r="J144" i="1"/>
  <c r="V183" i="1"/>
  <c r="V142" i="1"/>
  <c r="V146" i="1" s="1"/>
  <c r="V144" i="1"/>
  <c r="AH183" i="1"/>
  <c r="AH142" i="1"/>
  <c r="AH146" i="1" s="1"/>
  <c r="AH144" i="1"/>
  <c r="AT183" i="1"/>
  <c r="AT142" i="1"/>
  <c r="AT146" i="1" s="1"/>
  <c r="AT144" i="1"/>
  <c r="BF183" i="1"/>
  <c r="BF142" i="1"/>
  <c r="BF146" i="1" s="1"/>
  <c r="BF144" i="1"/>
  <c r="BR183" i="1"/>
  <c r="BR142" i="1"/>
  <c r="BR146" i="1" s="1"/>
  <c r="BR144" i="1"/>
  <c r="CD183" i="1"/>
  <c r="CD142" i="1"/>
  <c r="CD146" i="1" s="1"/>
  <c r="CD144" i="1"/>
  <c r="CP183" i="1"/>
  <c r="CP142" i="1"/>
  <c r="CP146" i="1" s="1"/>
  <c r="CP144" i="1"/>
  <c r="DB183" i="1"/>
  <c r="DB142" i="1"/>
  <c r="DB146" i="1" s="1"/>
  <c r="DB144" i="1"/>
  <c r="DN183" i="1"/>
  <c r="DN142" i="1"/>
  <c r="DN146" i="1" s="1"/>
  <c r="DN144" i="1"/>
  <c r="DZ183" i="1"/>
  <c r="DZ142" i="1"/>
  <c r="DZ146" i="1" s="1"/>
  <c r="DZ144" i="1"/>
  <c r="EL183" i="1"/>
  <c r="EL142" i="1"/>
  <c r="EL146" i="1" s="1"/>
  <c r="EL144" i="1"/>
  <c r="EX183" i="1"/>
  <c r="EX142" i="1"/>
  <c r="EX146" i="1" s="1"/>
  <c r="EX144" i="1"/>
  <c r="FJ183" i="1"/>
  <c r="FJ142" i="1"/>
  <c r="FJ146" i="1" s="1"/>
  <c r="FJ144" i="1"/>
  <c r="FV183" i="1"/>
  <c r="FV142" i="1"/>
  <c r="FV146" i="1" s="1"/>
  <c r="FV144" i="1"/>
  <c r="FZ136" i="1"/>
  <c r="AI183" i="1"/>
  <c r="AI142" i="1"/>
  <c r="AI146" i="1" s="1"/>
  <c r="AI144" i="1"/>
  <c r="AU183" i="1"/>
  <c r="AU142" i="1"/>
  <c r="AU146" i="1" s="1"/>
  <c r="AU144" i="1"/>
  <c r="BS183" i="1"/>
  <c r="BS142" i="1"/>
  <c r="BS146" i="1" s="1"/>
  <c r="BS144" i="1"/>
  <c r="CE183" i="1"/>
  <c r="CE142" i="1"/>
  <c r="CE144" i="1"/>
  <c r="DC183" i="1"/>
  <c r="DC142" i="1"/>
  <c r="DC146" i="1" s="1"/>
  <c r="DC144" i="1"/>
  <c r="DO183" i="1"/>
  <c r="DO142" i="1"/>
  <c r="DO146" i="1" s="1"/>
  <c r="DO144" i="1"/>
  <c r="EM183" i="1"/>
  <c r="EM142" i="1"/>
  <c r="EM146" i="1" s="1"/>
  <c r="EM144" i="1"/>
  <c r="EY183" i="1"/>
  <c r="EY142" i="1"/>
  <c r="EY146" i="1" s="1"/>
  <c r="EY144" i="1"/>
  <c r="FW183" i="1"/>
  <c r="FW142" i="1"/>
  <c r="FW146" i="1" s="1"/>
  <c r="FW144" i="1"/>
  <c r="C137" i="1"/>
  <c r="AM183" i="1"/>
  <c r="AM142" i="1"/>
  <c r="AM146" i="1" s="1"/>
  <c r="BW183" i="1"/>
  <c r="BW142" i="1"/>
  <c r="BW144" i="1"/>
  <c r="DG183" i="1"/>
  <c r="DG142" i="1"/>
  <c r="L183" i="1"/>
  <c r="L144" i="1"/>
  <c r="L142" i="1"/>
  <c r="X183" i="1"/>
  <c r="X144" i="1"/>
  <c r="X142" i="1"/>
  <c r="AV183" i="1"/>
  <c r="AV144" i="1"/>
  <c r="AV142" i="1"/>
  <c r="BH183" i="1"/>
  <c r="BH144" i="1"/>
  <c r="BH142" i="1"/>
  <c r="BH146" i="1" s="1"/>
  <c r="CF183" i="1"/>
  <c r="CF144" i="1"/>
  <c r="CF142" i="1"/>
  <c r="CF146" i="1" s="1"/>
  <c r="CR183" i="1"/>
  <c r="CR144" i="1"/>
  <c r="CR142" i="1"/>
  <c r="DP183" i="1"/>
  <c r="DP144" i="1"/>
  <c r="DP142" i="1"/>
  <c r="EB183" i="1"/>
  <c r="EB144" i="1"/>
  <c r="EB142" i="1"/>
  <c r="EB146" i="1" s="1"/>
  <c r="EZ183" i="1"/>
  <c r="EZ144" i="1"/>
  <c r="EZ142" i="1"/>
  <c r="EZ146" i="1" s="1"/>
  <c r="FL183" i="1"/>
  <c r="FL144" i="1"/>
  <c r="FL142" i="1"/>
  <c r="F183" i="1"/>
  <c r="F142" i="1"/>
  <c r="F146" i="1" s="1"/>
  <c r="F148" i="1" s="1"/>
  <c r="F144" i="1"/>
  <c r="AP183" i="1"/>
  <c r="AP142" i="1"/>
  <c r="AP144" i="1"/>
  <c r="BZ183" i="1"/>
  <c r="BZ142" i="1"/>
  <c r="BZ144" i="1"/>
  <c r="DJ183" i="1"/>
  <c r="DJ142" i="1"/>
  <c r="DJ146" i="1" s="1"/>
  <c r="DJ148" i="1" s="1"/>
  <c r="DJ144" i="1"/>
  <c r="FR183" i="1"/>
  <c r="FR142" i="1"/>
  <c r="FR146" i="1" s="1"/>
  <c r="FR148" i="1" s="1"/>
  <c r="FR144" i="1"/>
  <c r="AM144" i="1"/>
  <c r="N183" i="1"/>
  <c r="N144" i="1"/>
  <c r="N142" i="1"/>
  <c r="N146" i="1" s="1"/>
  <c r="Z183" i="1"/>
  <c r="Z144" i="1"/>
  <c r="Z142" i="1"/>
  <c r="Z146" i="1" s="1"/>
  <c r="AL183" i="1"/>
  <c r="AL144" i="1"/>
  <c r="AX183" i="1"/>
  <c r="AX142" i="1"/>
  <c r="AX146" i="1" s="1"/>
  <c r="AX144" i="1"/>
  <c r="BJ183" i="1"/>
  <c r="BJ142" i="1"/>
  <c r="BJ144" i="1"/>
  <c r="BV183" i="1"/>
  <c r="BV142" i="1"/>
  <c r="BV144" i="1"/>
  <c r="CH183" i="1"/>
  <c r="CH144" i="1"/>
  <c r="CT183" i="1"/>
  <c r="CT144" i="1"/>
  <c r="CT142" i="1"/>
  <c r="DF183" i="1"/>
  <c r="DF144" i="1"/>
  <c r="DF142" i="1"/>
  <c r="DR183" i="1"/>
  <c r="DR142" i="1"/>
  <c r="DR146" i="1" s="1"/>
  <c r="DR144" i="1"/>
  <c r="ED183" i="1"/>
  <c r="ED142" i="1"/>
  <c r="ED144" i="1"/>
  <c r="EP183" i="1"/>
  <c r="EP142" i="1"/>
  <c r="EP146" i="1" s="1"/>
  <c r="EP144" i="1"/>
  <c r="FB183" i="1"/>
  <c r="FB142" i="1"/>
  <c r="FB146" i="1" s="1"/>
  <c r="FB144" i="1"/>
  <c r="FN183" i="1"/>
  <c r="FN142" i="1"/>
  <c r="FN146" i="1" s="1"/>
  <c r="FN144" i="1"/>
  <c r="D183" i="1"/>
  <c r="D142" i="1"/>
  <c r="D144" i="1"/>
  <c r="P183" i="1"/>
  <c r="P142" i="1"/>
  <c r="P146" i="1" s="1"/>
  <c r="P144" i="1"/>
  <c r="AB183" i="1"/>
  <c r="AB142" i="1"/>
  <c r="AB146" i="1" s="1"/>
  <c r="AB144" i="1"/>
  <c r="AN183" i="1"/>
  <c r="AN142" i="1"/>
  <c r="AN146" i="1" s="1"/>
  <c r="AN144" i="1"/>
  <c r="AZ183" i="1"/>
  <c r="AZ142" i="1"/>
  <c r="AZ146" i="1" s="1"/>
  <c r="AZ144" i="1"/>
  <c r="BL183" i="1"/>
  <c r="BL142" i="1"/>
  <c r="BL146" i="1" s="1"/>
  <c r="BL144" i="1"/>
  <c r="BX183" i="1"/>
  <c r="BX142" i="1"/>
  <c r="BX146" i="1" s="1"/>
  <c r="BX144" i="1"/>
  <c r="CJ183" i="1"/>
  <c r="CJ142" i="1"/>
  <c r="CJ146" i="1" s="1"/>
  <c r="CJ144" i="1"/>
  <c r="CV183" i="1"/>
  <c r="CV142" i="1"/>
  <c r="CV146" i="1" s="1"/>
  <c r="CV144" i="1"/>
  <c r="DH183" i="1"/>
  <c r="DH142" i="1"/>
  <c r="DH146" i="1" s="1"/>
  <c r="DH144" i="1"/>
  <c r="DT183" i="1"/>
  <c r="DT142" i="1"/>
  <c r="DT146" i="1" s="1"/>
  <c r="DT144" i="1"/>
  <c r="DG144" i="1"/>
  <c r="EE144" i="1"/>
  <c r="O183" i="1"/>
  <c r="O142" i="1"/>
  <c r="O144" i="1"/>
  <c r="AY183" i="1"/>
  <c r="AY142" i="1"/>
  <c r="AY144" i="1"/>
  <c r="CI183" i="1"/>
  <c r="CI142" i="1"/>
  <c r="CI144" i="1"/>
  <c r="DS183" i="1"/>
  <c r="DS142" i="1"/>
  <c r="DS144" i="1"/>
  <c r="EF183" i="1"/>
  <c r="EF142" i="1"/>
  <c r="EF144" i="1"/>
  <c r="R183" i="1"/>
  <c r="R142" i="1"/>
  <c r="R144" i="1"/>
  <c r="BB183" i="1"/>
  <c r="BB142" i="1"/>
  <c r="BB144" i="1"/>
  <c r="CL183" i="1"/>
  <c r="CL142" i="1"/>
  <c r="CL144" i="1"/>
  <c r="DV183" i="1"/>
  <c r="DV142" i="1"/>
  <c r="DV144" i="1"/>
  <c r="EN183" i="1"/>
  <c r="EN144" i="1"/>
  <c r="EN142" i="1"/>
  <c r="EN146" i="1" s="1"/>
  <c r="EN148" i="1" s="1"/>
  <c r="J148" i="1"/>
  <c r="V148" i="1"/>
  <c r="AH148" i="1"/>
  <c r="AT148" i="1"/>
  <c r="BF148" i="1"/>
  <c r="BR148" i="1"/>
  <c r="CD148" i="1"/>
  <c r="CP148" i="1"/>
  <c r="DB148" i="1"/>
  <c r="DN148" i="1"/>
  <c r="DZ148" i="1"/>
  <c r="EL148" i="1"/>
  <c r="EX148" i="1"/>
  <c r="FJ148" i="1"/>
  <c r="FV148" i="1"/>
  <c r="K148" i="1"/>
  <c r="AI148" i="1"/>
  <c r="AU148" i="1"/>
  <c r="BS148" i="1"/>
  <c r="CQ148" i="1"/>
  <c r="DC148" i="1"/>
  <c r="DO148" i="1"/>
  <c r="EA148" i="1"/>
  <c r="EM148" i="1"/>
  <c r="EY148" i="1"/>
  <c r="FK148" i="1"/>
  <c r="FW148" i="1"/>
  <c r="EH183" i="1"/>
  <c r="EH142" i="1"/>
  <c r="EH144" i="1"/>
  <c r="BH148" i="1"/>
  <c r="BT148" i="1"/>
  <c r="CF148" i="1"/>
  <c r="DD148" i="1"/>
  <c r="EB148" i="1"/>
  <c r="EZ148" i="1"/>
  <c r="FX148" i="1"/>
  <c r="EO134" i="1"/>
  <c r="EO135" i="1" s="1"/>
  <c r="EO137" i="1" s="1"/>
  <c r="EO139" i="1" s="1"/>
  <c r="FA134" i="1"/>
  <c r="FA135" i="1" s="1"/>
  <c r="FA137" i="1" s="1"/>
  <c r="FA139" i="1" s="1"/>
  <c r="FM134" i="1"/>
  <c r="FM135" i="1" s="1"/>
  <c r="FM137" i="1" s="1"/>
  <c r="FM139" i="1" s="1"/>
  <c r="M148" i="1"/>
  <c r="Y148" i="1"/>
  <c r="BI148" i="1"/>
  <c r="BU148" i="1"/>
  <c r="DE148" i="1"/>
  <c r="DQ148" i="1"/>
  <c r="N148" i="1"/>
  <c r="Z148" i="1"/>
  <c r="AX148" i="1"/>
  <c r="DR148" i="1"/>
  <c r="EP148" i="1"/>
  <c r="FB148" i="1"/>
  <c r="FN148" i="1"/>
  <c r="EE183" i="1"/>
  <c r="EE142" i="1"/>
  <c r="EE146" i="1" s="1"/>
  <c r="EQ183" i="1"/>
  <c r="EQ142" i="1"/>
  <c r="EQ146" i="1" s="1"/>
  <c r="EQ148" i="1" s="1"/>
  <c r="FC183" i="1"/>
  <c r="FC142" i="1"/>
  <c r="FC146" i="1" s="1"/>
  <c r="FC148" i="1" s="1"/>
  <c r="FO183" i="1"/>
  <c r="FO142" i="1"/>
  <c r="FO146" i="1" s="1"/>
  <c r="AA148" i="1"/>
  <c r="AM148" i="1"/>
  <c r="BK148" i="1"/>
  <c r="CU148" i="1"/>
  <c r="EE148" i="1"/>
  <c r="FO148" i="1"/>
  <c r="EQ144" i="1"/>
  <c r="ER134" i="1"/>
  <c r="ER135" i="1" s="1"/>
  <c r="ER137" i="1" s="1"/>
  <c r="ER139" i="1" s="1"/>
  <c r="FD134" i="1"/>
  <c r="FD135" i="1" s="1"/>
  <c r="FD137" i="1" s="1"/>
  <c r="FD139" i="1" s="1"/>
  <c r="FP134" i="1"/>
  <c r="FP135" i="1" s="1"/>
  <c r="FP137" i="1" s="1"/>
  <c r="FP139" i="1" s="1"/>
  <c r="P148" i="1"/>
  <c r="AB148" i="1"/>
  <c r="AN148" i="1"/>
  <c r="AZ148" i="1"/>
  <c r="BL148" i="1"/>
  <c r="BX148" i="1"/>
  <c r="CJ148" i="1"/>
  <c r="CV148" i="1"/>
  <c r="DH148" i="1"/>
  <c r="DT148" i="1"/>
  <c r="E148" i="1"/>
  <c r="AO148" i="1"/>
  <c r="BA148" i="1"/>
  <c r="BM148" i="1"/>
  <c r="BY148" i="1"/>
  <c r="CK148" i="1"/>
  <c r="DI148" i="1"/>
  <c r="EG148" i="1"/>
  <c r="ES148" i="1"/>
  <c r="FE148" i="1"/>
  <c r="FQ148" i="1"/>
  <c r="FO144" i="1"/>
  <c r="T148" i="1"/>
  <c r="AR148" i="1"/>
  <c r="BD148" i="1"/>
  <c r="BP148" i="1"/>
  <c r="CZ148" i="1"/>
  <c r="DL148" i="1"/>
  <c r="DX148" i="1"/>
  <c r="FH148" i="1"/>
  <c r="FT148" i="1"/>
  <c r="C177" i="1"/>
  <c r="FZ176" i="1"/>
  <c r="FZ281" i="1"/>
  <c r="GB281" i="1" s="1"/>
  <c r="C308" i="1"/>
  <c r="FZ308" i="1" s="1"/>
  <c r="FZ294" i="1"/>
  <c r="GB294" i="1" s="1"/>
  <c r="EO183" i="1" l="1"/>
  <c r="EO144" i="1"/>
  <c r="EO142" i="1"/>
  <c r="EO146" i="1" s="1"/>
  <c r="EO148" i="1" s="1"/>
  <c r="CT146" i="1"/>
  <c r="CT148" i="1" s="1"/>
  <c r="BC183" i="1"/>
  <c r="BC142" i="1"/>
  <c r="BC146" i="1" s="1"/>
  <c r="BC148" i="1" s="1"/>
  <c r="BC144" i="1"/>
  <c r="FF146" i="1"/>
  <c r="FF148" i="1" s="1"/>
  <c r="EN207" i="1"/>
  <c r="EN209" i="1" s="1"/>
  <c r="EN218" i="1" s="1"/>
  <c r="EN173" i="1"/>
  <c r="BI207" i="1"/>
  <c r="BI209" i="1" s="1"/>
  <c r="BI218" i="1" s="1"/>
  <c r="BI173" i="1"/>
  <c r="N207" i="1"/>
  <c r="N209" i="1" s="1"/>
  <c r="N218" i="1" s="1"/>
  <c r="N173" i="1"/>
  <c r="FB207" i="1"/>
  <c r="FB209" i="1" s="1"/>
  <c r="FB218" i="1" s="1"/>
  <c r="FB173" i="1"/>
  <c r="CU207" i="1"/>
  <c r="CU209" i="1" s="1"/>
  <c r="CU218" i="1" s="1"/>
  <c r="CU173" i="1"/>
  <c r="AB207" i="1"/>
  <c r="AB209" i="1" s="1"/>
  <c r="AB218" i="1" s="1"/>
  <c r="AB173" i="1"/>
  <c r="FP207" i="1"/>
  <c r="FP209" i="1" s="1"/>
  <c r="FP218" i="1" s="1"/>
  <c r="FP173" i="1"/>
  <c r="CW207" i="1"/>
  <c r="CW209" i="1" s="1"/>
  <c r="CW218" i="1" s="1"/>
  <c r="CW173" i="1"/>
  <c r="BB207" i="1"/>
  <c r="BB209" i="1" s="1"/>
  <c r="BB218" i="1" s="1"/>
  <c r="BB173" i="1"/>
  <c r="G207" i="1"/>
  <c r="G209" i="1" s="1"/>
  <c r="G218" i="1" s="1"/>
  <c r="G173" i="1"/>
  <c r="EU207" i="1"/>
  <c r="EU209" i="1" s="1"/>
  <c r="EU218" i="1" s="1"/>
  <c r="EU173" i="1"/>
  <c r="CN207" i="1"/>
  <c r="CN209" i="1" s="1"/>
  <c r="CN218" i="1" s="1"/>
  <c r="CN173" i="1"/>
  <c r="AG207" i="1"/>
  <c r="AG209" i="1" s="1"/>
  <c r="AG218" i="1" s="1"/>
  <c r="AG173" i="1"/>
  <c r="FU207" i="1"/>
  <c r="FU209" i="1" s="1"/>
  <c r="FU218" i="1" s="1"/>
  <c r="FU173" i="1"/>
  <c r="DB207" i="1"/>
  <c r="DB209" i="1" s="1"/>
  <c r="DB218" i="1" s="1"/>
  <c r="DB173" i="1"/>
  <c r="H199" i="1"/>
  <c r="H182" i="1"/>
  <c r="H112" i="1"/>
  <c r="H115" i="1"/>
  <c r="H150" i="1"/>
  <c r="H109" i="1"/>
  <c r="H111" i="1" s="1"/>
  <c r="H104" i="1"/>
  <c r="BN121" i="1"/>
  <c r="BN118" i="1"/>
  <c r="DX121" i="1"/>
  <c r="DX118" i="1"/>
  <c r="BQ121" i="1"/>
  <c r="BQ118" i="1"/>
  <c r="V121" i="1"/>
  <c r="V118" i="1"/>
  <c r="FJ121" i="1"/>
  <c r="FJ118" i="1"/>
  <c r="DC121" i="1"/>
  <c r="DC118" i="1"/>
  <c r="AJ121" i="1"/>
  <c r="AJ118" i="1"/>
  <c r="FX121" i="1"/>
  <c r="FX118" i="1"/>
  <c r="DQ121" i="1"/>
  <c r="DQ118" i="1"/>
  <c r="AX121" i="1"/>
  <c r="AX118" i="1"/>
  <c r="BO121" i="1"/>
  <c r="BO118" i="1"/>
  <c r="EE121" i="1"/>
  <c r="EE118" i="1"/>
  <c r="AZ121" i="1"/>
  <c r="AZ118" i="1"/>
  <c r="FR121" i="1"/>
  <c r="FR118" i="1"/>
  <c r="DU121" i="1"/>
  <c r="DU118" i="1"/>
  <c r="BV199" i="1"/>
  <c r="BV182" i="1"/>
  <c r="BV150" i="1"/>
  <c r="BV112" i="1"/>
  <c r="BV115" i="1"/>
  <c r="BV109" i="1"/>
  <c r="BV111" i="1" s="1"/>
  <c r="BV113" i="1" s="1"/>
  <c r="BV123" i="1" s="1"/>
  <c r="BV104" i="1"/>
  <c r="EJ199" i="1"/>
  <c r="EJ182" i="1"/>
  <c r="EJ152" i="1"/>
  <c r="EJ150" i="1"/>
  <c r="EJ154" i="1" s="1"/>
  <c r="EJ112" i="1"/>
  <c r="EJ115" i="1"/>
  <c r="EJ109" i="1"/>
  <c r="EJ111" i="1" s="1"/>
  <c r="EJ113" i="1" s="1"/>
  <c r="EJ123" i="1" s="1"/>
  <c r="EJ104" i="1"/>
  <c r="CN199" i="1"/>
  <c r="CN182" i="1"/>
  <c r="CN150" i="1"/>
  <c r="CN112" i="1"/>
  <c r="CN115" i="1"/>
  <c r="CN109" i="1"/>
  <c r="CN111" i="1" s="1"/>
  <c r="CN113" i="1" s="1"/>
  <c r="CN123" i="1" s="1"/>
  <c r="CN104" i="1"/>
  <c r="AR199" i="1"/>
  <c r="AR182" i="1"/>
  <c r="AR150" i="1"/>
  <c r="AR112" i="1"/>
  <c r="AR115" i="1"/>
  <c r="AR109" i="1"/>
  <c r="AR111" i="1" s="1"/>
  <c r="AR113" i="1" s="1"/>
  <c r="AR123" i="1" s="1"/>
  <c r="AR104" i="1"/>
  <c r="FG199" i="1"/>
  <c r="FG182" i="1"/>
  <c r="FG154" i="1"/>
  <c r="FG156" i="1"/>
  <c r="FG158" i="1"/>
  <c r="FG160" i="1"/>
  <c r="FG152" i="1"/>
  <c r="FG115" i="1"/>
  <c r="FG104" i="1"/>
  <c r="FG109" i="1"/>
  <c r="FG111" i="1" s="1"/>
  <c r="FG113" i="1" s="1"/>
  <c r="FG123" i="1" s="1"/>
  <c r="FG112" i="1"/>
  <c r="DK199" i="1"/>
  <c r="DK182" i="1"/>
  <c r="DK152" i="1"/>
  <c r="DK154" i="1" s="1"/>
  <c r="DK150" i="1"/>
  <c r="DK115" i="1"/>
  <c r="DK109" i="1"/>
  <c r="DK111" i="1" s="1"/>
  <c r="DK112" i="1"/>
  <c r="DK104" i="1"/>
  <c r="BO199" i="1"/>
  <c r="BO182" i="1"/>
  <c r="BO152" i="1"/>
  <c r="BO154" i="1"/>
  <c r="BO150" i="1"/>
  <c r="BO115" i="1"/>
  <c r="BO109" i="1"/>
  <c r="BO111" i="1" s="1"/>
  <c r="BO113" i="1" s="1"/>
  <c r="BO123" i="1" s="1"/>
  <c r="BO104" i="1"/>
  <c r="BO112" i="1"/>
  <c r="AQ183" i="1"/>
  <c r="AQ142" i="1"/>
  <c r="AQ144" i="1"/>
  <c r="FR199" i="1"/>
  <c r="FR154" i="1"/>
  <c r="FR156" i="1"/>
  <c r="FR158" i="1"/>
  <c r="FR182" i="1"/>
  <c r="FR160" i="1"/>
  <c r="FR152" i="1"/>
  <c r="FR109" i="1"/>
  <c r="FR111" i="1" s="1"/>
  <c r="FR112" i="1"/>
  <c r="FR115" i="1"/>
  <c r="FR104" i="1"/>
  <c r="DV199" i="1"/>
  <c r="DV152" i="1"/>
  <c r="DV182" i="1"/>
  <c r="DV109" i="1"/>
  <c r="DV111" i="1" s="1"/>
  <c r="DV112" i="1"/>
  <c r="DV115" i="1"/>
  <c r="DV104" i="1"/>
  <c r="BZ199" i="1"/>
  <c r="BZ182" i="1"/>
  <c r="BZ152" i="1"/>
  <c r="BZ109" i="1"/>
  <c r="BZ111" i="1" s="1"/>
  <c r="BZ112" i="1"/>
  <c r="BZ115" i="1"/>
  <c r="BZ104" i="1"/>
  <c r="AD199" i="1"/>
  <c r="AD182" i="1"/>
  <c r="AD150" i="1"/>
  <c r="AD109" i="1"/>
  <c r="AD111" i="1" s="1"/>
  <c r="AD112" i="1"/>
  <c r="AD115" i="1"/>
  <c r="AD104" i="1"/>
  <c r="FQ199" i="1"/>
  <c r="FQ182" i="1"/>
  <c r="FQ150" i="1"/>
  <c r="FQ109" i="1"/>
  <c r="FQ111" i="1" s="1"/>
  <c r="FQ113" i="1" s="1"/>
  <c r="FQ123" i="1" s="1"/>
  <c r="FQ115" i="1"/>
  <c r="FQ112" i="1"/>
  <c r="FQ104" i="1"/>
  <c r="DU199" i="1"/>
  <c r="DU182" i="1"/>
  <c r="DU152" i="1"/>
  <c r="DU109" i="1"/>
  <c r="DU111" i="1" s="1"/>
  <c r="DU113" i="1" s="1"/>
  <c r="DU123" i="1" s="1"/>
  <c r="DU115" i="1"/>
  <c r="DU112" i="1"/>
  <c r="DU104" i="1"/>
  <c r="BY199" i="1"/>
  <c r="BY182" i="1"/>
  <c r="BY150" i="1"/>
  <c r="BY152" i="1"/>
  <c r="BY154" i="1" s="1"/>
  <c r="BY109" i="1"/>
  <c r="BY111" i="1" s="1"/>
  <c r="BY113" i="1" s="1"/>
  <c r="BY123" i="1" s="1"/>
  <c r="BY115" i="1"/>
  <c r="BY112" i="1"/>
  <c r="BY104" i="1"/>
  <c r="AC199" i="1"/>
  <c r="AC182" i="1"/>
  <c r="AC150" i="1"/>
  <c r="AC109" i="1"/>
  <c r="AC111" i="1" s="1"/>
  <c r="AC113" i="1" s="1"/>
  <c r="AC123" i="1" s="1"/>
  <c r="AC115" i="1"/>
  <c r="AC112" i="1"/>
  <c r="AC104" i="1"/>
  <c r="FP199" i="1"/>
  <c r="FP182" i="1"/>
  <c r="FP150" i="1"/>
  <c r="FP152" i="1"/>
  <c r="FP104" i="1"/>
  <c r="FP115" i="1"/>
  <c r="FP109" i="1"/>
  <c r="FP111" i="1" s="1"/>
  <c r="FP112" i="1"/>
  <c r="DT199" i="1"/>
  <c r="DT182" i="1"/>
  <c r="DT152" i="1"/>
  <c r="DT104" i="1"/>
  <c r="DT115" i="1"/>
  <c r="DT109" i="1"/>
  <c r="DT111" i="1" s="1"/>
  <c r="DT112" i="1"/>
  <c r="BX199" i="1"/>
  <c r="BX182" i="1"/>
  <c r="BX158" i="1"/>
  <c r="BX160" i="1"/>
  <c r="BX156" i="1"/>
  <c r="BX152" i="1"/>
  <c r="BX154" i="1"/>
  <c r="BX115" i="1"/>
  <c r="BX109" i="1"/>
  <c r="BX111" i="1" s="1"/>
  <c r="BX113" i="1" s="1"/>
  <c r="BX123" i="1" s="1"/>
  <c r="BX112" i="1"/>
  <c r="BX104" i="1"/>
  <c r="AB199" i="1"/>
  <c r="AB182" i="1"/>
  <c r="AB150" i="1"/>
  <c r="AB115" i="1"/>
  <c r="AB109" i="1"/>
  <c r="AB111" i="1" s="1"/>
  <c r="AB113" i="1" s="1"/>
  <c r="AB123" i="1" s="1"/>
  <c r="AB112" i="1"/>
  <c r="AB104" i="1"/>
  <c r="FO199" i="1"/>
  <c r="FO182" i="1"/>
  <c r="FO150" i="1"/>
  <c r="FO152" i="1"/>
  <c r="FO104" i="1"/>
  <c r="FO109" i="1"/>
  <c r="FO111" i="1" s="1"/>
  <c r="FO113" i="1" s="1"/>
  <c r="FO123" i="1" s="1"/>
  <c r="FO115" i="1"/>
  <c r="FO112" i="1"/>
  <c r="DS199" i="1"/>
  <c r="DS182" i="1"/>
  <c r="DS150" i="1"/>
  <c r="DS152" i="1"/>
  <c r="DS104" i="1"/>
  <c r="DS109" i="1"/>
  <c r="DS111" i="1" s="1"/>
  <c r="DS113" i="1" s="1"/>
  <c r="DS123" i="1" s="1"/>
  <c r="DS115" i="1"/>
  <c r="DS112" i="1"/>
  <c r="BW199" i="1"/>
  <c r="BW182" i="1"/>
  <c r="BW150" i="1"/>
  <c r="BW109" i="1"/>
  <c r="BW111" i="1" s="1"/>
  <c r="BW115" i="1"/>
  <c r="BW112" i="1"/>
  <c r="BW104" i="1"/>
  <c r="AA199" i="1"/>
  <c r="AA182" i="1"/>
  <c r="AA150" i="1"/>
  <c r="AA109" i="1"/>
  <c r="AA111" i="1" s="1"/>
  <c r="AA115" i="1"/>
  <c r="AA112" i="1"/>
  <c r="AA104" i="1"/>
  <c r="DE199" i="1"/>
  <c r="DE182" i="1"/>
  <c r="DE160" i="1"/>
  <c r="DE156" i="1"/>
  <c r="DE154" i="1"/>
  <c r="DE158" i="1"/>
  <c r="DE152" i="1"/>
  <c r="DE104" i="1"/>
  <c r="DE109" i="1"/>
  <c r="DE111" i="1" s="1"/>
  <c r="DE113" i="1" s="1"/>
  <c r="DE123" i="1" s="1"/>
  <c r="DE115" i="1"/>
  <c r="DE112" i="1"/>
  <c r="M199" i="1"/>
  <c r="M182" i="1"/>
  <c r="M150" i="1"/>
  <c r="M154" i="1" s="1"/>
  <c r="M152" i="1"/>
  <c r="M104" i="1"/>
  <c r="M115" i="1"/>
  <c r="M109" i="1"/>
  <c r="M111" i="1" s="1"/>
  <c r="M113" i="1" s="1"/>
  <c r="M123" i="1" s="1"/>
  <c r="M112" i="1"/>
  <c r="W199" i="1"/>
  <c r="W182" i="1"/>
  <c r="W152" i="1"/>
  <c r="W115" i="1"/>
  <c r="W109" i="1"/>
  <c r="W111" i="1" s="1"/>
  <c r="W113" i="1" s="1"/>
  <c r="W123" i="1" s="1"/>
  <c r="W112" i="1"/>
  <c r="W104" i="1"/>
  <c r="ED182" i="1"/>
  <c r="ED199" i="1"/>
  <c r="ED150" i="1"/>
  <c r="ED112" i="1"/>
  <c r="ED115" i="1"/>
  <c r="ED104" i="1"/>
  <c r="ED109" i="1"/>
  <c r="ED111" i="1" s="1"/>
  <c r="ED113" i="1" s="1"/>
  <c r="ED123" i="1" s="1"/>
  <c r="CS199" i="1"/>
  <c r="CS182" i="1"/>
  <c r="CS152" i="1"/>
  <c r="CS115" i="1"/>
  <c r="CS109" i="1"/>
  <c r="CS111" i="1" s="1"/>
  <c r="CS113" i="1" s="1"/>
  <c r="CS123" i="1" s="1"/>
  <c r="CS112" i="1"/>
  <c r="CS104" i="1"/>
  <c r="CR199" i="1"/>
  <c r="CR182" i="1"/>
  <c r="CR152" i="1"/>
  <c r="CR115" i="1"/>
  <c r="CR112" i="1"/>
  <c r="CR104" i="1"/>
  <c r="CR109" i="1"/>
  <c r="CR111" i="1" s="1"/>
  <c r="FX199" i="1"/>
  <c r="FX182" i="1"/>
  <c r="FX158" i="1"/>
  <c r="FX160" i="1"/>
  <c r="FX156" i="1"/>
  <c r="FX154" i="1"/>
  <c r="FX152" i="1"/>
  <c r="FX115" i="1"/>
  <c r="FX112" i="1"/>
  <c r="FX104" i="1"/>
  <c r="FX109" i="1"/>
  <c r="FX111" i="1" s="1"/>
  <c r="EB199" i="1"/>
  <c r="EB182" i="1"/>
  <c r="EB150" i="1"/>
  <c r="EB154" i="1" s="1"/>
  <c r="EB152" i="1"/>
  <c r="EB115" i="1"/>
  <c r="EB112" i="1"/>
  <c r="EB104" i="1"/>
  <c r="EB109" i="1"/>
  <c r="EB111" i="1" s="1"/>
  <c r="AJ199" i="1"/>
  <c r="AJ182" i="1"/>
  <c r="AJ152" i="1"/>
  <c r="AJ115" i="1"/>
  <c r="AJ112" i="1"/>
  <c r="AJ104" i="1"/>
  <c r="AJ109" i="1"/>
  <c r="AJ111" i="1" s="1"/>
  <c r="EZ207" i="1"/>
  <c r="EZ209" i="1" s="1"/>
  <c r="EZ218" i="1" s="1"/>
  <c r="EZ173" i="1"/>
  <c r="BU207" i="1"/>
  <c r="BU209" i="1" s="1"/>
  <c r="BU218" i="1" s="1"/>
  <c r="BU173" i="1"/>
  <c r="Z207" i="1"/>
  <c r="Z209" i="1" s="1"/>
  <c r="Z218" i="1" s="1"/>
  <c r="Z173" i="1"/>
  <c r="FN207" i="1"/>
  <c r="FN209" i="1" s="1"/>
  <c r="FN218" i="1" s="1"/>
  <c r="FN173" i="1"/>
  <c r="DG207" i="1"/>
  <c r="DG209" i="1" s="1"/>
  <c r="DG218" i="1" s="1"/>
  <c r="DG173" i="1"/>
  <c r="AN207" i="1"/>
  <c r="AN209" i="1" s="1"/>
  <c r="AN218" i="1" s="1"/>
  <c r="AN173" i="1"/>
  <c r="BS207" i="1"/>
  <c r="BS209" i="1" s="1"/>
  <c r="BS218" i="1" s="1"/>
  <c r="BS173" i="1"/>
  <c r="DI207" i="1"/>
  <c r="DI209" i="1" s="1"/>
  <c r="DI218" i="1" s="1"/>
  <c r="DI173" i="1"/>
  <c r="BN207" i="1"/>
  <c r="BN209" i="1" s="1"/>
  <c r="BN218" i="1" s="1"/>
  <c r="BN173" i="1"/>
  <c r="S207" i="1"/>
  <c r="S209" i="1" s="1"/>
  <c r="S218" i="1" s="1"/>
  <c r="S173" i="1"/>
  <c r="FG207" i="1"/>
  <c r="FG209" i="1" s="1"/>
  <c r="FG218" i="1" s="1"/>
  <c r="FG173" i="1"/>
  <c r="CZ207" i="1"/>
  <c r="CZ209" i="1" s="1"/>
  <c r="CZ218" i="1" s="1"/>
  <c r="CZ173" i="1"/>
  <c r="AS207" i="1"/>
  <c r="AS209" i="1" s="1"/>
  <c r="AS218" i="1" s="1"/>
  <c r="AS173" i="1"/>
  <c r="AI207" i="1"/>
  <c r="AI209" i="1" s="1"/>
  <c r="AI218" i="1" s="1"/>
  <c r="AI173" i="1"/>
  <c r="DN207" i="1"/>
  <c r="DN209" i="1" s="1"/>
  <c r="DN218" i="1" s="1"/>
  <c r="DN173" i="1"/>
  <c r="EY199" i="1"/>
  <c r="EY182" i="1"/>
  <c r="EY150" i="1"/>
  <c r="EY152" i="1"/>
  <c r="EY154" i="1" s="1"/>
  <c r="EY115" i="1"/>
  <c r="EY109" i="1"/>
  <c r="EY111" i="1" s="1"/>
  <c r="EY113" i="1" s="1"/>
  <c r="EY123" i="1" s="1"/>
  <c r="EY112" i="1"/>
  <c r="EY104" i="1"/>
  <c r="DC199" i="1"/>
  <c r="DC182" i="1"/>
  <c r="DC158" i="1"/>
  <c r="DC160" i="1"/>
  <c r="DC156" i="1"/>
  <c r="DC154" i="1"/>
  <c r="DC152" i="1"/>
  <c r="DC115" i="1"/>
  <c r="DC109" i="1"/>
  <c r="DC111" i="1" s="1"/>
  <c r="DC113" i="1" s="1"/>
  <c r="DC123" i="1" s="1"/>
  <c r="DC112" i="1"/>
  <c r="DC104" i="1"/>
  <c r="AI199" i="1"/>
  <c r="AI182" i="1"/>
  <c r="AI152" i="1"/>
  <c r="AI115" i="1"/>
  <c r="AI109" i="1"/>
  <c r="AI111" i="1" s="1"/>
  <c r="AI113" i="1" s="1"/>
  <c r="AI123" i="1" s="1"/>
  <c r="AI112" i="1"/>
  <c r="AI104" i="1"/>
  <c r="CT182" i="1"/>
  <c r="CT199" i="1"/>
  <c r="CT152" i="1"/>
  <c r="CT112" i="1"/>
  <c r="CT115" i="1"/>
  <c r="CT109" i="1"/>
  <c r="CT111" i="1" s="1"/>
  <c r="CT113" i="1" s="1"/>
  <c r="CT123" i="1" s="1"/>
  <c r="CT104" i="1"/>
  <c r="EL182" i="1"/>
  <c r="EL199" i="1"/>
  <c r="EL150" i="1"/>
  <c r="EL152" i="1"/>
  <c r="EL104" i="1"/>
  <c r="EL109" i="1"/>
  <c r="EL111" i="1" s="1"/>
  <c r="EL113" i="1" s="1"/>
  <c r="EL123" i="1" s="1"/>
  <c r="EL115" i="1"/>
  <c r="EL112" i="1"/>
  <c r="CP182" i="1"/>
  <c r="CP199" i="1"/>
  <c r="CP150" i="1"/>
  <c r="CP115" i="1"/>
  <c r="CP104" i="1"/>
  <c r="CP109" i="1"/>
  <c r="CP111" i="1" s="1"/>
  <c r="CP112" i="1"/>
  <c r="J199" i="1"/>
  <c r="J182" i="1"/>
  <c r="J150" i="1"/>
  <c r="J152" i="1"/>
  <c r="J104" i="1"/>
  <c r="J115" i="1"/>
  <c r="J112" i="1"/>
  <c r="J109" i="1"/>
  <c r="J111" i="1" s="1"/>
  <c r="J113" i="1" s="1"/>
  <c r="J123" i="1" s="1"/>
  <c r="FI199" i="1"/>
  <c r="FI182" i="1"/>
  <c r="FI150" i="1"/>
  <c r="FI152" i="1"/>
  <c r="FI112" i="1"/>
  <c r="FI115" i="1"/>
  <c r="FI104" i="1"/>
  <c r="FI109" i="1"/>
  <c r="FI111" i="1" s="1"/>
  <c r="FI113" i="1" s="1"/>
  <c r="FI123" i="1" s="1"/>
  <c r="DM199" i="1"/>
  <c r="DM182" i="1"/>
  <c r="DM152" i="1"/>
  <c r="DM112" i="1"/>
  <c r="DM115" i="1"/>
  <c r="DM104" i="1"/>
  <c r="DM109" i="1"/>
  <c r="DM111" i="1" s="1"/>
  <c r="DM113" i="1" s="1"/>
  <c r="DM123" i="1" s="1"/>
  <c r="BQ199" i="1"/>
  <c r="BQ182" i="1"/>
  <c r="BQ150" i="1"/>
  <c r="BQ112" i="1"/>
  <c r="BQ115" i="1"/>
  <c r="BQ109" i="1"/>
  <c r="BQ111" i="1" s="1"/>
  <c r="BQ113" i="1" s="1"/>
  <c r="BQ123" i="1" s="1"/>
  <c r="BQ104" i="1"/>
  <c r="EH121" i="1"/>
  <c r="EH118" i="1"/>
  <c r="EJ118" i="1"/>
  <c r="EJ121" i="1"/>
  <c r="CC121" i="1"/>
  <c r="CC118" i="1"/>
  <c r="AH121" i="1"/>
  <c r="AH118" i="1"/>
  <c r="FV121" i="1"/>
  <c r="FV118" i="1"/>
  <c r="DO118" i="1"/>
  <c r="DO121" i="1"/>
  <c r="AV121" i="1"/>
  <c r="AV118" i="1"/>
  <c r="S121" i="1"/>
  <c r="S118" i="1"/>
  <c r="EC121" i="1"/>
  <c r="EC118" i="1"/>
  <c r="BJ121" i="1"/>
  <c r="BJ118" i="1"/>
  <c r="FG121" i="1"/>
  <c r="FG118" i="1"/>
  <c r="EQ121" i="1"/>
  <c r="EQ118" i="1"/>
  <c r="BL121" i="1"/>
  <c r="BL118" i="1"/>
  <c r="CM121" i="1"/>
  <c r="CM118" i="1"/>
  <c r="EG121" i="1"/>
  <c r="EG118" i="1"/>
  <c r="R146" i="1"/>
  <c r="R148" i="1" s="1"/>
  <c r="AY146" i="1"/>
  <c r="AY148" i="1" s="1"/>
  <c r="FL146" i="1"/>
  <c r="FL148" i="1" s="1"/>
  <c r="CR146" i="1"/>
  <c r="CR148" i="1" s="1"/>
  <c r="X146" i="1"/>
  <c r="X148" i="1" s="1"/>
  <c r="CN146" i="1"/>
  <c r="CN148" i="1" s="1"/>
  <c r="AE183" i="1"/>
  <c r="AE142" i="1"/>
  <c r="AE144" i="1"/>
  <c r="AT182" i="1"/>
  <c r="AT199" i="1"/>
  <c r="AT150" i="1"/>
  <c r="AT104" i="1"/>
  <c r="AT109" i="1"/>
  <c r="AT111" i="1" s="1"/>
  <c r="AT113" i="1" s="1"/>
  <c r="AT123" i="1" s="1"/>
  <c r="AT112" i="1"/>
  <c r="AT115" i="1"/>
  <c r="FL207" i="1"/>
  <c r="FL209" i="1" s="1"/>
  <c r="FL218" i="1" s="1"/>
  <c r="FL173" i="1"/>
  <c r="CG207" i="1"/>
  <c r="CG209" i="1" s="1"/>
  <c r="CG218" i="1" s="1"/>
  <c r="CG173" i="1"/>
  <c r="AL207" i="1"/>
  <c r="AL209" i="1" s="1"/>
  <c r="AL218" i="1" s="1"/>
  <c r="AL173" i="1"/>
  <c r="CE207" i="1"/>
  <c r="CE209" i="1" s="1"/>
  <c r="CE218" i="1" s="1"/>
  <c r="CE173" i="1"/>
  <c r="DS207" i="1"/>
  <c r="DS209" i="1" s="1"/>
  <c r="DS218" i="1" s="1"/>
  <c r="DS173" i="1"/>
  <c r="AZ207" i="1"/>
  <c r="AZ209" i="1" s="1"/>
  <c r="AZ218" i="1" s="1"/>
  <c r="AZ173" i="1"/>
  <c r="EY207" i="1"/>
  <c r="EY209" i="1" s="1"/>
  <c r="EY218" i="1" s="1"/>
  <c r="EY173" i="1"/>
  <c r="DU207" i="1"/>
  <c r="DU209" i="1" s="1"/>
  <c r="DU218" i="1" s="1"/>
  <c r="DU173" i="1"/>
  <c r="BZ207" i="1"/>
  <c r="BZ209" i="1" s="1"/>
  <c r="BZ218" i="1" s="1"/>
  <c r="BZ173" i="1"/>
  <c r="AE207" i="1"/>
  <c r="AE209" i="1" s="1"/>
  <c r="AE218" i="1" s="1"/>
  <c r="AE173" i="1"/>
  <c r="FS207" i="1"/>
  <c r="FS209" i="1" s="1"/>
  <c r="FS218" i="1" s="1"/>
  <c r="FS173" i="1"/>
  <c r="DL207" i="1"/>
  <c r="DL209" i="1" s="1"/>
  <c r="DL218" i="1" s="1"/>
  <c r="DL173" i="1"/>
  <c r="BE207" i="1"/>
  <c r="BE209" i="1" s="1"/>
  <c r="BE218" i="1" s="1"/>
  <c r="BE173" i="1"/>
  <c r="EM207" i="1"/>
  <c r="EM209" i="1" s="1"/>
  <c r="EM218" i="1" s="1"/>
  <c r="EM173" i="1"/>
  <c r="DZ207" i="1"/>
  <c r="DZ209" i="1" s="1"/>
  <c r="DZ218" i="1" s="1"/>
  <c r="DZ173" i="1"/>
  <c r="H121" i="1"/>
  <c r="H118" i="1"/>
  <c r="EV118" i="1"/>
  <c r="EV121" i="1"/>
  <c r="CO121" i="1"/>
  <c r="CO118" i="1"/>
  <c r="AT121" i="1"/>
  <c r="AT118" i="1"/>
  <c r="CL121" i="1"/>
  <c r="CL118" i="1"/>
  <c r="EA118" i="1"/>
  <c r="EA121" i="1"/>
  <c r="BH121" i="1"/>
  <c r="BH118" i="1"/>
  <c r="EI121" i="1"/>
  <c r="EI118" i="1"/>
  <c r="EO121" i="1"/>
  <c r="EO118" i="1"/>
  <c r="BV121" i="1"/>
  <c r="BV118" i="1"/>
  <c r="O121" i="1"/>
  <c r="O118" i="1"/>
  <c r="FC121" i="1"/>
  <c r="FC118" i="1"/>
  <c r="BX121" i="1"/>
  <c r="BX118" i="1"/>
  <c r="E118" i="1"/>
  <c r="E121" i="1"/>
  <c r="ES118" i="1"/>
  <c r="ES121" i="1"/>
  <c r="FZ135" i="1"/>
  <c r="FS183" i="1"/>
  <c r="FS142" i="1"/>
  <c r="FS144" i="1"/>
  <c r="S183" i="1"/>
  <c r="S142" i="1"/>
  <c r="S146" i="1" s="1"/>
  <c r="S148" i="1" s="1"/>
  <c r="S144" i="1"/>
  <c r="ET146" i="1"/>
  <c r="ET148" i="1" s="1"/>
  <c r="AC146" i="1"/>
  <c r="AC148" i="1" s="1"/>
  <c r="BG146" i="1"/>
  <c r="BG148" i="1" s="1"/>
  <c r="FX207" i="1"/>
  <c r="FX209" i="1" s="1"/>
  <c r="FX218" i="1" s="1"/>
  <c r="FX173" i="1"/>
  <c r="CS207" i="1"/>
  <c r="CS209" i="1" s="1"/>
  <c r="CS218" i="1" s="1"/>
  <c r="CS173" i="1"/>
  <c r="AX207" i="1"/>
  <c r="AX209" i="1" s="1"/>
  <c r="AX218" i="1" s="1"/>
  <c r="AX173" i="1"/>
  <c r="FK207" i="1"/>
  <c r="FK209" i="1" s="1"/>
  <c r="FK218" i="1" s="1"/>
  <c r="FK173" i="1"/>
  <c r="EE207" i="1"/>
  <c r="EE209" i="1" s="1"/>
  <c r="EE218" i="1" s="1"/>
  <c r="EE173" i="1"/>
  <c r="BL207" i="1"/>
  <c r="BL209" i="1" s="1"/>
  <c r="BL218" i="1" s="1"/>
  <c r="BL173" i="1"/>
  <c r="BT207" i="1"/>
  <c r="BT209" i="1" s="1"/>
  <c r="BT218" i="1" s="1"/>
  <c r="BT173" i="1"/>
  <c r="EG207" i="1"/>
  <c r="EG209" i="1" s="1"/>
  <c r="EG218" i="1" s="1"/>
  <c r="EG173" i="1"/>
  <c r="CL207" i="1"/>
  <c r="CL209" i="1" s="1"/>
  <c r="CL218" i="1" s="1"/>
  <c r="CL173" i="1"/>
  <c r="AQ207" i="1"/>
  <c r="AQ209" i="1" s="1"/>
  <c r="AQ218" i="1" s="1"/>
  <c r="AQ173" i="1"/>
  <c r="DC207" i="1"/>
  <c r="DC209" i="1" s="1"/>
  <c r="DC218" i="1" s="1"/>
  <c r="DC173" i="1"/>
  <c r="DX207" i="1"/>
  <c r="DX209" i="1" s="1"/>
  <c r="DX218" i="1" s="1"/>
  <c r="DX173" i="1"/>
  <c r="BQ207" i="1"/>
  <c r="BQ209" i="1" s="1"/>
  <c r="BQ218" i="1" s="1"/>
  <c r="BQ173" i="1"/>
  <c r="AV207" i="1"/>
  <c r="AV209" i="1" s="1"/>
  <c r="AV218" i="1" s="1"/>
  <c r="AV173" i="1"/>
  <c r="EL207" i="1"/>
  <c r="EL209" i="1" s="1"/>
  <c r="EL218" i="1" s="1"/>
  <c r="EL173" i="1"/>
  <c r="T118" i="1"/>
  <c r="T121" i="1"/>
  <c r="FH121" i="1"/>
  <c r="FH118" i="1"/>
  <c r="DA121" i="1"/>
  <c r="DA118" i="1"/>
  <c r="BF121" i="1"/>
  <c r="BF118" i="1"/>
  <c r="FF121" i="1"/>
  <c r="FF118" i="1"/>
  <c r="EM121" i="1"/>
  <c r="EM118" i="1"/>
  <c r="BT121" i="1"/>
  <c r="BT118" i="1"/>
  <c r="M121" i="1"/>
  <c r="M118" i="1"/>
  <c r="FA121" i="1"/>
  <c r="FA118" i="1"/>
  <c r="CH121" i="1"/>
  <c r="CH118" i="1"/>
  <c r="AA121" i="1"/>
  <c r="AA118" i="1"/>
  <c r="FO121" i="1"/>
  <c r="FO118" i="1"/>
  <c r="CJ121" i="1"/>
  <c r="CJ118" i="1"/>
  <c r="Q121" i="1"/>
  <c r="Q118" i="1"/>
  <c r="FE121" i="1"/>
  <c r="FE118" i="1"/>
  <c r="FT199" i="1"/>
  <c r="FT182" i="1"/>
  <c r="FT152" i="1"/>
  <c r="FT112" i="1"/>
  <c r="FT115" i="1"/>
  <c r="FT109" i="1"/>
  <c r="FT111" i="1" s="1"/>
  <c r="FT104" i="1"/>
  <c r="DX199" i="1"/>
  <c r="DX182" i="1"/>
  <c r="DX154" i="1"/>
  <c r="DX156" i="1"/>
  <c r="DX158" i="1"/>
  <c r="DX160" i="1"/>
  <c r="DX152" i="1"/>
  <c r="DX112" i="1"/>
  <c r="DX115" i="1"/>
  <c r="DX109" i="1"/>
  <c r="DX111" i="1" s="1"/>
  <c r="DX104" i="1"/>
  <c r="CB199" i="1"/>
  <c r="CB182" i="1"/>
  <c r="CB112" i="1"/>
  <c r="CB115" i="1"/>
  <c r="CB150" i="1"/>
  <c r="CB109" i="1"/>
  <c r="CB111" i="1" s="1"/>
  <c r="CB104" i="1"/>
  <c r="D199" i="1"/>
  <c r="D182" i="1"/>
  <c r="D150" i="1"/>
  <c r="D154" i="1" s="1"/>
  <c r="D152" i="1"/>
  <c r="D115" i="1"/>
  <c r="D109" i="1"/>
  <c r="D111" i="1" s="1"/>
  <c r="D113" i="1" s="1"/>
  <c r="D123" i="1" s="1"/>
  <c r="D112" i="1"/>
  <c r="D104" i="1"/>
  <c r="EU199" i="1"/>
  <c r="EU182" i="1"/>
  <c r="EU152" i="1"/>
  <c r="EU150" i="1"/>
  <c r="EU154" i="1" s="1"/>
  <c r="EU115" i="1"/>
  <c r="EU104" i="1"/>
  <c r="EU112" i="1"/>
  <c r="EU109" i="1"/>
  <c r="EU111" i="1" s="1"/>
  <c r="EU113" i="1" s="1"/>
  <c r="EU123" i="1" s="1"/>
  <c r="CY199" i="1"/>
  <c r="CY182" i="1"/>
  <c r="CY152" i="1"/>
  <c r="CY115" i="1"/>
  <c r="CY112" i="1"/>
  <c r="CY104" i="1"/>
  <c r="CY109" i="1"/>
  <c r="CY111" i="1" s="1"/>
  <c r="CY113" i="1" s="1"/>
  <c r="CY123" i="1" s="1"/>
  <c r="BC199" i="1"/>
  <c r="BC182" i="1"/>
  <c r="BC152" i="1"/>
  <c r="BC150" i="1"/>
  <c r="BC115" i="1"/>
  <c r="BC112" i="1"/>
  <c r="BC109" i="1"/>
  <c r="BC111" i="1" s="1"/>
  <c r="BC104" i="1"/>
  <c r="D146" i="1"/>
  <c r="D148" i="1" s="1"/>
  <c r="ED146" i="1"/>
  <c r="ED148" i="1" s="1"/>
  <c r="C139" i="1"/>
  <c r="FZ137" i="1"/>
  <c r="CX146" i="1"/>
  <c r="CX148" i="1" s="1"/>
  <c r="EV146" i="1"/>
  <c r="EV148" i="1" s="1"/>
  <c r="CB146" i="1"/>
  <c r="CB148" i="1" s="1"/>
  <c r="H146" i="1"/>
  <c r="H148" i="1" s="1"/>
  <c r="EU183" i="1"/>
  <c r="EU142" i="1"/>
  <c r="EU146" i="1" s="1"/>
  <c r="EU148" i="1" s="1"/>
  <c r="EU144" i="1"/>
  <c r="G183" i="1"/>
  <c r="G142" i="1"/>
  <c r="G144" i="1"/>
  <c r="AJ146" i="1"/>
  <c r="AJ148" i="1" s="1"/>
  <c r="FF199" i="1"/>
  <c r="FF182" i="1"/>
  <c r="FF152" i="1"/>
  <c r="FF109" i="1"/>
  <c r="FF111" i="1" s="1"/>
  <c r="FF112" i="1"/>
  <c r="FF115" i="1"/>
  <c r="FF104" i="1"/>
  <c r="DJ199" i="1"/>
  <c r="DJ182" i="1"/>
  <c r="DJ150" i="1"/>
  <c r="DJ109" i="1"/>
  <c r="DJ111" i="1" s="1"/>
  <c r="DJ112" i="1"/>
  <c r="DJ115" i="1"/>
  <c r="DJ104" i="1"/>
  <c r="BN199" i="1"/>
  <c r="BN182" i="1"/>
  <c r="BN150" i="1"/>
  <c r="BN152" i="1"/>
  <c r="BN109" i="1"/>
  <c r="BN111" i="1" s="1"/>
  <c r="BN112" i="1"/>
  <c r="BN115" i="1"/>
  <c r="BN104" i="1"/>
  <c r="R199" i="1"/>
  <c r="R182" i="1"/>
  <c r="R150" i="1"/>
  <c r="R109" i="1"/>
  <c r="R111" i="1" s="1"/>
  <c r="R112" i="1"/>
  <c r="R115" i="1"/>
  <c r="R104" i="1"/>
  <c r="FE199" i="1"/>
  <c r="FE182" i="1"/>
  <c r="FE152" i="1"/>
  <c r="FE109" i="1"/>
  <c r="FE111" i="1" s="1"/>
  <c r="FE115" i="1"/>
  <c r="FE104" i="1"/>
  <c r="FE112" i="1"/>
  <c r="DI199" i="1"/>
  <c r="DI182" i="1"/>
  <c r="DI154" i="1"/>
  <c r="DI150" i="1"/>
  <c r="DI152" i="1"/>
  <c r="DI109" i="1"/>
  <c r="DI111" i="1" s="1"/>
  <c r="DI115" i="1"/>
  <c r="DI112" i="1"/>
  <c r="DI104" i="1"/>
  <c r="BM199" i="1"/>
  <c r="BM182" i="1"/>
  <c r="BM152" i="1"/>
  <c r="BM109" i="1"/>
  <c r="BM111" i="1" s="1"/>
  <c r="BM115" i="1"/>
  <c r="BM112" i="1"/>
  <c r="BM104" i="1"/>
  <c r="Q199" i="1"/>
  <c r="Q182" i="1"/>
  <c r="Q150" i="1"/>
  <c r="Q152" i="1"/>
  <c r="Q109" i="1"/>
  <c r="Q111" i="1" s="1"/>
  <c r="Q115" i="1"/>
  <c r="Q112" i="1"/>
  <c r="Q104" i="1"/>
  <c r="FD199" i="1"/>
  <c r="FD182" i="1"/>
  <c r="FD152" i="1"/>
  <c r="FD104" i="1"/>
  <c r="FD115" i="1"/>
  <c r="FD109" i="1"/>
  <c r="FD111" i="1" s="1"/>
  <c r="FD113" i="1" s="1"/>
  <c r="FD123" i="1" s="1"/>
  <c r="FD112" i="1"/>
  <c r="DH199" i="1"/>
  <c r="DH182" i="1"/>
  <c r="DH154" i="1"/>
  <c r="DH150" i="1"/>
  <c r="DH152" i="1"/>
  <c r="DH115" i="1"/>
  <c r="DH109" i="1"/>
  <c r="DH111" i="1" s="1"/>
  <c r="DH112" i="1"/>
  <c r="DH104" i="1"/>
  <c r="BL199" i="1"/>
  <c r="BL182" i="1"/>
  <c r="BL152" i="1"/>
  <c r="BL115" i="1"/>
  <c r="BL109" i="1"/>
  <c r="BL111" i="1" s="1"/>
  <c r="BL112" i="1"/>
  <c r="BL104" i="1"/>
  <c r="P199" i="1"/>
  <c r="P182" i="1"/>
  <c r="P152" i="1"/>
  <c r="P115" i="1"/>
  <c r="P109" i="1"/>
  <c r="P111" i="1" s="1"/>
  <c r="P112" i="1"/>
  <c r="P104" i="1"/>
  <c r="FC199" i="1"/>
  <c r="FC182" i="1"/>
  <c r="FC150" i="1"/>
  <c r="FC104" i="1"/>
  <c r="FC109" i="1"/>
  <c r="FC111" i="1" s="1"/>
  <c r="FC113" i="1" s="1"/>
  <c r="FC123" i="1" s="1"/>
  <c r="FC115" i="1"/>
  <c r="FC112" i="1"/>
  <c r="DG199" i="1"/>
  <c r="DG182" i="1"/>
  <c r="DG152" i="1"/>
  <c r="DG109" i="1"/>
  <c r="DG111" i="1" s="1"/>
  <c r="DG115" i="1"/>
  <c r="DG112" i="1"/>
  <c r="DG104" i="1"/>
  <c r="BK199" i="1"/>
  <c r="BK182" i="1"/>
  <c r="BK150" i="1"/>
  <c r="BK109" i="1"/>
  <c r="BK111" i="1" s="1"/>
  <c r="BK115" i="1"/>
  <c r="BK112" i="1"/>
  <c r="BK104" i="1"/>
  <c r="EP182" i="1"/>
  <c r="EP199" i="1"/>
  <c r="EP160" i="1"/>
  <c r="EP156" i="1"/>
  <c r="EP158" i="1"/>
  <c r="EP154" i="1"/>
  <c r="EP152" i="1"/>
  <c r="EP112" i="1"/>
  <c r="EP115" i="1"/>
  <c r="EP104" i="1"/>
  <c r="EP109" i="1"/>
  <c r="EP111" i="1" s="1"/>
  <c r="CG199" i="1"/>
  <c r="CG182" i="1"/>
  <c r="CG152" i="1"/>
  <c r="CG115" i="1"/>
  <c r="CG109" i="1"/>
  <c r="CG111" i="1" s="1"/>
  <c r="CG113" i="1" s="1"/>
  <c r="CG123" i="1" s="1"/>
  <c r="CG104" i="1"/>
  <c r="CG112" i="1"/>
  <c r="CF199" i="1"/>
  <c r="CF182" i="1"/>
  <c r="CF152" i="1"/>
  <c r="CF115" i="1"/>
  <c r="CF112" i="1"/>
  <c r="CF104" i="1"/>
  <c r="CF109" i="1"/>
  <c r="CF111" i="1" s="1"/>
  <c r="V199" i="1"/>
  <c r="V182" i="1"/>
  <c r="V152" i="1"/>
  <c r="V115" i="1"/>
  <c r="V104" i="1"/>
  <c r="V109" i="1"/>
  <c r="V111" i="1" s="1"/>
  <c r="V113" i="1" s="1"/>
  <c r="V123" i="1" s="1"/>
  <c r="V112" i="1"/>
  <c r="FM199" i="1"/>
  <c r="FM182" i="1"/>
  <c r="FM150" i="1"/>
  <c r="FM104" i="1"/>
  <c r="FM115" i="1"/>
  <c r="FM109" i="1"/>
  <c r="FM111" i="1" s="1"/>
  <c r="FM113" i="1" s="1"/>
  <c r="FM123" i="1" s="1"/>
  <c r="FM112" i="1"/>
  <c r="BH199" i="1"/>
  <c r="BH182" i="1"/>
  <c r="BH150" i="1"/>
  <c r="BH115" i="1"/>
  <c r="BH112" i="1"/>
  <c r="BH104" i="1"/>
  <c r="BH109" i="1"/>
  <c r="BH111" i="1" s="1"/>
  <c r="BH113" i="1" s="1"/>
  <c r="BH123" i="1" s="1"/>
  <c r="AG199" i="1"/>
  <c r="AG182" i="1"/>
  <c r="AG150" i="1"/>
  <c r="AG112" i="1"/>
  <c r="AG115" i="1"/>
  <c r="AG109" i="1"/>
  <c r="AG111" i="1" s="1"/>
  <c r="AG104" i="1"/>
  <c r="FL199" i="1"/>
  <c r="FL182" i="1"/>
  <c r="FL150" i="1"/>
  <c r="FL115" i="1"/>
  <c r="FL112" i="1"/>
  <c r="FL104" i="1"/>
  <c r="FL109" i="1"/>
  <c r="FL111" i="1" s="1"/>
  <c r="FL113" i="1" s="1"/>
  <c r="FL123" i="1" s="1"/>
  <c r="DP199" i="1"/>
  <c r="DP182" i="1"/>
  <c r="DP158" i="1"/>
  <c r="DP160" i="1"/>
  <c r="DP156" i="1"/>
  <c r="DP154" i="1"/>
  <c r="DP152" i="1"/>
  <c r="DP115" i="1"/>
  <c r="DP112" i="1"/>
  <c r="DP104" i="1"/>
  <c r="DP109" i="1"/>
  <c r="DP111" i="1" s="1"/>
  <c r="DP113" i="1" s="1"/>
  <c r="DP123" i="1" s="1"/>
  <c r="BG199" i="1"/>
  <c r="BG182" i="1"/>
  <c r="BG150" i="1"/>
  <c r="BG152" i="1"/>
  <c r="BG154" i="1" s="1"/>
  <c r="BG115" i="1"/>
  <c r="BG109" i="1"/>
  <c r="BG111" i="1" s="1"/>
  <c r="BG113" i="1" s="1"/>
  <c r="BG123" i="1" s="1"/>
  <c r="BG112" i="1"/>
  <c r="BG104" i="1"/>
  <c r="K207" i="1"/>
  <c r="K209" i="1" s="1"/>
  <c r="K218" i="1" s="1"/>
  <c r="K173" i="1"/>
  <c r="DE207" i="1"/>
  <c r="DE209" i="1" s="1"/>
  <c r="DE218" i="1" s="1"/>
  <c r="DE173" i="1"/>
  <c r="BJ207" i="1"/>
  <c r="BJ209" i="1" s="1"/>
  <c r="BJ218" i="1" s="1"/>
  <c r="BJ173" i="1"/>
  <c r="CF207" i="1"/>
  <c r="CF209" i="1" s="1"/>
  <c r="CF218" i="1" s="1"/>
  <c r="CF173" i="1"/>
  <c r="EQ207" i="1"/>
  <c r="EQ209" i="1" s="1"/>
  <c r="EQ218" i="1" s="1"/>
  <c r="EQ173" i="1"/>
  <c r="BX207" i="1"/>
  <c r="BX209" i="1" s="1"/>
  <c r="BX218" i="1" s="1"/>
  <c r="BX173" i="1"/>
  <c r="E207" i="1"/>
  <c r="E209" i="1" s="1"/>
  <c r="E218" i="1" s="1"/>
  <c r="E173" i="1"/>
  <c r="ES207" i="1"/>
  <c r="ES209" i="1" s="1"/>
  <c r="ES218" i="1" s="1"/>
  <c r="ES173" i="1"/>
  <c r="CX207" i="1"/>
  <c r="CX209" i="1" s="1"/>
  <c r="CX218" i="1" s="1"/>
  <c r="CX173" i="1"/>
  <c r="BC207" i="1"/>
  <c r="BC209" i="1" s="1"/>
  <c r="BC218" i="1" s="1"/>
  <c r="BC173" i="1"/>
  <c r="BH207" i="1"/>
  <c r="BH209" i="1" s="1"/>
  <c r="BH218" i="1" s="1"/>
  <c r="BH173" i="1"/>
  <c r="EJ207" i="1"/>
  <c r="EJ209" i="1" s="1"/>
  <c r="EJ218" i="1" s="1"/>
  <c r="EJ173" i="1"/>
  <c r="CC207" i="1"/>
  <c r="CC209" i="1" s="1"/>
  <c r="CC218" i="1" s="1"/>
  <c r="CC173" i="1"/>
  <c r="J207" i="1"/>
  <c r="J209" i="1" s="1"/>
  <c r="J218" i="1" s="1"/>
  <c r="J173" i="1"/>
  <c r="EX207" i="1"/>
  <c r="EX209" i="1" s="1"/>
  <c r="EX218" i="1" s="1"/>
  <c r="EX173" i="1"/>
  <c r="DF182" i="1"/>
  <c r="DF199" i="1"/>
  <c r="DF150" i="1"/>
  <c r="DF152" i="1"/>
  <c r="DF112" i="1"/>
  <c r="DF115" i="1"/>
  <c r="DF109" i="1"/>
  <c r="DF111" i="1" s="1"/>
  <c r="DF104" i="1"/>
  <c r="EM199" i="1"/>
  <c r="EM182" i="1"/>
  <c r="EM152" i="1"/>
  <c r="EM115" i="1"/>
  <c r="EM109" i="1"/>
  <c r="EM111" i="1" s="1"/>
  <c r="EM113" i="1" s="1"/>
  <c r="EM123" i="1" s="1"/>
  <c r="EM112" i="1"/>
  <c r="EM104" i="1"/>
  <c r="CQ199" i="1"/>
  <c r="CQ182" i="1"/>
  <c r="CQ150" i="1"/>
  <c r="CQ152" i="1"/>
  <c r="CQ115" i="1"/>
  <c r="CQ109" i="1"/>
  <c r="CQ111" i="1" s="1"/>
  <c r="CQ113" i="1" s="1"/>
  <c r="CQ123" i="1" s="1"/>
  <c r="CQ112" i="1"/>
  <c r="CQ104" i="1"/>
  <c r="AH182" i="1"/>
  <c r="AH199" i="1"/>
  <c r="AH150" i="1"/>
  <c r="AH152" i="1"/>
  <c r="AH154" i="1" s="1"/>
  <c r="AH115" i="1"/>
  <c r="AH112" i="1"/>
  <c r="AH104" i="1"/>
  <c r="AH109" i="1"/>
  <c r="AH111" i="1" s="1"/>
  <c r="FV182" i="1"/>
  <c r="FV199" i="1"/>
  <c r="FV150" i="1"/>
  <c r="FV152" i="1"/>
  <c r="FV112" i="1"/>
  <c r="FV115" i="1"/>
  <c r="FV104" i="1"/>
  <c r="FV109" i="1"/>
  <c r="FV111" i="1" s="1"/>
  <c r="DZ182" i="1"/>
  <c r="DZ199" i="1"/>
  <c r="DZ150" i="1"/>
  <c r="DZ112" i="1"/>
  <c r="DZ115" i="1"/>
  <c r="DZ104" i="1"/>
  <c r="DZ109" i="1"/>
  <c r="DZ111" i="1" s="1"/>
  <c r="T199" i="1"/>
  <c r="T182" i="1"/>
  <c r="T152" i="1"/>
  <c r="T112" i="1"/>
  <c r="T115" i="1"/>
  <c r="T109" i="1"/>
  <c r="T111" i="1" s="1"/>
  <c r="T104" i="1"/>
  <c r="EW199" i="1"/>
  <c r="EW182" i="1"/>
  <c r="EW150" i="1"/>
  <c r="EW112" i="1"/>
  <c r="EW115" i="1"/>
  <c r="EW104" i="1"/>
  <c r="EW109" i="1"/>
  <c r="EW111" i="1" s="1"/>
  <c r="DA199" i="1"/>
  <c r="DA182" i="1"/>
  <c r="DA156" i="1"/>
  <c r="DA158" i="1"/>
  <c r="DA160" i="1"/>
  <c r="DA154" i="1"/>
  <c r="DA152" i="1"/>
  <c r="DA112" i="1"/>
  <c r="DA115" i="1"/>
  <c r="DA109" i="1"/>
  <c r="DA111" i="1" s="1"/>
  <c r="DA104" i="1"/>
  <c r="BE199" i="1"/>
  <c r="BE182" i="1"/>
  <c r="BE150" i="1"/>
  <c r="BE112" i="1"/>
  <c r="BE115" i="1"/>
  <c r="BE109" i="1"/>
  <c r="BE111" i="1" s="1"/>
  <c r="BE104" i="1"/>
  <c r="AF118" i="1"/>
  <c r="AF121" i="1"/>
  <c r="FT118" i="1"/>
  <c r="FT121" i="1"/>
  <c r="DM121" i="1"/>
  <c r="DM118" i="1"/>
  <c r="BR121" i="1"/>
  <c r="BR118" i="1"/>
  <c r="K118" i="1"/>
  <c r="K121" i="1"/>
  <c r="EY118" i="1"/>
  <c r="EY121" i="1"/>
  <c r="CF121" i="1"/>
  <c r="CF118" i="1"/>
  <c r="Y121" i="1"/>
  <c r="Y118" i="1"/>
  <c r="FM121" i="1"/>
  <c r="FM118" i="1"/>
  <c r="CT121" i="1"/>
  <c r="CT118" i="1"/>
  <c r="AM121" i="1"/>
  <c r="AM118" i="1"/>
  <c r="F121" i="1"/>
  <c r="F118" i="1"/>
  <c r="CV121" i="1"/>
  <c r="CV118" i="1"/>
  <c r="AC121" i="1"/>
  <c r="AC118" i="1"/>
  <c r="FQ121" i="1"/>
  <c r="FQ118" i="1"/>
  <c r="EH146" i="1"/>
  <c r="EH148" i="1" s="1"/>
  <c r="DV146" i="1"/>
  <c r="DV148" i="1" s="1"/>
  <c r="EF146" i="1"/>
  <c r="EF148" i="1" s="1"/>
  <c r="O146" i="1"/>
  <c r="O148" i="1" s="1"/>
  <c r="L146" i="1"/>
  <c r="L148" i="1" s="1"/>
  <c r="EI183" i="1"/>
  <c r="EI142" i="1"/>
  <c r="EI146" i="1" s="1"/>
  <c r="EI148" i="1" s="1"/>
  <c r="EI144" i="1"/>
  <c r="FZ15" i="1"/>
  <c r="GB15" i="1" s="1"/>
  <c r="C85" i="1"/>
  <c r="BU199" i="1"/>
  <c r="BU182" i="1"/>
  <c r="BU160" i="1"/>
  <c r="BU156" i="1"/>
  <c r="BU152" i="1"/>
  <c r="BU154" i="1"/>
  <c r="BU158" i="1"/>
  <c r="BU109" i="1"/>
  <c r="BU111" i="1" s="1"/>
  <c r="BU113" i="1" s="1"/>
  <c r="BU123" i="1" s="1"/>
  <c r="BU115" i="1"/>
  <c r="BU112" i="1"/>
  <c r="BU104" i="1"/>
  <c r="CQ207" i="1"/>
  <c r="CQ209" i="1" s="1"/>
  <c r="CQ218" i="1" s="1"/>
  <c r="CQ173" i="1"/>
  <c r="DQ207" i="1"/>
  <c r="DQ209" i="1" s="1"/>
  <c r="DQ218" i="1" s="1"/>
  <c r="DQ173" i="1"/>
  <c r="BV207" i="1"/>
  <c r="BV209" i="1" s="1"/>
  <c r="BV218" i="1" s="1"/>
  <c r="BV173" i="1"/>
  <c r="O207" i="1"/>
  <c r="O209" i="1" s="1"/>
  <c r="O218" i="1" s="1"/>
  <c r="O173" i="1"/>
  <c r="FC207" i="1"/>
  <c r="FC209" i="1" s="1"/>
  <c r="FC218" i="1" s="1"/>
  <c r="FC173" i="1"/>
  <c r="CJ207" i="1"/>
  <c r="CJ209" i="1" s="1"/>
  <c r="CJ218" i="1" s="1"/>
  <c r="CJ173" i="1"/>
  <c r="Q207" i="1"/>
  <c r="Q209" i="1" s="1"/>
  <c r="Q218" i="1" s="1"/>
  <c r="Q173" i="1"/>
  <c r="FE207" i="1"/>
  <c r="FE209" i="1" s="1"/>
  <c r="FE218" i="1" s="1"/>
  <c r="FE173" i="1"/>
  <c r="DJ207" i="1"/>
  <c r="DJ209" i="1" s="1"/>
  <c r="DJ218" i="1" s="1"/>
  <c r="DJ173" i="1"/>
  <c r="BO207" i="1"/>
  <c r="BO209" i="1" s="1"/>
  <c r="BO218" i="1" s="1"/>
  <c r="BO173" i="1"/>
  <c r="H207" i="1"/>
  <c r="H209" i="1" s="1"/>
  <c r="H218" i="1" s="1"/>
  <c r="H173" i="1"/>
  <c r="EV207" i="1"/>
  <c r="EV209" i="1" s="1"/>
  <c r="EV218" i="1" s="1"/>
  <c r="EV173" i="1"/>
  <c r="CO207" i="1"/>
  <c r="CO209" i="1" s="1"/>
  <c r="CO218" i="1" s="1"/>
  <c r="CO173" i="1"/>
  <c r="V207" i="1"/>
  <c r="V209" i="1" s="1"/>
  <c r="V218" i="1" s="1"/>
  <c r="V173" i="1"/>
  <c r="FJ207" i="1"/>
  <c r="FJ209" i="1" s="1"/>
  <c r="FJ218" i="1" s="1"/>
  <c r="FJ173" i="1"/>
  <c r="CD182" i="1"/>
  <c r="CD156" i="1"/>
  <c r="CD158" i="1"/>
  <c r="CD160" i="1"/>
  <c r="CD199" i="1"/>
  <c r="CD154" i="1"/>
  <c r="CD152" i="1"/>
  <c r="CD104" i="1"/>
  <c r="CD115" i="1"/>
  <c r="CD112" i="1"/>
  <c r="CD109" i="1"/>
  <c r="CD111" i="1" s="1"/>
  <c r="AR118" i="1"/>
  <c r="AR121" i="1"/>
  <c r="DV121" i="1"/>
  <c r="DV118" i="1"/>
  <c r="DY121" i="1"/>
  <c r="DY118" i="1"/>
  <c r="CD121" i="1"/>
  <c r="CD118" i="1"/>
  <c r="W118" i="1"/>
  <c r="W121" i="1"/>
  <c r="FK118" i="1"/>
  <c r="FK121" i="1"/>
  <c r="CR121" i="1"/>
  <c r="CR118" i="1"/>
  <c r="AK121" i="1"/>
  <c r="AK118" i="1"/>
  <c r="AD121" i="1"/>
  <c r="AD118" i="1"/>
  <c r="DF121" i="1"/>
  <c r="DF118" i="1"/>
  <c r="AY121" i="1"/>
  <c r="AY118" i="1"/>
  <c r="DJ121" i="1"/>
  <c r="DJ118" i="1"/>
  <c r="DH121" i="1"/>
  <c r="DH118" i="1"/>
  <c r="AO118" i="1"/>
  <c r="AO121" i="1"/>
  <c r="BV146" i="1"/>
  <c r="BV148" i="1" s="1"/>
  <c r="BZ146" i="1"/>
  <c r="BZ148" i="1" s="1"/>
  <c r="DW183" i="1"/>
  <c r="DW142" i="1"/>
  <c r="DW144" i="1"/>
  <c r="AF146" i="1"/>
  <c r="AF148" i="1" s="1"/>
  <c r="CH146" i="1"/>
  <c r="CH148" i="1" s="1"/>
  <c r="EJ146" i="1"/>
  <c r="EJ148" i="1" s="1"/>
  <c r="W146" i="1"/>
  <c r="W148" i="1" s="1"/>
  <c r="CW146" i="1"/>
  <c r="CW148" i="1" s="1"/>
  <c r="FW207" i="1"/>
  <c r="FW209" i="1" s="1"/>
  <c r="FW218" i="1" s="1"/>
  <c r="FW173" i="1"/>
  <c r="EC207" i="1"/>
  <c r="EC209" i="1" s="1"/>
  <c r="EC218" i="1" s="1"/>
  <c r="EC173" i="1"/>
  <c r="CH207" i="1"/>
  <c r="CH209" i="1" s="1"/>
  <c r="CH218" i="1" s="1"/>
  <c r="CH173" i="1"/>
  <c r="AA207" i="1"/>
  <c r="AA209" i="1" s="1"/>
  <c r="AA218" i="1" s="1"/>
  <c r="AA173" i="1"/>
  <c r="FO207" i="1"/>
  <c r="FO209" i="1" s="1"/>
  <c r="FO218" i="1" s="1"/>
  <c r="FO173" i="1"/>
  <c r="CV207" i="1"/>
  <c r="CV209" i="1" s="1"/>
  <c r="CV218" i="1" s="1"/>
  <c r="CV173" i="1"/>
  <c r="AC207" i="1"/>
  <c r="AC209" i="1" s="1"/>
  <c r="AC218" i="1" s="1"/>
  <c r="AC173" i="1"/>
  <c r="FQ207" i="1"/>
  <c r="FQ209" i="1" s="1"/>
  <c r="FQ218" i="1" s="1"/>
  <c r="FQ173" i="1"/>
  <c r="DV207" i="1"/>
  <c r="DV209" i="1" s="1"/>
  <c r="DV218" i="1" s="1"/>
  <c r="DV173" i="1"/>
  <c r="CA207" i="1"/>
  <c r="CA209" i="1" s="1"/>
  <c r="CA218" i="1" s="1"/>
  <c r="CA173" i="1"/>
  <c r="T207" i="1"/>
  <c r="T209" i="1" s="1"/>
  <c r="T218" i="1" s="1"/>
  <c r="T173" i="1"/>
  <c r="FH207" i="1"/>
  <c r="FH209" i="1" s="1"/>
  <c r="FH218" i="1" s="1"/>
  <c r="FH173" i="1"/>
  <c r="DA207" i="1"/>
  <c r="DA209" i="1" s="1"/>
  <c r="DA218" i="1" s="1"/>
  <c r="DA173" i="1"/>
  <c r="AH207" i="1"/>
  <c r="AH209" i="1" s="1"/>
  <c r="AH218" i="1" s="1"/>
  <c r="AH173" i="1"/>
  <c r="FV207" i="1"/>
  <c r="FV209" i="1" s="1"/>
  <c r="FV218" i="1" s="1"/>
  <c r="FV173" i="1"/>
  <c r="BD121" i="1"/>
  <c r="BD118" i="1"/>
  <c r="G121" i="1"/>
  <c r="G118" i="1"/>
  <c r="EK121" i="1"/>
  <c r="EK118" i="1"/>
  <c r="CP121" i="1"/>
  <c r="CP118" i="1"/>
  <c r="AI121" i="1"/>
  <c r="AI118" i="1"/>
  <c r="FW121" i="1"/>
  <c r="FW118" i="1"/>
  <c r="DD121" i="1"/>
  <c r="DD118" i="1"/>
  <c r="AW121" i="1"/>
  <c r="AW118" i="1"/>
  <c r="ET121" i="1"/>
  <c r="ET118" i="1"/>
  <c r="DR121" i="1"/>
  <c r="DR118" i="1"/>
  <c r="BK121" i="1"/>
  <c r="BK118" i="1"/>
  <c r="AQ121" i="1"/>
  <c r="AQ118" i="1"/>
  <c r="DT121" i="1"/>
  <c r="DT118" i="1"/>
  <c r="BA121" i="1"/>
  <c r="BA118" i="1"/>
  <c r="AF199" i="1"/>
  <c r="AF182" i="1"/>
  <c r="AF156" i="1"/>
  <c r="AF158" i="1"/>
  <c r="AF160" i="1"/>
  <c r="AF152" i="1"/>
  <c r="AF154" i="1"/>
  <c r="AF112" i="1"/>
  <c r="AF115" i="1"/>
  <c r="AF109" i="1"/>
  <c r="AF111" i="1" s="1"/>
  <c r="AF113" i="1" s="1"/>
  <c r="AF123" i="1" s="1"/>
  <c r="AF104" i="1"/>
  <c r="FH199" i="1"/>
  <c r="FH182" i="1"/>
  <c r="FH152" i="1"/>
  <c r="FH112" i="1"/>
  <c r="FH115" i="1"/>
  <c r="FH109" i="1"/>
  <c r="FH111" i="1" s="1"/>
  <c r="FH113" i="1" s="1"/>
  <c r="FH123" i="1" s="1"/>
  <c r="FH104" i="1"/>
  <c r="DL199" i="1"/>
  <c r="DL182" i="1"/>
  <c r="DL152" i="1"/>
  <c r="DL150" i="1"/>
  <c r="DL154" i="1" s="1"/>
  <c r="DL112" i="1"/>
  <c r="DL115" i="1"/>
  <c r="DL109" i="1"/>
  <c r="DL111" i="1" s="1"/>
  <c r="DL113" i="1" s="1"/>
  <c r="DL123" i="1" s="1"/>
  <c r="DL104" i="1"/>
  <c r="BP199" i="1"/>
  <c r="BP182" i="1"/>
  <c r="BP152" i="1"/>
  <c r="BP112" i="1"/>
  <c r="BP115" i="1"/>
  <c r="BP109" i="1"/>
  <c r="BP111" i="1" s="1"/>
  <c r="BP113" i="1" s="1"/>
  <c r="BP123" i="1" s="1"/>
  <c r="BP104" i="1"/>
  <c r="BJ182" i="1"/>
  <c r="BJ199" i="1"/>
  <c r="BJ150" i="1"/>
  <c r="BJ112" i="1"/>
  <c r="BJ115" i="1"/>
  <c r="BJ109" i="1"/>
  <c r="BJ111" i="1" s="1"/>
  <c r="BJ113" i="1" s="1"/>
  <c r="BJ123" i="1" s="1"/>
  <c r="BJ104" i="1"/>
  <c r="EI199" i="1"/>
  <c r="EI182" i="1"/>
  <c r="EI154" i="1"/>
  <c r="EI152" i="1"/>
  <c r="EI150" i="1"/>
  <c r="EI115" i="1"/>
  <c r="EI104" i="1"/>
  <c r="EI109" i="1"/>
  <c r="EI111" i="1" s="1"/>
  <c r="EI113" i="1" s="1"/>
  <c r="EI123" i="1" s="1"/>
  <c r="EI112" i="1"/>
  <c r="CM199" i="1"/>
  <c r="CM182" i="1"/>
  <c r="CM152" i="1"/>
  <c r="CM150" i="1"/>
  <c r="CM154" i="1" s="1"/>
  <c r="CM115" i="1"/>
  <c r="CM109" i="1"/>
  <c r="CM111" i="1" s="1"/>
  <c r="CM113" i="1" s="1"/>
  <c r="CM123" i="1" s="1"/>
  <c r="CM104" i="1"/>
  <c r="CM112" i="1"/>
  <c r="AQ199" i="1"/>
  <c r="AQ182" i="1"/>
  <c r="AQ152" i="1"/>
  <c r="AQ115" i="1"/>
  <c r="AQ109" i="1"/>
  <c r="AQ111" i="1" s="1"/>
  <c r="AQ113" i="1" s="1"/>
  <c r="AQ123" i="1" s="1"/>
  <c r="AQ104" i="1"/>
  <c r="AQ112" i="1"/>
  <c r="DK183" i="1"/>
  <c r="DK142" i="1"/>
  <c r="DK144" i="1"/>
  <c r="AL146" i="1"/>
  <c r="AL148" i="1" s="1"/>
  <c r="ET199" i="1"/>
  <c r="ET182" i="1"/>
  <c r="ET152" i="1"/>
  <c r="ET109" i="1"/>
  <c r="ET111" i="1" s="1"/>
  <c r="ET113" i="1" s="1"/>
  <c r="ET123" i="1" s="1"/>
  <c r="ET112" i="1"/>
  <c r="ET115" i="1"/>
  <c r="ET104" i="1"/>
  <c r="CX199" i="1"/>
  <c r="CX182" i="1"/>
  <c r="CX150" i="1"/>
  <c r="CX152" i="1"/>
  <c r="CX109" i="1"/>
  <c r="CX111" i="1" s="1"/>
  <c r="CX113" i="1" s="1"/>
  <c r="CX123" i="1" s="1"/>
  <c r="CX112" i="1"/>
  <c r="CX115" i="1"/>
  <c r="CX104" i="1"/>
  <c r="BB199" i="1"/>
  <c r="BB182" i="1"/>
  <c r="BB150" i="1"/>
  <c r="BB154" i="1" s="1"/>
  <c r="BB152" i="1"/>
  <c r="BB109" i="1"/>
  <c r="BB111" i="1" s="1"/>
  <c r="BB113" i="1" s="1"/>
  <c r="BB123" i="1" s="1"/>
  <c r="BB112" i="1"/>
  <c r="BB115" i="1"/>
  <c r="BB104" i="1"/>
  <c r="F199" i="1"/>
  <c r="F182" i="1"/>
  <c r="F150" i="1"/>
  <c r="F109" i="1"/>
  <c r="F111" i="1" s="1"/>
  <c r="F113" i="1" s="1"/>
  <c r="F123" i="1" s="1"/>
  <c r="F112" i="1"/>
  <c r="F115" i="1"/>
  <c r="F104" i="1"/>
  <c r="ES199" i="1"/>
  <c r="ES182" i="1"/>
  <c r="ES152" i="1"/>
  <c r="ES109" i="1"/>
  <c r="ES111" i="1" s="1"/>
  <c r="ES113" i="1" s="1"/>
  <c r="ES123" i="1" s="1"/>
  <c r="ES115" i="1"/>
  <c r="ES104" i="1"/>
  <c r="ES112" i="1"/>
  <c r="CW199" i="1"/>
  <c r="CW182" i="1"/>
  <c r="CW152" i="1"/>
  <c r="CW109" i="1"/>
  <c r="CW111" i="1" s="1"/>
  <c r="CW113" i="1" s="1"/>
  <c r="CW123" i="1" s="1"/>
  <c r="CW115" i="1"/>
  <c r="CW112" i="1"/>
  <c r="CW104" i="1"/>
  <c r="BA199" i="1"/>
  <c r="BA182" i="1"/>
  <c r="BA150" i="1"/>
  <c r="BA154" i="1" s="1"/>
  <c r="BA152" i="1"/>
  <c r="BA109" i="1"/>
  <c r="BA111" i="1" s="1"/>
  <c r="BA113" i="1" s="1"/>
  <c r="BA123" i="1" s="1"/>
  <c r="BA115" i="1"/>
  <c r="BA112" i="1"/>
  <c r="BA104" i="1"/>
  <c r="FN199" i="1"/>
  <c r="FN182" i="1"/>
  <c r="FN150" i="1"/>
  <c r="FN152" i="1"/>
  <c r="FN154" i="1" s="1"/>
  <c r="FN112" i="1"/>
  <c r="FN115" i="1"/>
  <c r="FN104" i="1"/>
  <c r="FN109" i="1"/>
  <c r="FN111" i="1" s="1"/>
  <c r="ER199" i="1"/>
  <c r="ER182" i="1"/>
  <c r="ER154" i="1"/>
  <c r="ER158" i="1"/>
  <c r="ER160" i="1"/>
  <c r="ER152" i="1"/>
  <c r="ER156" i="1"/>
  <c r="ER104" i="1"/>
  <c r="ER115" i="1"/>
  <c r="ER109" i="1"/>
  <c r="ER111" i="1" s="1"/>
  <c r="ER113" i="1" s="1"/>
  <c r="ER123" i="1" s="1"/>
  <c r="ER112" i="1"/>
  <c r="CV199" i="1"/>
  <c r="CV182" i="1"/>
  <c r="CV154" i="1"/>
  <c r="CV158" i="1"/>
  <c r="CV160" i="1"/>
  <c r="CV152" i="1"/>
  <c r="CV156" i="1"/>
  <c r="CV115" i="1"/>
  <c r="CV109" i="1"/>
  <c r="CV111" i="1" s="1"/>
  <c r="CV112" i="1"/>
  <c r="CV104" i="1"/>
  <c r="AZ199" i="1"/>
  <c r="AZ182" i="1"/>
  <c r="AZ150" i="1"/>
  <c r="AZ152" i="1"/>
  <c r="AZ154" i="1" s="1"/>
  <c r="AZ115" i="1"/>
  <c r="AZ109" i="1"/>
  <c r="AZ111" i="1" s="1"/>
  <c r="AZ112" i="1"/>
  <c r="AZ104" i="1"/>
  <c r="FB182" i="1"/>
  <c r="FB199" i="1"/>
  <c r="FB152" i="1"/>
  <c r="FB112" i="1"/>
  <c r="FB115" i="1"/>
  <c r="FB104" i="1"/>
  <c r="FB109" i="1"/>
  <c r="FB111" i="1" s="1"/>
  <c r="EQ199" i="1"/>
  <c r="EQ182" i="1"/>
  <c r="EQ150" i="1"/>
  <c r="EQ104" i="1"/>
  <c r="EQ109" i="1"/>
  <c r="EQ111" i="1" s="1"/>
  <c r="EQ115" i="1"/>
  <c r="EQ112" i="1"/>
  <c r="CU199" i="1"/>
  <c r="CU182" i="1"/>
  <c r="CU150" i="1"/>
  <c r="CU109" i="1"/>
  <c r="CU111" i="1" s="1"/>
  <c r="CU113" i="1" s="1"/>
  <c r="CU123" i="1" s="1"/>
  <c r="CU115" i="1"/>
  <c r="CU112" i="1"/>
  <c r="CU104" i="1"/>
  <c r="AY199" i="1"/>
  <c r="AY182" i="1"/>
  <c r="AY152" i="1"/>
  <c r="AY109" i="1"/>
  <c r="AY111" i="1" s="1"/>
  <c r="AY113" i="1" s="1"/>
  <c r="AY123" i="1" s="1"/>
  <c r="AY115" i="1"/>
  <c r="AY112" i="1"/>
  <c r="AY104" i="1"/>
  <c r="FA199" i="1"/>
  <c r="FA182" i="1"/>
  <c r="FA150" i="1"/>
  <c r="FA104" i="1"/>
  <c r="FA115" i="1"/>
  <c r="FA109" i="1"/>
  <c r="FA111" i="1" s="1"/>
  <c r="FA113" i="1" s="1"/>
  <c r="FA123" i="1" s="1"/>
  <c r="FA112" i="1"/>
  <c r="BI199" i="1"/>
  <c r="BI182" i="1"/>
  <c r="BI152" i="1"/>
  <c r="BI104" i="1"/>
  <c r="BI115" i="1"/>
  <c r="BI109" i="1"/>
  <c r="BI111" i="1" s="1"/>
  <c r="BI113" i="1" s="1"/>
  <c r="BI123" i="1" s="1"/>
  <c r="BI112" i="1"/>
  <c r="AV199" i="1"/>
  <c r="AV182" i="1"/>
  <c r="AV152" i="1"/>
  <c r="AV115" i="1"/>
  <c r="AV112" i="1"/>
  <c r="AV104" i="1"/>
  <c r="AV109" i="1"/>
  <c r="AV111" i="1" s="1"/>
  <c r="AV113" i="1" s="1"/>
  <c r="AV123" i="1" s="1"/>
  <c r="I199" i="1"/>
  <c r="I182" i="1"/>
  <c r="I150" i="1"/>
  <c r="I152" i="1"/>
  <c r="I112" i="1"/>
  <c r="I115" i="1"/>
  <c r="I109" i="1"/>
  <c r="I111" i="1" s="1"/>
  <c r="I113" i="1" s="1"/>
  <c r="I123" i="1" s="1"/>
  <c r="I104" i="1"/>
  <c r="EO199" i="1"/>
  <c r="EO182" i="1"/>
  <c r="EO160" i="1"/>
  <c r="EO154" i="1"/>
  <c r="EO156" i="1"/>
  <c r="EO158" i="1"/>
  <c r="EO152" i="1"/>
  <c r="EO104" i="1"/>
  <c r="EO109" i="1"/>
  <c r="EO111" i="1" s="1"/>
  <c r="EO115" i="1"/>
  <c r="EO112" i="1"/>
  <c r="AW199" i="1"/>
  <c r="AW182" i="1"/>
  <c r="AW160" i="1"/>
  <c r="AW158" i="1"/>
  <c r="AW156" i="1"/>
  <c r="AW152" i="1"/>
  <c r="AW154" i="1"/>
  <c r="AW109" i="1"/>
  <c r="AW111" i="1" s="1"/>
  <c r="AW113" i="1" s="1"/>
  <c r="AW123" i="1" s="1"/>
  <c r="AW112" i="1"/>
  <c r="AW115" i="1"/>
  <c r="AW104" i="1"/>
  <c r="X199" i="1"/>
  <c r="X182" i="1"/>
  <c r="X152" i="1"/>
  <c r="X115" i="1"/>
  <c r="X112" i="1"/>
  <c r="X104" i="1"/>
  <c r="X109" i="1"/>
  <c r="X111" i="1" s="1"/>
  <c r="X113" i="1" s="1"/>
  <c r="X123" i="1" s="1"/>
  <c r="AE199" i="1"/>
  <c r="AE182" i="1"/>
  <c r="AE156" i="1"/>
  <c r="AE158" i="1"/>
  <c r="AE160" i="1"/>
  <c r="AE152" i="1"/>
  <c r="AE154" i="1"/>
  <c r="AE115" i="1"/>
  <c r="AE112" i="1"/>
  <c r="AE104" i="1"/>
  <c r="AE109" i="1"/>
  <c r="AE111" i="1" s="1"/>
  <c r="AE113" i="1" s="1"/>
  <c r="AE123" i="1" s="1"/>
  <c r="EZ199" i="1"/>
  <c r="EZ182" i="1"/>
  <c r="EZ152" i="1"/>
  <c r="EZ115" i="1"/>
  <c r="EZ112" i="1"/>
  <c r="EZ104" i="1"/>
  <c r="EZ109" i="1"/>
  <c r="EZ111" i="1" s="1"/>
  <c r="EZ113" i="1" s="1"/>
  <c r="EZ123" i="1" s="1"/>
  <c r="DD199" i="1"/>
  <c r="DD182" i="1"/>
  <c r="DD152" i="1"/>
  <c r="DD115" i="1"/>
  <c r="DD112" i="1"/>
  <c r="DD104" i="1"/>
  <c r="DD109" i="1"/>
  <c r="DD111" i="1" s="1"/>
  <c r="DD113" i="1" s="1"/>
  <c r="DD123" i="1" s="1"/>
  <c r="K199" i="1"/>
  <c r="K182" i="1"/>
  <c r="K152" i="1"/>
  <c r="K115" i="1"/>
  <c r="K109" i="1"/>
  <c r="K111" i="1" s="1"/>
  <c r="K112" i="1"/>
  <c r="K104" i="1"/>
  <c r="EB207" i="1"/>
  <c r="EB209" i="1" s="1"/>
  <c r="EB218" i="1" s="1"/>
  <c r="EB173" i="1"/>
  <c r="EO207" i="1"/>
  <c r="EO209" i="1" s="1"/>
  <c r="EO218" i="1" s="1"/>
  <c r="EO173" i="1"/>
  <c r="CT207" i="1"/>
  <c r="CT209" i="1" s="1"/>
  <c r="CT218" i="1" s="1"/>
  <c r="CT173" i="1"/>
  <c r="AM207" i="1"/>
  <c r="AM209" i="1" s="1"/>
  <c r="AM218" i="1" s="1"/>
  <c r="AM173" i="1"/>
  <c r="AU207" i="1"/>
  <c r="AU209" i="1" s="1"/>
  <c r="AU218" i="1" s="1"/>
  <c r="AU173" i="1"/>
  <c r="DH207" i="1"/>
  <c r="DH209" i="1" s="1"/>
  <c r="DH218" i="1" s="1"/>
  <c r="DH173" i="1"/>
  <c r="AO207" i="1"/>
  <c r="AO209" i="1" s="1"/>
  <c r="AO218" i="1" s="1"/>
  <c r="AO173" i="1"/>
  <c r="DO207" i="1"/>
  <c r="DO209" i="1" s="1"/>
  <c r="DO218" i="1" s="1"/>
  <c r="DO173" i="1"/>
  <c r="EH207" i="1"/>
  <c r="EH209" i="1" s="1"/>
  <c r="EH218" i="1" s="1"/>
  <c r="EH173" i="1"/>
  <c r="CM207" i="1"/>
  <c r="CM209" i="1" s="1"/>
  <c r="CM218" i="1" s="1"/>
  <c r="CM173" i="1"/>
  <c r="AF207" i="1"/>
  <c r="AF209" i="1" s="1"/>
  <c r="AF218" i="1" s="1"/>
  <c r="AF173" i="1"/>
  <c r="FT207" i="1"/>
  <c r="FT209" i="1" s="1"/>
  <c r="FT218" i="1" s="1"/>
  <c r="FT173" i="1"/>
  <c r="DM207" i="1"/>
  <c r="DM209" i="1" s="1"/>
  <c r="DM218" i="1" s="1"/>
  <c r="DM173" i="1"/>
  <c r="AT207" i="1"/>
  <c r="AT209" i="1" s="1"/>
  <c r="AT218" i="1" s="1"/>
  <c r="AT173" i="1"/>
  <c r="C174" i="1"/>
  <c r="FW199" i="1"/>
  <c r="FW182" i="1"/>
  <c r="FW152" i="1"/>
  <c r="FW115" i="1"/>
  <c r="FW109" i="1"/>
  <c r="FW111" i="1" s="1"/>
  <c r="FW112" i="1"/>
  <c r="FW104" i="1"/>
  <c r="EA199" i="1"/>
  <c r="EA182" i="1"/>
  <c r="EA150" i="1"/>
  <c r="EA115" i="1"/>
  <c r="EA109" i="1"/>
  <c r="EA111" i="1" s="1"/>
  <c r="EA112" i="1"/>
  <c r="EA104" i="1"/>
  <c r="CE199" i="1"/>
  <c r="CE182" i="1"/>
  <c r="CE158" i="1"/>
  <c r="CE160" i="1"/>
  <c r="CE156" i="1"/>
  <c r="CE152" i="1"/>
  <c r="CE154" i="1"/>
  <c r="CE115" i="1"/>
  <c r="CE109" i="1"/>
  <c r="CE111" i="1" s="1"/>
  <c r="CE112" i="1"/>
  <c r="CE104" i="1"/>
  <c r="U199" i="1"/>
  <c r="U182" i="1"/>
  <c r="U152" i="1"/>
  <c r="U112" i="1"/>
  <c r="U115" i="1"/>
  <c r="U109" i="1"/>
  <c r="U111" i="1" s="1"/>
  <c r="U104" i="1"/>
  <c r="FJ199" i="1"/>
  <c r="FJ182" i="1"/>
  <c r="FJ150" i="1"/>
  <c r="FJ115" i="1"/>
  <c r="FJ104" i="1"/>
  <c r="FJ109" i="1"/>
  <c r="FJ111" i="1" s="1"/>
  <c r="FJ113" i="1" s="1"/>
  <c r="FJ123" i="1" s="1"/>
  <c r="FJ112" i="1"/>
  <c r="BR199" i="1"/>
  <c r="BR182" i="1"/>
  <c r="BR150" i="1"/>
  <c r="BR152" i="1"/>
  <c r="BR154" i="1" s="1"/>
  <c r="BR104" i="1"/>
  <c r="BR109" i="1"/>
  <c r="BR111" i="1" s="1"/>
  <c r="BR115" i="1"/>
  <c r="BR112" i="1"/>
  <c r="CH182" i="1"/>
  <c r="CH199" i="1"/>
  <c r="CH152" i="1"/>
  <c r="CH112" i="1"/>
  <c r="CH115" i="1"/>
  <c r="CH109" i="1"/>
  <c r="CH111" i="1" s="1"/>
  <c r="CH113" i="1" s="1"/>
  <c r="CH123" i="1" s="1"/>
  <c r="CH104" i="1"/>
  <c r="EK182" i="1"/>
  <c r="EK199" i="1"/>
  <c r="EK150" i="1"/>
  <c r="EK112" i="1"/>
  <c r="EK115" i="1"/>
  <c r="EK104" i="1"/>
  <c r="EK109" i="1"/>
  <c r="EK111" i="1" s="1"/>
  <c r="EK113" i="1" s="1"/>
  <c r="EK123" i="1" s="1"/>
  <c r="CO182" i="1"/>
  <c r="CO199" i="1"/>
  <c r="CO150" i="1"/>
  <c r="CO112" i="1"/>
  <c r="CO115" i="1"/>
  <c r="CO109" i="1"/>
  <c r="CO111" i="1" s="1"/>
  <c r="CO113" i="1" s="1"/>
  <c r="CO123" i="1" s="1"/>
  <c r="CO104" i="1"/>
  <c r="CX121" i="1"/>
  <c r="CX118" i="1"/>
  <c r="BP118" i="1"/>
  <c r="BP121" i="1"/>
  <c r="I121" i="1"/>
  <c r="I118" i="1"/>
  <c r="EW121" i="1"/>
  <c r="EW118" i="1"/>
  <c r="DB121" i="1"/>
  <c r="DB118" i="1"/>
  <c r="AU118" i="1"/>
  <c r="AU121" i="1"/>
  <c r="R121" i="1"/>
  <c r="R118" i="1"/>
  <c r="DP121" i="1"/>
  <c r="DP118" i="1"/>
  <c r="BI121" i="1"/>
  <c r="BI118" i="1"/>
  <c r="AE121" i="1"/>
  <c r="AE118" i="1"/>
  <c r="ED121" i="1"/>
  <c r="ED118" i="1"/>
  <c r="BW121" i="1"/>
  <c r="BW118" i="1"/>
  <c r="DK121" i="1"/>
  <c r="DK118" i="1"/>
  <c r="EF121" i="1"/>
  <c r="EF118" i="1"/>
  <c r="BM121" i="1"/>
  <c r="BM118" i="1"/>
  <c r="FP183" i="1"/>
  <c r="FP142" i="1"/>
  <c r="FP146" i="1" s="1"/>
  <c r="FP148" i="1" s="1"/>
  <c r="FP144" i="1"/>
  <c r="CL146" i="1"/>
  <c r="CL148" i="1" s="1"/>
  <c r="DS146" i="1"/>
  <c r="DS148" i="1" s="1"/>
  <c r="DG146" i="1"/>
  <c r="DG148" i="1" s="1"/>
  <c r="CY183" i="1"/>
  <c r="CY142" i="1"/>
  <c r="CY146" i="1" s="1"/>
  <c r="CY148" i="1" s="1"/>
  <c r="CY144" i="1"/>
  <c r="DU146" i="1"/>
  <c r="DU148" i="1" s="1"/>
  <c r="DY146" i="1"/>
  <c r="DY148" i="1" s="1"/>
  <c r="CS146" i="1"/>
  <c r="CS148" i="1" s="1"/>
  <c r="AW146" i="1"/>
  <c r="AW148" i="1" s="1"/>
  <c r="M207" i="1"/>
  <c r="M209" i="1" s="1"/>
  <c r="M218" i="1" s="1"/>
  <c r="M173" i="1"/>
  <c r="FA207" i="1"/>
  <c r="FA209" i="1" s="1"/>
  <c r="FA218" i="1" s="1"/>
  <c r="FA173" i="1"/>
  <c r="DF207" i="1"/>
  <c r="DF209" i="1" s="1"/>
  <c r="DF218" i="1" s="1"/>
  <c r="DF173" i="1"/>
  <c r="AY207" i="1"/>
  <c r="AY209" i="1" s="1"/>
  <c r="AY218" i="1" s="1"/>
  <c r="AY173" i="1"/>
  <c r="EA207" i="1"/>
  <c r="EA209" i="1" s="1"/>
  <c r="EA218" i="1" s="1"/>
  <c r="EA173" i="1"/>
  <c r="DT207" i="1"/>
  <c r="DT209" i="1" s="1"/>
  <c r="DT218" i="1" s="1"/>
  <c r="DT173" i="1"/>
  <c r="BA207" i="1"/>
  <c r="BA209" i="1" s="1"/>
  <c r="BA218" i="1" s="1"/>
  <c r="BA173" i="1"/>
  <c r="F207" i="1"/>
  <c r="F209" i="1" s="1"/>
  <c r="F218" i="1" s="1"/>
  <c r="F173" i="1"/>
  <c r="ET207" i="1"/>
  <c r="ET209" i="1" s="1"/>
  <c r="ET218" i="1" s="1"/>
  <c r="ET173" i="1"/>
  <c r="CY207" i="1"/>
  <c r="CY209" i="1" s="1"/>
  <c r="CY218" i="1" s="1"/>
  <c r="CY173" i="1"/>
  <c r="AR207" i="1"/>
  <c r="AR209" i="1" s="1"/>
  <c r="AR218" i="1" s="1"/>
  <c r="AR173" i="1"/>
  <c r="W207" i="1"/>
  <c r="W209" i="1" s="1"/>
  <c r="W218" i="1" s="1"/>
  <c r="W173" i="1"/>
  <c r="DY207" i="1"/>
  <c r="DY209" i="1" s="1"/>
  <c r="DY218" i="1" s="1"/>
  <c r="DY173" i="1"/>
  <c r="BF207" i="1"/>
  <c r="BF209" i="1" s="1"/>
  <c r="BF218" i="1" s="1"/>
  <c r="BF173" i="1"/>
  <c r="DN199" i="1"/>
  <c r="DN182" i="1"/>
  <c r="DN150" i="1"/>
  <c r="DN154" i="1" s="1"/>
  <c r="DN152" i="1"/>
  <c r="DN109" i="1"/>
  <c r="DN111" i="1" s="1"/>
  <c r="DN113" i="1" s="1"/>
  <c r="DN123" i="1" s="1"/>
  <c r="DN104" i="1"/>
  <c r="DN112" i="1"/>
  <c r="DN115" i="1"/>
  <c r="BC121" i="1"/>
  <c r="BC118" i="1"/>
  <c r="CB118" i="1"/>
  <c r="CB121" i="1"/>
  <c r="U121" i="1"/>
  <c r="U118" i="1"/>
  <c r="FI121" i="1"/>
  <c r="FI118" i="1"/>
  <c r="DN121" i="1"/>
  <c r="DN118" i="1"/>
  <c r="BG118" i="1"/>
  <c r="BG121" i="1"/>
  <c r="CA121" i="1"/>
  <c r="CA118" i="1"/>
  <c r="EB121" i="1"/>
  <c r="EB118" i="1"/>
  <c r="BU121" i="1"/>
  <c r="BU118" i="1"/>
  <c r="DW121" i="1"/>
  <c r="DW118" i="1"/>
  <c r="EP121" i="1"/>
  <c r="EP118" i="1"/>
  <c r="CI121" i="1"/>
  <c r="CI118" i="1"/>
  <c r="D121" i="1"/>
  <c r="D118" i="1"/>
  <c r="ER121" i="1"/>
  <c r="ER118" i="1"/>
  <c r="BY118" i="1"/>
  <c r="BY121" i="1"/>
  <c r="FD183" i="1"/>
  <c r="FD142" i="1"/>
  <c r="FD146" i="1" s="1"/>
  <c r="FD148" i="1" s="1"/>
  <c r="FD144" i="1"/>
  <c r="DF146" i="1"/>
  <c r="DF148" i="1" s="1"/>
  <c r="BJ146" i="1"/>
  <c r="BJ148" i="1" s="1"/>
  <c r="AP146" i="1"/>
  <c r="AP148" i="1" s="1"/>
  <c r="CE146" i="1"/>
  <c r="CE148" i="1" s="1"/>
  <c r="CM183" i="1"/>
  <c r="CM142" i="1"/>
  <c r="CM144" i="1"/>
  <c r="Q146" i="1"/>
  <c r="Q148" i="1" s="1"/>
  <c r="Y207" i="1"/>
  <c r="Y209" i="1" s="1"/>
  <c r="Y218" i="1" s="1"/>
  <c r="Y173" i="1"/>
  <c r="FM207" i="1"/>
  <c r="FM209" i="1" s="1"/>
  <c r="FM218" i="1" s="1"/>
  <c r="FM173" i="1"/>
  <c r="DR207" i="1"/>
  <c r="DR209" i="1" s="1"/>
  <c r="DR218" i="1" s="1"/>
  <c r="DR173" i="1"/>
  <c r="BK207" i="1"/>
  <c r="BK209" i="1" s="1"/>
  <c r="BK218" i="1" s="1"/>
  <c r="BK173" i="1"/>
  <c r="CR207" i="1"/>
  <c r="CR209" i="1" s="1"/>
  <c r="CR218" i="1" s="1"/>
  <c r="CR173" i="1"/>
  <c r="EF207" i="1"/>
  <c r="EF209" i="1" s="1"/>
  <c r="EF218" i="1" s="1"/>
  <c r="EF173" i="1"/>
  <c r="BM207" i="1"/>
  <c r="BM209" i="1" s="1"/>
  <c r="BM218" i="1" s="1"/>
  <c r="BM173" i="1"/>
  <c r="R207" i="1"/>
  <c r="R209" i="1" s="1"/>
  <c r="R218" i="1" s="1"/>
  <c r="R173" i="1"/>
  <c r="FF207" i="1"/>
  <c r="FF209" i="1" s="1"/>
  <c r="FF218" i="1" s="1"/>
  <c r="FF173" i="1"/>
  <c r="DK207" i="1"/>
  <c r="DK209" i="1" s="1"/>
  <c r="DK218" i="1" s="1"/>
  <c r="DK173" i="1"/>
  <c r="BD207" i="1"/>
  <c r="BD209" i="1" s="1"/>
  <c r="BD218" i="1" s="1"/>
  <c r="BD173" i="1"/>
  <c r="L207" i="1"/>
  <c r="L209" i="1" s="1"/>
  <c r="L218" i="1" s="1"/>
  <c r="L173" i="1"/>
  <c r="EK207" i="1"/>
  <c r="EK209" i="1" s="1"/>
  <c r="EK218" i="1" s="1"/>
  <c r="EK173" i="1"/>
  <c r="BR207" i="1"/>
  <c r="BR209" i="1" s="1"/>
  <c r="BR218" i="1" s="1"/>
  <c r="BR173" i="1"/>
  <c r="AS182" i="1"/>
  <c r="AS199" i="1"/>
  <c r="AS150" i="1"/>
  <c r="AS112" i="1"/>
  <c r="AS115" i="1"/>
  <c r="AS109" i="1"/>
  <c r="AS111" i="1" s="1"/>
  <c r="AS113" i="1" s="1"/>
  <c r="AS123" i="1" s="1"/>
  <c r="AS104" i="1"/>
  <c r="CY121" i="1"/>
  <c r="CY118" i="1"/>
  <c r="CN121" i="1"/>
  <c r="CN118" i="1"/>
  <c r="AG121" i="1"/>
  <c r="AG118" i="1"/>
  <c r="FU121" i="1"/>
  <c r="FU118" i="1"/>
  <c r="DZ121" i="1"/>
  <c r="DZ118" i="1"/>
  <c r="BS121" i="1"/>
  <c r="BS118" i="1"/>
  <c r="EU121" i="1"/>
  <c r="EU118" i="1"/>
  <c r="EN121" i="1"/>
  <c r="EN118" i="1"/>
  <c r="CG121" i="1"/>
  <c r="CG118" i="1"/>
  <c r="N121" i="1"/>
  <c r="N118" i="1"/>
  <c r="FB121" i="1"/>
  <c r="FB118" i="1"/>
  <c r="CU121" i="1"/>
  <c r="CU118" i="1"/>
  <c r="P121" i="1"/>
  <c r="P118" i="1"/>
  <c r="FD121" i="1"/>
  <c r="FD118" i="1"/>
  <c r="CK121" i="1"/>
  <c r="CK118" i="1"/>
  <c r="O199" i="1"/>
  <c r="O182" i="1"/>
  <c r="O150" i="1"/>
  <c r="O109" i="1"/>
  <c r="O111" i="1" s="1"/>
  <c r="O115" i="1"/>
  <c r="O112" i="1"/>
  <c r="O104" i="1"/>
  <c r="EV199" i="1"/>
  <c r="EV182" i="1"/>
  <c r="EV152" i="1"/>
  <c r="EV112" i="1"/>
  <c r="EV115" i="1"/>
  <c r="EV109" i="1"/>
  <c r="EV111" i="1" s="1"/>
  <c r="EV113" i="1" s="1"/>
  <c r="EV123" i="1" s="1"/>
  <c r="EV104" i="1"/>
  <c r="CZ199" i="1"/>
  <c r="CZ182" i="1"/>
  <c r="CZ152" i="1"/>
  <c r="CZ150" i="1"/>
  <c r="CZ154" i="1" s="1"/>
  <c r="CZ112" i="1"/>
  <c r="CZ115" i="1"/>
  <c r="CZ109" i="1"/>
  <c r="CZ111" i="1" s="1"/>
  <c r="CZ113" i="1" s="1"/>
  <c r="CZ123" i="1" s="1"/>
  <c r="CZ104" i="1"/>
  <c r="BD199" i="1"/>
  <c r="BD182" i="1"/>
  <c r="BD150" i="1"/>
  <c r="BD112" i="1"/>
  <c r="BD115" i="1"/>
  <c r="BD109" i="1"/>
  <c r="BD111" i="1" s="1"/>
  <c r="BD113" i="1" s="1"/>
  <c r="BD123" i="1" s="1"/>
  <c r="BD104" i="1"/>
  <c r="FS199" i="1"/>
  <c r="FS182" i="1"/>
  <c r="FS154" i="1"/>
  <c r="FS156" i="1"/>
  <c r="FS158" i="1"/>
  <c r="FS160" i="1"/>
  <c r="FS152" i="1"/>
  <c r="FS115" i="1"/>
  <c r="FS104" i="1"/>
  <c r="FS112" i="1"/>
  <c r="FS109" i="1"/>
  <c r="FS111" i="1" s="1"/>
  <c r="DW199" i="1"/>
  <c r="DW182" i="1"/>
  <c r="DW152" i="1"/>
  <c r="DW115" i="1"/>
  <c r="DW104" i="1"/>
  <c r="DW112" i="1"/>
  <c r="DW109" i="1"/>
  <c r="DW111" i="1" s="1"/>
  <c r="CA199" i="1"/>
  <c r="CA182" i="1"/>
  <c r="CA156" i="1"/>
  <c r="CA158" i="1"/>
  <c r="CA160" i="1"/>
  <c r="CA152" i="1"/>
  <c r="CA154" i="1"/>
  <c r="CA115" i="1"/>
  <c r="CA112" i="1"/>
  <c r="CA104" i="1"/>
  <c r="CA109" i="1"/>
  <c r="CA111" i="1" s="1"/>
  <c r="CA113" i="1" s="1"/>
  <c r="CA123" i="1" s="1"/>
  <c r="G199" i="1"/>
  <c r="G182" i="1"/>
  <c r="G150" i="1"/>
  <c r="G115" i="1"/>
  <c r="G112" i="1"/>
  <c r="G104" i="1"/>
  <c r="G109" i="1"/>
  <c r="G111" i="1" s="1"/>
  <c r="G113" i="1" s="1"/>
  <c r="G123" i="1" s="1"/>
  <c r="ER183" i="1"/>
  <c r="ER142" i="1"/>
  <c r="ER144" i="1"/>
  <c r="FM183" i="1"/>
  <c r="FM144" i="1"/>
  <c r="FM142" i="1"/>
  <c r="CA183" i="1"/>
  <c r="CA142" i="1"/>
  <c r="CA144" i="1"/>
  <c r="AX182" i="1"/>
  <c r="AX199" i="1"/>
  <c r="AX152" i="1"/>
  <c r="AX112" i="1"/>
  <c r="AX115" i="1"/>
  <c r="AX109" i="1"/>
  <c r="AX111" i="1" s="1"/>
  <c r="AX113" i="1" s="1"/>
  <c r="AX123" i="1" s="1"/>
  <c r="AX104" i="1"/>
  <c r="EH199" i="1"/>
  <c r="EH182" i="1"/>
  <c r="EH152" i="1"/>
  <c r="EH109" i="1"/>
  <c r="EH111" i="1" s="1"/>
  <c r="EH112" i="1"/>
  <c r="EH115" i="1"/>
  <c r="EH104" i="1"/>
  <c r="CL199" i="1"/>
  <c r="CL182" i="1"/>
  <c r="CL150" i="1"/>
  <c r="CL109" i="1"/>
  <c r="CL111" i="1" s="1"/>
  <c r="CL112" i="1"/>
  <c r="CL115" i="1"/>
  <c r="CL104" i="1"/>
  <c r="AP199" i="1"/>
  <c r="AP182" i="1"/>
  <c r="AP150" i="1"/>
  <c r="AP152" i="1"/>
  <c r="AP154" i="1"/>
  <c r="AP109" i="1"/>
  <c r="AP111" i="1" s="1"/>
  <c r="AP112" i="1"/>
  <c r="AP115" i="1"/>
  <c r="AP104" i="1"/>
  <c r="AL182" i="1"/>
  <c r="AL199" i="1"/>
  <c r="AL152" i="1"/>
  <c r="AL112" i="1"/>
  <c r="AL115" i="1"/>
  <c r="AL109" i="1"/>
  <c r="AL111" i="1" s="1"/>
  <c r="AL113" i="1" s="1"/>
  <c r="AL123" i="1" s="1"/>
  <c r="AL104" i="1"/>
  <c r="EG199" i="1"/>
  <c r="EG182" i="1"/>
  <c r="EG152" i="1"/>
  <c r="EG109" i="1"/>
  <c r="EG111" i="1" s="1"/>
  <c r="EG115" i="1"/>
  <c r="EG104" i="1"/>
  <c r="EG112" i="1"/>
  <c r="CK199" i="1"/>
  <c r="CK182" i="1"/>
  <c r="CK150" i="1"/>
  <c r="CK109" i="1"/>
  <c r="CK111" i="1" s="1"/>
  <c r="CK115" i="1"/>
  <c r="CK112" i="1"/>
  <c r="CK104" i="1"/>
  <c r="AO199" i="1"/>
  <c r="AO182" i="1"/>
  <c r="AO150" i="1"/>
  <c r="AO154" i="1" s="1"/>
  <c r="AO152" i="1"/>
  <c r="AO109" i="1"/>
  <c r="AO111" i="1" s="1"/>
  <c r="AO115" i="1"/>
  <c r="AO112" i="1"/>
  <c r="AO104" i="1"/>
  <c r="Z199" i="1"/>
  <c r="Z182" i="1"/>
  <c r="Z152" i="1"/>
  <c r="Z112" i="1"/>
  <c r="Z115" i="1"/>
  <c r="Z109" i="1"/>
  <c r="Z111" i="1" s="1"/>
  <c r="Z113" i="1" s="1"/>
  <c r="Z123" i="1" s="1"/>
  <c r="Z104" i="1"/>
  <c r="EF199" i="1"/>
  <c r="EF182" i="1"/>
  <c r="EF150" i="1"/>
  <c r="EF152" i="1"/>
  <c r="EF104" i="1"/>
  <c r="EF115" i="1"/>
  <c r="EF109" i="1"/>
  <c r="EF111" i="1" s="1"/>
  <c r="EF113" i="1" s="1"/>
  <c r="EF123" i="1" s="1"/>
  <c r="EF112" i="1"/>
  <c r="CJ199" i="1"/>
  <c r="CJ182" i="1"/>
  <c r="CJ150" i="1"/>
  <c r="CJ154" i="1" s="1"/>
  <c r="CJ152" i="1"/>
  <c r="CJ115" i="1"/>
  <c r="CJ109" i="1"/>
  <c r="CJ111" i="1" s="1"/>
  <c r="CJ113" i="1" s="1"/>
  <c r="CJ123" i="1" s="1"/>
  <c r="CJ112" i="1"/>
  <c r="CJ104" i="1"/>
  <c r="AN199" i="1"/>
  <c r="AN182" i="1"/>
  <c r="AN152" i="1"/>
  <c r="AN115" i="1"/>
  <c r="AN109" i="1"/>
  <c r="AN111" i="1" s="1"/>
  <c r="AN113" i="1" s="1"/>
  <c r="AN123" i="1" s="1"/>
  <c r="AN112" i="1"/>
  <c r="AN104" i="1"/>
  <c r="N182" i="1"/>
  <c r="N199" i="1"/>
  <c r="N150" i="1"/>
  <c r="N112" i="1"/>
  <c r="N115" i="1"/>
  <c r="N109" i="1"/>
  <c r="N111" i="1" s="1"/>
  <c r="N113" i="1" s="1"/>
  <c r="N123" i="1" s="1"/>
  <c r="N104" i="1"/>
  <c r="EE199" i="1"/>
  <c r="EE182" i="1"/>
  <c r="EE152" i="1"/>
  <c r="EE104" i="1"/>
  <c r="EE109" i="1"/>
  <c r="EE111" i="1" s="1"/>
  <c r="EE113" i="1" s="1"/>
  <c r="EE123" i="1" s="1"/>
  <c r="EE115" i="1"/>
  <c r="EE112" i="1"/>
  <c r="CI199" i="1"/>
  <c r="CI182" i="1"/>
  <c r="CI150" i="1"/>
  <c r="CI154" i="1" s="1"/>
  <c r="CI152" i="1"/>
  <c r="CI109" i="1"/>
  <c r="CI111" i="1" s="1"/>
  <c r="CI115" i="1"/>
  <c r="CI112" i="1"/>
  <c r="CI104" i="1"/>
  <c r="AM199" i="1"/>
  <c r="AM182" i="1"/>
  <c r="AM152" i="1"/>
  <c r="AM109" i="1"/>
  <c r="AM111" i="1" s="1"/>
  <c r="AM115" i="1"/>
  <c r="AM112" i="1"/>
  <c r="AM104" i="1"/>
  <c r="EC199" i="1"/>
  <c r="EC182" i="1"/>
  <c r="EC160" i="1"/>
  <c r="EC154" i="1"/>
  <c r="EC156" i="1"/>
  <c r="EC158" i="1"/>
  <c r="EC152" i="1"/>
  <c r="EC104" i="1"/>
  <c r="EC115" i="1"/>
  <c r="EC109" i="1"/>
  <c r="EC111" i="1" s="1"/>
  <c r="EC113" i="1" s="1"/>
  <c r="EC123" i="1" s="1"/>
  <c r="EC112" i="1"/>
  <c r="AK199" i="1"/>
  <c r="AK182" i="1"/>
  <c r="AK152" i="1"/>
  <c r="AK104" i="1"/>
  <c r="AK109" i="1"/>
  <c r="AK111" i="1" s="1"/>
  <c r="AK113" i="1" s="1"/>
  <c r="AK123" i="1" s="1"/>
  <c r="AK115" i="1"/>
  <c r="AK112" i="1"/>
  <c r="L199" i="1"/>
  <c r="L182" i="1"/>
  <c r="L150" i="1"/>
  <c r="L154" i="1" s="1"/>
  <c r="L152" i="1"/>
  <c r="L115" i="1"/>
  <c r="L112" i="1"/>
  <c r="L104" i="1"/>
  <c r="L109" i="1"/>
  <c r="L111" i="1" s="1"/>
  <c r="E199" i="1"/>
  <c r="E182" i="1"/>
  <c r="E150" i="1"/>
  <c r="E154" i="1" s="1"/>
  <c r="E152" i="1"/>
  <c r="E109" i="1"/>
  <c r="E111" i="1" s="1"/>
  <c r="E115" i="1"/>
  <c r="E112" i="1"/>
  <c r="E104" i="1"/>
  <c r="DQ199" i="1"/>
  <c r="DQ182" i="1"/>
  <c r="DQ150" i="1"/>
  <c r="DQ104" i="1"/>
  <c r="DQ109" i="1"/>
  <c r="DQ111" i="1" s="1"/>
  <c r="DQ113" i="1" s="1"/>
  <c r="DQ123" i="1" s="1"/>
  <c r="DQ112" i="1"/>
  <c r="DQ115" i="1"/>
  <c r="Y199" i="1"/>
  <c r="Y182" i="1"/>
  <c r="Y150" i="1"/>
  <c r="Y152" i="1"/>
  <c r="Y154" i="1"/>
  <c r="Y115" i="1"/>
  <c r="Y109" i="1"/>
  <c r="Y111" i="1" s="1"/>
  <c r="Y113" i="1" s="1"/>
  <c r="Y123" i="1" s="1"/>
  <c r="Y112" i="1"/>
  <c r="Y104" i="1"/>
  <c r="AU199" i="1"/>
  <c r="AU182" i="1"/>
  <c r="AU158" i="1"/>
  <c r="AU160" i="1"/>
  <c r="AU156" i="1"/>
  <c r="AU152" i="1"/>
  <c r="AU154" i="1"/>
  <c r="AU115" i="1"/>
  <c r="AU109" i="1"/>
  <c r="AU111" i="1" s="1"/>
  <c r="AU113" i="1" s="1"/>
  <c r="AU123" i="1" s="1"/>
  <c r="AU112" i="1"/>
  <c r="AU104" i="1"/>
  <c r="DR199" i="1"/>
  <c r="DR182" i="1"/>
  <c r="DR150" i="1"/>
  <c r="DR154" i="1" s="1"/>
  <c r="DR152" i="1"/>
  <c r="DR112" i="1"/>
  <c r="DR115" i="1"/>
  <c r="DR104" i="1"/>
  <c r="DR109" i="1"/>
  <c r="DR111" i="1" s="1"/>
  <c r="DR113" i="1" s="1"/>
  <c r="DR123" i="1" s="1"/>
  <c r="EN199" i="1"/>
  <c r="EN182" i="1"/>
  <c r="EN150" i="1"/>
  <c r="EN152" i="1"/>
  <c r="EN115" i="1"/>
  <c r="EN112" i="1"/>
  <c r="EN104" i="1"/>
  <c r="EN109" i="1"/>
  <c r="EN111" i="1" s="1"/>
  <c r="BT199" i="1"/>
  <c r="BT182" i="1"/>
  <c r="BT158" i="1"/>
  <c r="BT160" i="1"/>
  <c r="BT156" i="1"/>
  <c r="BT152" i="1"/>
  <c r="BT154" i="1"/>
  <c r="BT115" i="1"/>
  <c r="BT112" i="1"/>
  <c r="BT104" i="1"/>
  <c r="BT109" i="1"/>
  <c r="BT111" i="1" s="1"/>
  <c r="AJ207" i="1"/>
  <c r="AJ209" i="1" s="1"/>
  <c r="AJ218" i="1" s="1"/>
  <c r="AJ173" i="1"/>
  <c r="AK207" i="1"/>
  <c r="AK209" i="1" s="1"/>
  <c r="AK218" i="1" s="1"/>
  <c r="AK173" i="1"/>
  <c r="BG207" i="1"/>
  <c r="BG209" i="1" s="1"/>
  <c r="BG218" i="1" s="1"/>
  <c r="BG173" i="1"/>
  <c r="ED207" i="1"/>
  <c r="ED209" i="1" s="1"/>
  <c r="ED218" i="1" s="1"/>
  <c r="ED173" i="1"/>
  <c r="BW207" i="1"/>
  <c r="BW209" i="1" s="1"/>
  <c r="BW218" i="1" s="1"/>
  <c r="BW173" i="1"/>
  <c r="D207" i="1"/>
  <c r="D209" i="1" s="1"/>
  <c r="D218" i="1" s="1"/>
  <c r="D173" i="1"/>
  <c r="ER207" i="1"/>
  <c r="ER209" i="1" s="1"/>
  <c r="ER218" i="1" s="1"/>
  <c r="ER173" i="1"/>
  <c r="BY207" i="1"/>
  <c r="BY209" i="1" s="1"/>
  <c r="BY218" i="1" s="1"/>
  <c r="BY173" i="1"/>
  <c r="AD207" i="1"/>
  <c r="AD209" i="1" s="1"/>
  <c r="AD218" i="1" s="1"/>
  <c r="AD173" i="1"/>
  <c r="FR207" i="1"/>
  <c r="FR209" i="1" s="1"/>
  <c r="FR218" i="1" s="1"/>
  <c r="FR173" i="1"/>
  <c r="DW207" i="1"/>
  <c r="DW209" i="1" s="1"/>
  <c r="DW218" i="1" s="1"/>
  <c r="DW173" i="1"/>
  <c r="BP207" i="1"/>
  <c r="BP209" i="1" s="1"/>
  <c r="BP218" i="1" s="1"/>
  <c r="BP173" i="1"/>
  <c r="I207" i="1"/>
  <c r="I209" i="1" s="1"/>
  <c r="I218" i="1" s="1"/>
  <c r="I173" i="1"/>
  <c r="EW207" i="1"/>
  <c r="EW209" i="1" s="1"/>
  <c r="EW218" i="1" s="1"/>
  <c r="EW173" i="1"/>
  <c r="CD207" i="1"/>
  <c r="CD209" i="1" s="1"/>
  <c r="CD218" i="1" s="1"/>
  <c r="CD173" i="1"/>
  <c r="FK199" i="1"/>
  <c r="FK182" i="1"/>
  <c r="FK150" i="1"/>
  <c r="FK115" i="1"/>
  <c r="FK109" i="1"/>
  <c r="FK111" i="1" s="1"/>
  <c r="FK112" i="1"/>
  <c r="FK104" i="1"/>
  <c r="DO199" i="1"/>
  <c r="DO182" i="1"/>
  <c r="DO150" i="1"/>
  <c r="DO152" i="1"/>
  <c r="DO115" i="1"/>
  <c r="DO109" i="1"/>
  <c r="DO111" i="1" s="1"/>
  <c r="DO112" i="1"/>
  <c r="DO104" i="1"/>
  <c r="BS199" i="1"/>
  <c r="BS182" i="1"/>
  <c r="BS150" i="1"/>
  <c r="BS152" i="1"/>
  <c r="BS115" i="1"/>
  <c r="BS109" i="1"/>
  <c r="BS111" i="1" s="1"/>
  <c r="BS112" i="1"/>
  <c r="BS104" i="1"/>
  <c r="S199" i="1"/>
  <c r="S182" i="1"/>
  <c r="S152" i="1"/>
  <c r="S154" i="1" s="1"/>
  <c r="S150" i="1"/>
  <c r="S115" i="1"/>
  <c r="S109" i="1"/>
  <c r="S111" i="1" s="1"/>
  <c r="S113" i="1" s="1"/>
  <c r="S123" i="1" s="1"/>
  <c r="S104" i="1"/>
  <c r="S112" i="1"/>
  <c r="DB199" i="1"/>
  <c r="DB182" i="1"/>
  <c r="DB156" i="1"/>
  <c r="DB158" i="1"/>
  <c r="DB160" i="1"/>
  <c r="DB154" i="1"/>
  <c r="DB152" i="1"/>
  <c r="DB104" i="1"/>
  <c r="DB115" i="1"/>
  <c r="DB109" i="1"/>
  <c r="DB111" i="1" s="1"/>
  <c r="DB112" i="1"/>
  <c r="BF199" i="1"/>
  <c r="BF182" i="1"/>
  <c r="BF150" i="1"/>
  <c r="BF104" i="1"/>
  <c r="BF112" i="1"/>
  <c r="BF115" i="1"/>
  <c r="BF109" i="1"/>
  <c r="BF111" i="1" s="1"/>
  <c r="BF113" i="1" s="1"/>
  <c r="BF123" i="1" s="1"/>
  <c r="FU199" i="1"/>
  <c r="FU182" i="1"/>
  <c r="FU150" i="1"/>
  <c r="FU152" i="1"/>
  <c r="FU112" i="1"/>
  <c r="FU115" i="1"/>
  <c r="FU104" i="1"/>
  <c r="FU109" i="1"/>
  <c r="FU111" i="1" s="1"/>
  <c r="FU113" i="1" s="1"/>
  <c r="FU123" i="1" s="1"/>
  <c r="DY199" i="1"/>
  <c r="DY182" i="1"/>
  <c r="DY156" i="1"/>
  <c r="DY158" i="1"/>
  <c r="DY160" i="1"/>
  <c r="DY154" i="1"/>
  <c r="DY152" i="1"/>
  <c r="DY112" i="1"/>
  <c r="DY115" i="1"/>
  <c r="DY104" i="1"/>
  <c r="DY109" i="1"/>
  <c r="DY111" i="1" s="1"/>
  <c r="DY113" i="1" s="1"/>
  <c r="DY123" i="1" s="1"/>
  <c r="CC199" i="1"/>
  <c r="CC182" i="1"/>
  <c r="CC152" i="1"/>
  <c r="CC112" i="1"/>
  <c r="CC115" i="1"/>
  <c r="CC109" i="1"/>
  <c r="CC111" i="1" s="1"/>
  <c r="CC104" i="1"/>
  <c r="FS121" i="1"/>
  <c r="FS118" i="1"/>
  <c r="CZ118" i="1"/>
  <c r="CZ121" i="1"/>
  <c r="AS121" i="1"/>
  <c r="AS118" i="1"/>
  <c r="BB121" i="1"/>
  <c r="BB118" i="1"/>
  <c r="EL121" i="1"/>
  <c r="EL118" i="1"/>
  <c r="CE118" i="1"/>
  <c r="CE121" i="1"/>
  <c r="L121" i="1"/>
  <c r="L118" i="1"/>
  <c r="EZ121" i="1"/>
  <c r="EZ118" i="1"/>
  <c r="CS121" i="1"/>
  <c r="CS118" i="1"/>
  <c r="Z121" i="1"/>
  <c r="Z118" i="1"/>
  <c r="FN121" i="1"/>
  <c r="FN118" i="1"/>
  <c r="DG121" i="1"/>
  <c r="DG118" i="1"/>
  <c r="AB121" i="1"/>
  <c r="AB118" i="1"/>
  <c r="FP121" i="1"/>
  <c r="FP118" i="1"/>
  <c r="CW121" i="1"/>
  <c r="CW118" i="1"/>
  <c r="FA183" i="1"/>
  <c r="FA144" i="1"/>
  <c r="FA142" i="1"/>
  <c r="BB146" i="1"/>
  <c r="BB148" i="1" s="1"/>
  <c r="CI146" i="1"/>
  <c r="CI148" i="1" s="1"/>
  <c r="DP146" i="1"/>
  <c r="DP148" i="1" s="1"/>
  <c r="AV146" i="1"/>
  <c r="AV148" i="1" s="1"/>
  <c r="BW146" i="1"/>
  <c r="BW148" i="1" s="1"/>
  <c r="BO183" i="1"/>
  <c r="BO142" i="1"/>
  <c r="BO146" i="1" s="1"/>
  <c r="BO148" i="1" s="1"/>
  <c r="BO144" i="1"/>
  <c r="EC146" i="1"/>
  <c r="EC148" i="1" s="1"/>
  <c r="CG146" i="1"/>
  <c r="CG148" i="1" s="1"/>
  <c r="AK146" i="1"/>
  <c r="AK148" i="1" s="1"/>
  <c r="DD207" i="1"/>
  <c r="DD209" i="1" s="1"/>
  <c r="DD218" i="1" s="1"/>
  <c r="DD173" i="1"/>
  <c r="AW207" i="1"/>
  <c r="AW209" i="1" s="1"/>
  <c r="AW218" i="1" s="1"/>
  <c r="AW173" i="1"/>
  <c r="DP207" i="1"/>
  <c r="DP209" i="1" s="1"/>
  <c r="DP218" i="1" s="1"/>
  <c r="DP173" i="1"/>
  <c r="EP207" i="1"/>
  <c r="EP209" i="1" s="1"/>
  <c r="EP218" i="1" s="1"/>
  <c r="EP173" i="1"/>
  <c r="CI207" i="1"/>
  <c r="CI209" i="1" s="1"/>
  <c r="CI218" i="1" s="1"/>
  <c r="CI173" i="1"/>
  <c r="P207" i="1"/>
  <c r="P209" i="1" s="1"/>
  <c r="P218" i="1" s="1"/>
  <c r="P173" i="1"/>
  <c r="FD207" i="1"/>
  <c r="FD209" i="1" s="1"/>
  <c r="FD218" i="1" s="1"/>
  <c r="FD173" i="1"/>
  <c r="CK207" i="1"/>
  <c r="CK209" i="1" s="1"/>
  <c r="CK218" i="1" s="1"/>
  <c r="CK173" i="1"/>
  <c r="AP207" i="1"/>
  <c r="AP209" i="1" s="1"/>
  <c r="AP218" i="1" s="1"/>
  <c r="AP173" i="1"/>
  <c r="X207" i="1"/>
  <c r="X209" i="1" s="1"/>
  <c r="X218" i="1" s="1"/>
  <c r="X173" i="1"/>
  <c r="EI207" i="1"/>
  <c r="EI209" i="1" s="1"/>
  <c r="EI218" i="1" s="1"/>
  <c r="EI173" i="1"/>
  <c r="CB207" i="1"/>
  <c r="CB209" i="1" s="1"/>
  <c r="CB218" i="1" s="1"/>
  <c r="CB173" i="1"/>
  <c r="U207" i="1"/>
  <c r="U209" i="1" s="1"/>
  <c r="U218" i="1" s="1"/>
  <c r="U173" i="1"/>
  <c r="FI207" i="1"/>
  <c r="FI209" i="1" s="1"/>
  <c r="FI218" i="1" s="1"/>
  <c r="FI173" i="1"/>
  <c r="CP207" i="1"/>
  <c r="CP209" i="1" s="1"/>
  <c r="CP218" i="1" s="1"/>
  <c r="CP173" i="1"/>
  <c r="EX199" i="1"/>
  <c r="EX182" i="1"/>
  <c r="EX156" i="1"/>
  <c r="EX158" i="1"/>
  <c r="EX160" i="1"/>
  <c r="EX154" i="1"/>
  <c r="EX152" i="1"/>
  <c r="EX115" i="1"/>
  <c r="EX104" i="1"/>
  <c r="EX112" i="1"/>
  <c r="EX109" i="1"/>
  <c r="EX111" i="1" s="1"/>
  <c r="DL118" i="1"/>
  <c r="DL121" i="1"/>
  <c r="BE121" i="1"/>
  <c r="BE118" i="1"/>
  <c r="J121" i="1"/>
  <c r="J118" i="1"/>
  <c r="EX121" i="1"/>
  <c r="EX118" i="1"/>
  <c r="CQ118" i="1"/>
  <c r="CQ121" i="1"/>
  <c r="X121" i="1"/>
  <c r="X118" i="1"/>
  <c r="FL121" i="1"/>
  <c r="FL118" i="1"/>
  <c r="DE121" i="1"/>
  <c r="DE118" i="1"/>
  <c r="AL121" i="1"/>
  <c r="AL118" i="1"/>
  <c r="AP121" i="1"/>
  <c r="AP118" i="1"/>
  <c r="DS121" i="1"/>
  <c r="DS118" i="1"/>
  <c r="AN121" i="1"/>
  <c r="AN118" i="1"/>
  <c r="BZ121" i="1"/>
  <c r="BZ118" i="1"/>
  <c r="DI118" i="1"/>
  <c r="DI121" i="1"/>
  <c r="EN154" i="1" l="1"/>
  <c r="DF154" i="1"/>
  <c r="DO154" i="1"/>
  <c r="BS154" i="1"/>
  <c r="FV154" i="1"/>
  <c r="FD174" i="1"/>
  <c r="FD177" i="1"/>
  <c r="CB174" i="1"/>
  <c r="CB179" i="1" s="1"/>
  <c r="CB216" i="1" s="1"/>
  <c r="CB177" i="1"/>
  <c r="EX201" i="1"/>
  <c r="EX257" i="1"/>
  <c r="FA146" i="1"/>
  <c r="FA148" i="1" s="1"/>
  <c r="BT257" i="1"/>
  <c r="BT201" i="1"/>
  <c r="EN257" i="1"/>
  <c r="EN201" i="1"/>
  <c r="DR257" i="1"/>
  <c r="DR201" i="1"/>
  <c r="AU257" i="1"/>
  <c r="AU201" i="1"/>
  <c r="Y201" i="1"/>
  <c r="Y257" i="1"/>
  <c r="DQ201" i="1"/>
  <c r="DQ257" i="1"/>
  <c r="E257" i="1"/>
  <c r="E201" i="1"/>
  <c r="L257" i="1"/>
  <c r="L201" i="1"/>
  <c r="AK201" i="1"/>
  <c r="AK257" i="1"/>
  <c r="EC201" i="1"/>
  <c r="EC257" i="1"/>
  <c r="AM257" i="1"/>
  <c r="AM201" i="1"/>
  <c r="CI201" i="1"/>
  <c r="CI257" i="1"/>
  <c r="EE257" i="1"/>
  <c r="EE201" i="1"/>
  <c r="N190" i="1"/>
  <c r="N192" i="1"/>
  <c r="N193" i="1"/>
  <c r="N219" i="1" s="1"/>
  <c r="N184" i="1"/>
  <c r="N186" i="1"/>
  <c r="N188" i="1"/>
  <c r="AN257" i="1"/>
  <c r="AN201" i="1"/>
  <c r="CJ257" i="1"/>
  <c r="CJ201" i="1"/>
  <c r="EF201" i="1"/>
  <c r="EF257" i="1"/>
  <c r="Z257" i="1"/>
  <c r="Z201" i="1"/>
  <c r="AO257" i="1"/>
  <c r="AO201" i="1"/>
  <c r="CK257" i="1"/>
  <c r="CK201" i="1"/>
  <c r="EG257" i="1"/>
  <c r="EG201" i="1"/>
  <c r="AL190" i="1"/>
  <c r="AL192" i="1"/>
  <c r="AL193" i="1"/>
  <c r="AL219" i="1" s="1"/>
  <c r="AL184" i="1"/>
  <c r="AL186" i="1"/>
  <c r="AL188" i="1"/>
  <c r="AP201" i="1"/>
  <c r="AP257" i="1"/>
  <c r="CL201" i="1"/>
  <c r="CL257" i="1"/>
  <c r="EH257" i="1"/>
  <c r="EH201" i="1"/>
  <c r="AX190" i="1"/>
  <c r="AX192" i="1"/>
  <c r="AX193" i="1"/>
  <c r="AX219" i="1" s="1"/>
  <c r="AX184" i="1"/>
  <c r="AX186" i="1"/>
  <c r="AX188" i="1"/>
  <c r="BD122" i="1"/>
  <c r="BD119" i="1"/>
  <c r="CZ122" i="1"/>
  <c r="CZ119" i="1"/>
  <c r="O122" i="1"/>
  <c r="O119" i="1"/>
  <c r="DK174" i="1"/>
  <c r="DK179" i="1" s="1"/>
  <c r="DK216" i="1" s="1"/>
  <c r="DK177" i="1"/>
  <c r="BK174" i="1"/>
  <c r="BK177" i="1"/>
  <c r="DY174" i="1"/>
  <c r="DY177" i="1"/>
  <c r="BA174" i="1"/>
  <c r="BA179" i="1" s="1"/>
  <c r="BA216" i="1" s="1"/>
  <c r="BA177" i="1"/>
  <c r="M174" i="1"/>
  <c r="M179" i="1" s="1"/>
  <c r="M216" i="1" s="1"/>
  <c r="M177" i="1"/>
  <c r="DM174" i="1"/>
  <c r="DM177" i="1"/>
  <c r="AO174" i="1"/>
  <c r="AO179" i="1" s="1"/>
  <c r="AO216" i="1" s="1"/>
  <c r="AO177" i="1"/>
  <c r="EB174" i="1"/>
  <c r="EB179" i="1" s="1"/>
  <c r="EB216" i="1" s="1"/>
  <c r="EB177" i="1"/>
  <c r="K186" i="1"/>
  <c r="K188" i="1"/>
  <c r="K190" i="1"/>
  <c r="K192" i="1"/>
  <c r="K193" i="1"/>
  <c r="K219" i="1" s="1"/>
  <c r="K184" i="1"/>
  <c r="DD188" i="1"/>
  <c r="DD190" i="1"/>
  <c r="DD192" i="1"/>
  <c r="DD193" i="1"/>
  <c r="DD219" i="1" s="1"/>
  <c r="DD184" i="1"/>
  <c r="DD186" i="1"/>
  <c r="EZ193" i="1"/>
  <c r="EZ219" i="1" s="1"/>
  <c r="EZ188" i="1"/>
  <c r="EZ190" i="1"/>
  <c r="EZ192" i="1"/>
  <c r="EZ184" i="1"/>
  <c r="EZ186" i="1"/>
  <c r="AE193" i="1"/>
  <c r="AE219" i="1" s="1"/>
  <c r="AE184" i="1"/>
  <c r="AE186" i="1"/>
  <c r="AE188" i="1"/>
  <c r="AE190" i="1"/>
  <c r="AE192" i="1"/>
  <c r="X188" i="1"/>
  <c r="X190" i="1"/>
  <c r="X192" i="1"/>
  <c r="X193" i="1"/>
  <c r="X219" i="1" s="1"/>
  <c r="X184" i="1"/>
  <c r="X186" i="1"/>
  <c r="AW188" i="1"/>
  <c r="AW190" i="1"/>
  <c r="AW192" i="1"/>
  <c r="AW193" i="1"/>
  <c r="AW219" i="1" s="1"/>
  <c r="AW184" i="1"/>
  <c r="AW186" i="1"/>
  <c r="EO193" i="1"/>
  <c r="EO219" i="1" s="1"/>
  <c r="EO188" i="1"/>
  <c r="EO190" i="1"/>
  <c r="EO192" i="1"/>
  <c r="EO184" i="1"/>
  <c r="EO186" i="1"/>
  <c r="I186" i="1"/>
  <c r="I192" i="1"/>
  <c r="AV188" i="1"/>
  <c r="AV190" i="1"/>
  <c r="AV192" i="1"/>
  <c r="AV193" i="1"/>
  <c r="AV219" i="1" s="1"/>
  <c r="AV184" i="1"/>
  <c r="AV186" i="1"/>
  <c r="BI188" i="1"/>
  <c r="BI190" i="1"/>
  <c r="BI192" i="1"/>
  <c r="BI193" i="1"/>
  <c r="BI219" i="1" s="1"/>
  <c r="BI184" i="1"/>
  <c r="BI186" i="1"/>
  <c r="FA193" i="1"/>
  <c r="FA219" i="1" s="1"/>
  <c r="FA188" i="1"/>
  <c r="FA190" i="1"/>
  <c r="FA192" i="1"/>
  <c r="FA184" i="1"/>
  <c r="FA186" i="1"/>
  <c r="AY190" i="1"/>
  <c r="AY192" i="1"/>
  <c r="AY193" i="1"/>
  <c r="AY219" i="1" s="1"/>
  <c r="AY184" i="1"/>
  <c r="AY186" i="1"/>
  <c r="AY188" i="1"/>
  <c r="CU190" i="1"/>
  <c r="CU192" i="1"/>
  <c r="CU193" i="1"/>
  <c r="CU219" i="1" s="1"/>
  <c r="CU184" i="1"/>
  <c r="CU186" i="1"/>
  <c r="CU188" i="1"/>
  <c r="EQ193" i="1"/>
  <c r="EQ219" i="1" s="1"/>
  <c r="EQ190" i="1"/>
  <c r="EQ192" i="1"/>
  <c r="EQ184" i="1"/>
  <c r="EQ186" i="1"/>
  <c r="EQ188" i="1"/>
  <c r="FB257" i="1"/>
  <c r="FB201" i="1"/>
  <c r="AZ192" i="1"/>
  <c r="AZ186" i="1"/>
  <c r="CV192" i="1"/>
  <c r="CV193" i="1"/>
  <c r="CV219" i="1" s="1"/>
  <c r="CV184" i="1"/>
  <c r="CV186" i="1"/>
  <c r="CV188" i="1"/>
  <c r="CV190" i="1"/>
  <c r="ER192" i="1"/>
  <c r="ER184" i="1"/>
  <c r="ER186" i="1"/>
  <c r="ER188" i="1"/>
  <c r="ER193" i="1"/>
  <c r="ER219" i="1" s="1"/>
  <c r="ER190" i="1"/>
  <c r="FN192" i="1"/>
  <c r="FN186" i="1"/>
  <c r="BA192" i="1"/>
  <c r="BA186" i="1"/>
  <c r="CW192" i="1"/>
  <c r="CW193" i="1"/>
  <c r="CW219" i="1" s="1"/>
  <c r="CW184" i="1"/>
  <c r="CW186" i="1"/>
  <c r="CW188" i="1"/>
  <c r="CW190" i="1"/>
  <c r="ES192" i="1"/>
  <c r="ES184" i="1"/>
  <c r="ES186" i="1"/>
  <c r="ES188" i="1"/>
  <c r="ES193" i="1"/>
  <c r="ES219" i="1" s="1"/>
  <c r="ES190" i="1"/>
  <c r="CX186" i="1"/>
  <c r="CX192" i="1"/>
  <c r="AH174" i="1"/>
  <c r="AH177" i="1"/>
  <c r="FQ174" i="1"/>
  <c r="FQ177" i="1"/>
  <c r="EC174" i="1"/>
  <c r="EC177" i="1"/>
  <c r="CD119" i="1"/>
  <c r="CD122" i="1"/>
  <c r="H174" i="1"/>
  <c r="H177" i="1"/>
  <c r="FC174" i="1"/>
  <c r="FC177" i="1"/>
  <c r="BE122" i="1"/>
  <c r="BE119" i="1"/>
  <c r="DA122" i="1"/>
  <c r="DA119" i="1"/>
  <c r="EW119" i="1"/>
  <c r="EW122" i="1"/>
  <c r="T122" i="1"/>
  <c r="T119" i="1"/>
  <c r="DF113" i="1"/>
  <c r="DF123" i="1" s="1"/>
  <c r="BC122" i="1"/>
  <c r="BC119" i="1"/>
  <c r="CY119" i="1"/>
  <c r="CY122" i="1"/>
  <c r="EU119" i="1"/>
  <c r="EU122" i="1"/>
  <c r="D122" i="1"/>
  <c r="D119" i="1"/>
  <c r="CB122" i="1"/>
  <c r="CB119" i="1"/>
  <c r="DZ174" i="1"/>
  <c r="DZ177" i="1"/>
  <c r="BZ174" i="1"/>
  <c r="BZ179" i="1" s="1"/>
  <c r="BZ216" i="1" s="1"/>
  <c r="BZ177" i="1"/>
  <c r="AL174" i="1"/>
  <c r="AL179" i="1" s="1"/>
  <c r="AL216" i="1" s="1"/>
  <c r="AL177" i="1"/>
  <c r="CZ174" i="1"/>
  <c r="CZ177" i="1"/>
  <c r="AN174" i="1"/>
  <c r="AN177" i="1"/>
  <c r="AJ113" i="1"/>
  <c r="AJ123" i="1" s="1"/>
  <c r="EB113" i="1"/>
  <c r="EB123" i="1" s="1"/>
  <c r="FX113" i="1"/>
  <c r="FX123" i="1" s="1"/>
  <c r="CR257" i="1"/>
  <c r="CR201" i="1"/>
  <c r="CS201" i="1"/>
  <c r="CS257" i="1"/>
  <c r="ED190" i="1"/>
  <c r="ED192" i="1"/>
  <c r="ED193" i="1"/>
  <c r="ED219" i="1" s="1"/>
  <c r="ED184" i="1"/>
  <c r="ED186" i="1"/>
  <c r="ED188" i="1"/>
  <c r="W257" i="1"/>
  <c r="W201" i="1"/>
  <c r="M201" i="1"/>
  <c r="M257" i="1"/>
  <c r="DE257" i="1"/>
  <c r="DE201" i="1"/>
  <c r="AA257" i="1"/>
  <c r="AA201" i="1"/>
  <c r="BW201" i="1"/>
  <c r="BW257" i="1"/>
  <c r="DS257" i="1"/>
  <c r="DS201" i="1"/>
  <c r="FO257" i="1"/>
  <c r="FO201" i="1"/>
  <c r="AB257" i="1"/>
  <c r="AB201" i="1"/>
  <c r="BX257" i="1"/>
  <c r="BX201" i="1"/>
  <c r="DT201" i="1"/>
  <c r="DT257" i="1"/>
  <c r="FP201" i="1"/>
  <c r="FP257" i="1"/>
  <c r="AC257" i="1"/>
  <c r="AC201" i="1"/>
  <c r="BY257" i="1"/>
  <c r="BY201" i="1"/>
  <c r="DU257" i="1"/>
  <c r="DU201" i="1"/>
  <c r="FQ257" i="1"/>
  <c r="FQ201" i="1"/>
  <c r="AD201" i="1"/>
  <c r="AD257" i="1"/>
  <c r="BZ201" i="1"/>
  <c r="BZ257" i="1"/>
  <c r="DV257" i="1"/>
  <c r="DV201" i="1"/>
  <c r="FR201" i="1"/>
  <c r="FR257" i="1"/>
  <c r="FU174" i="1"/>
  <c r="FU177" i="1"/>
  <c r="CW174" i="1"/>
  <c r="CW177" i="1"/>
  <c r="BI174" i="1"/>
  <c r="BI179" i="1" s="1"/>
  <c r="BI216" i="1" s="1"/>
  <c r="BI177" i="1"/>
  <c r="DP174" i="1"/>
  <c r="DP179" i="1" s="1"/>
  <c r="DP216" i="1" s="1"/>
  <c r="DP177" i="1"/>
  <c r="BS257" i="1"/>
  <c r="BS201" i="1"/>
  <c r="FI174" i="1"/>
  <c r="FI177" i="1"/>
  <c r="EX113" i="1"/>
  <c r="EX123" i="1" s="1"/>
  <c r="EI174" i="1"/>
  <c r="EI179" i="1" s="1"/>
  <c r="EI216" i="1" s="1"/>
  <c r="EI177" i="1"/>
  <c r="CI174" i="1"/>
  <c r="CI179" i="1" s="1"/>
  <c r="CI216" i="1" s="1"/>
  <c r="CI177" i="1"/>
  <c r="BP174" i="1"/>
  <c r="BP177" i="1"/>
  <c r="D174" i="1"/>
  <c r="D177" i="1"/>
  <c r="BT113" i="1"/>
  <c r="BT123" i="1" s="1"/>
  <c r="EN113" i="1"/>
  <c r="EN123" i="1" s="1"/>
  <c r="DQ119" i="1"/>
  <c r="DQ122" i="1"/>
  <c r="L113" i="1"/>
  <c r="L123" i="1" s="1"/>
  <c r="G119" i="1"/>
  <c r="G122" i="1"/>
  <c r="CA119" i="1"/>
  <c r="CA122" i="1"/>
  <c r="DW119" i="1"/>
  <c r="DW122" i="1"/>
  <c r="FS119" i="1"/>
  <c r="FS122" i="1"/>
  <c r="EV122" i="1"/>
  <c r="EV119" i="1"/>
  <c r="O113" i="1"/>
  <c r="O123" i="1" s="1"/>
  <c r="K257" i="1"/>
  <c r="K201" i="1"/>
  <c r="DD201" i="1"/>
  <c r="DD257" i="1"/>
  <c r="EZ257" i="1"/>
  <c r="EZ201" i="1"/>
  <c r="AE257" i="1"/>
  <c r="AE201" i="1"/>
  <c r="X257" i="1"/>
  <c r="X201" i="1"/>
  <c r="AW257" i="1"/>
  <c r="AW201" i="1"/>
  <c r="EO201" i="1"/>
  <c r="EO257" i="1"/>
  <c r="I257" i="1"/>
  <c r="I201" i="1"/>
  <c r="AV257" i="1"/>
  <c r="AV201" i="1"/>
  <c r="BI257" i="1"/>
  <c r="BI201" i="1"/>
  <c r="FA201" i="1"/>
  <c r="FA257" i="1"/>
  <c r="AY257" i="1"/>
  <c r="AY201" i="1"/>
  <c r="CU257" i="1"/>
  <c r="CU201" i="1"/>
  <c r="EQ257" i="1"/>
  <c r="EQ201" i="1"/>
  <c r="FB193" i="1"/>
  <c r="FB219" i="1" s="1"/>
  <c r="FB190" i="1"/>
  <c r="FB192" i="1"/>
  <c r="FB184" i="1"/>
  <c r="FB186" i="1"/>
  <c r="FB188" i="1"/>
  <c r="AZ257" i="1"/>
  <c r="AZ201" i="1"/>
  <c r="CV257" i="1"/>
  <c r="CV201" i="1"/>
  <c r="ER201" i="1"/>
  <c r="ER257" i="1"/>
  <c r="FN257" i="1"/>
  <c r="FN201" i="1"/>
  <c r="BA257" i="1"/>
  <c r="BA201" i="1"/>
  <c r="CW257" i="1"/>
  <c r="CW201" i="1"/>
  <c r="ES257" i="1"/>
  <c r="ES201" i="1"/>
  <c r="F201" i="1"/>
  <c r="F257" i="1"/>
  <c r="BB201" i="1"/>
  <c r="BB257" i="1"/>
  <c r="CX201" i="1"/>
  <c r="CX257" i="1"/>
  <c r="ET201" i="1"/>
  <c r="ET257" i="1"/>
  <c r="BU188" i="1"/>
  <c r="BU190" i="1"/>
  <c r="BU192" i="1"/>
  <c r="BU193" i="1"/>
  <c r="BU219" i="1" s="1"/>
  <c r="BU184" i="1"/>
  <c r="BU186" i="1"/>
  <c r="DZ119" i="1"/>
  <c r="DZ122" i="1"/>
  <c r="FV119" i="1"/>
  <c r="FV122" i="1"/>
  <c r="DF122" i="1"/>
  <c r="DF119" i="1"/>
  <c r="J174" i="1"/>
  <c r="J179" i="1" s="1"/>
  <c r="J216" i="1" s="1"/>
  <c r="J177" i="1"/>
  <c r="ES174" i="1"/>
  <c r="ES179" i="1" s="1"/>
  <c r="ES216" i="1" s="1"/>
  <c r="ES177" i="1"/>
  <c r="DE174" i="1"/>
  <c r="DE179" i="1" s="1"/>
  <c r="DE216" i="1" s="1"/>
  <c r="DE177" i="1"/>
  <c r="FF193" i="1"/>
  <c r="FF219" i="1" s="1"/>
  <c r="FF184" i="1"/>
  <c r="FF186" i="1"/>
  <c r="FF188" i="1"/>
  <c r="FF190" i="1"/>
  <c r="FF192" i="1"/>
  <c r="AQ174" i="1"/>
  <c r="AQ177" i="1"/>
  <c r="FK174" i="1"/>
  <c r="FK177" i="1"/>
  <c r="CR113" i="1"/>
  <c r="CR123" i="1" s="1"/>
  <c r="H122" i="1"/>
  <c r="H119" i="1"/>
  <c r="H124" i="1" s="1"/>
  <c r="CZ124" i="1"/>
  <c r="AK122" i="1"/>
  <c r="AK119" i="1"/>
  <c r="EE122" i="1"/>
  <c r="EE119" i="1"/>
  <c r="AP122" i="1"/>
  <c r="AP119" i="1"/>
  <c r="CL122" i="1"/>
  <c r="CL119" i="1"/>
  <c r="EH122" i="1"/>
  <c r="EH119" i="1"/>
  <c r="CA146" i="1"/>
  <c r="CA148" i="1" s="1"/>
  <c r="EU124" i="1"/>
  <c r="CY124" i="1"/>
  <c r="AS201" i="1"/>
  <c r="AS257" i="1"/>
  <c r="FF174" i="1"/>
  <c r="FF177" i="1"/>
  <c r="DR174" i="1"/>
  <c r="DR179" i="1" s="1"/>
  <c r="DR216" i="1" s="1"/>
  <c r="DR177" i="1"/>
  <c r="W174" i="1"/>
  <c r="W177" i="1"/>
  <c r="DT174" i="1"/>
  <c r="DT177" i="1"/>
  <c r="FT174" i="1"/>
  <c r="FT179" i="1" s="1"/>
  <c r="FT216" i="1" s="1"/>
  <c r="FT177" i="1"/>
  <c r="DH174" i="1"/>
  <c r="DH177" i="1"/>
  <c r="FB113" i="1"/>
  <c r="FB123" i="1" s="1"/>
  <c r="FN113" i="1"/>
  <c r="FN123" i="1" s="1"/>
  <c r="DA174" i="1"/>
  <c r="DA179" i="1" s="1"/>
  <c r="DA216" i="1" s="1"/>
  <c r="DA177" i="1"/>
  <c r="AC174" i="1"/>
  <c r="AC179" i="1" s="1"/>
  <c r="AC216" i="1" s="1"/>
  <c r="AC177" i="1"/>
  <c r="FW174" i="1"/>
  <c r="FW177" i="1"/>
  <c r="AK124" i="1"/>
  <c r="BO174" i="1"/>
  <c r="BO177" i="1"/>
  <c r="O174" i="1"/>
  <c r="O179" i="1" s="1"/>
  <c r="O216" i="1" s="1"/>
  <c r="O177" i="1"/>
  <c r="BU257" i="1"/>
  <c r="BU201" i="1"/>
  <c r="AH119" i="1"/>
  <c r="AH122" i="1"/>
  <c r="CQ122" i="1"/>
  <c r="CQ119" i="1"/>
  <c r="EM122" i="1"/>
  <c r="EM119" i="1"/>
  <c r="R193" i="1"/>
  <c r="R219" i="1" s="1"/>
  <c r="R184" i="1"/>
  <c r="R186" i="1"/>
  <c r="R188" i="1"/>
  <c r="R190" i="1"/>
  <c r="R192" i="1"/>
  <c r="BC154" i="1"/>
  <c r="EM174" i="1"/>
  <c r="EM179" i="1" s="1"/>
  <c r="EM216" i="1" s="1"/>
  <c r="EM177" i="1"/>
  <c r="DU174" i="1"/>
  <c r="DU179" i="1" s="1"/>
  <c r="DU216" i="1" s="1"/>
  <c r="DU177" i="1"/>
  <c r="CG174" i="1"/>
  <c r="CG179" i="1" s="1"/>
  <c r="CG216" i="1" s="1"/>
  <c r="CG177" i="1"/>
  <c r="FG174" i="1"/>
  <c r="FG177" i="1"/>
  <c r="DG174" i="1"/>
  <c r="DG179" i="1" s="1"/>
  <c r="DG216" i="1" s="1"/>
  <c r="DG177" i="1"/>
  <c r="DE119" i="1"/>
  <c r="DE122" i="1"/>
  <c r="DS122" i="1"/>
  <c r="DS119" i="1"/>
  <c r="FO122" i="1"/>
  <c r="FO119" i="1"/>
  <c r="DT113" i="1"/>
  <c r="DT123" i="1" s="1"/>
  <c r="FP113" i="1"/>
  <c r="FP123" i="1" s="1"/>
  <c r="AD122" i="1"/>
  <c r="AD119" i="1"/>
  <c r="AD124" i="1" s="1"/>
  <c r="BZ122" i="1"/>
  <c r="BZ119" i="1"/>
  <c r="BZ124" i="1" s="1"/>
  <c r="DV122" i="1"/>
  <c r="DV119" i="1"/>
  <c r="FR122" i="1"/>
  <c r="FR119" i="1"/>
  <c r="AQ146" i="1"/>
  <c r="AQ148" i="1" s="1"/>
  <c r="BO186" i="1"/>
  <c r="BO192" i="1"/>
  <c r="DK186" i="1"/>
  <c r="DK192" i="1"/>
  <c r="FG193" i="1"/>
  <c r="FG219" i="1" s="1"/>
  <c r="FG184" i="1"/>
  <c r="FG186" i="1"/>
  <c r="FG188" i="1"/>
  <c r="FG190" i="1"/>
  <c r="FG192" i="1"/>
  <c r="AR184" i="1"/>
  <c r="AR186" i="1"/>
  <c r="AR188" i="1"/>
  <c r="AR190" i="1"/>
  <c r="AR192" i="1"/>
  <c r="AR193" i="1"/>
  <c r="AR219" i="1" s="1"/>
  <c r="CN184" i="1"/>
  <c r="CN186" i="1"/>
  <c r="CN188" i="1"/>
  <c r="CN190" i="1"/>
  <c r="CN192" i="1"/>
  <c r="CN193" i="1"/>
  <c r="CN219" i="1" s="1"/>
  <c r="EJ186" i="1"/>
  <c r="EJ192" i="1"/>
  <c r="BV190" i="1"/>
  <c r="BV192" i="1"/>
  <c r="BV193" i="1"/>
  <c r="BV219" i="1" s="1"/>
  <c r="BV184" i="1"/>
  <c r="BV186" i="1"/>
  <c r="BV188" i="1"/>
  <c r="AG174" i="1"/>
  <c r="AG179" i="1" s="1"/>
  <c r="AG216" i="1" s="1"/>
  <c r="AG177" i="1"/>
  <c r="FP174" i="1"/>
  <c r="FP179" i="1" s="1"/>
  <c r="FP216" i="1" s="1"/>
  <c r="FP177" i="1"/>
  <c r="EN174" i="1"/>
  <c r="EN179" i="1" s="1"/>
  <c r="EN216" i="1" s="1"/>
  <c r="EN177" i="1"/>
  <c r="EP174" i="1"/>
  <c r="EP179" i="1" s="1"/>
  <c r="EP216" i="1" s="1"/>
  <c r="EP177" i="1"/>
  <c r="DY184" i="1"/>
  <c r="DY186" i="1"/>
  <c r="DY188" i="1"/>
  <c r="DY190" i="1"/>
  <c r="DY192" i="1"/>
  <c r="DY193" i="1"/>
  <c r="DY219" i="1" s="1"/>
  <c r="BF186" i="1"/>
  <c r="BF188" i="1"/>
  <c r="BF190" i="1"/>
  <c r="BF192" i="1"/>
  <c r="BF193" i="1"/>
  <c r="BF219" i="1" s="1"/>
  <c r="BF184" i="1"/>
  <c r="BW174" i="1"/>
  <c r="BW179" i="1" s="1"/>
  <c r="BW216" i="1" s="1"/>
  <c r="BW177" i="1"/>
  <c r="EC119" i="1"/>
  <c r="EC122" i="1"/>
  <c r="AM122" i="1"/>
  <c r="AM119" i="1"/>
  <c r="AM124" i="1" s="1"/>
  <c r="CI122" i="1"/>
  <c r="CI119" i="1"/>
  <c r="CI124" i="1" s="1"/>
  <c r="N122" i="1"/>
  <c r="N119" i="1"/>
  <c r="EF122" i="1"/>
  <c r="EF119" i="1"/>
  <c r="EF124" i="1" s="1"/>
  <c r="Z122" i="1"/>
  <c r="Z119" i="1"/>
  <c r="AO122" i="1"/>
  <c r="AO119" i="1"/>
  <c r="AO124" i="1" s="1"/>
  <c r="CK119" i="1"/>
  <c r="CK122" i="1"/>
  <c r="EG122" i="1"/>
  <c r="EG119" i="1"/>
  <c r="AL122" i="1"/>
  <c r="AL119" i="1"/>
  <c r="AL124" i="1" s="1"/>
  <c r="AX122" i="1"/>
  <c r="AX119" i="1"/>
  <c r="AX124" i="1" s="1"/>
  <c r="AS184" i="1"/>
  <c r="AS186" i="1"/>
  <c r="AS188" i="1"/>
  <c r="AS190" i="1"/>
  <c r="AS192" i="1"/>
  <c r="AS193" i="1"/>
  <c r="AS219" i="1" s="1"/>
  <c r="DN186" i="1"/>
  <c r="DN192" i="1"/>
  <c r="AW119" i="1"/>
  <c r="AW122" i="1"/>
  <c r="EO119" i="1"/>
  <c r="EO122" i="1"/>
  <c r="EQ122" i="1"/>
  <c r="EQ119" i="1"/>
  <c r="F122" i="1"/>
  <c r="F119" i="1"/>
  <c r="BB122" i="1"/>
  <c r="BB119" i="1"/>
  <c r="CX122" i="1"/>
  <c r="CX119" i="1"/>
  <c r="ET122" i="1"/>
  <c r="ET119" i="1"/>
  <c r="CC174" i="1"/>
  <c r="CC177" i="1"/>
  <c r="E174" i="1"/>
  <c r="E177" i="1"/>
  <c r="K174" i="1"/>
  <c r="K179" i="1" s="1"/>
  <c r="K216" i="1" s="1"/>
  <c r="K177" i="1"/>
  <c r="BG186" i="1"/>
  <c r="BG192" i="1"/>
  <c r="DP188" i="1"/>
  <c r="DP190" i="1"/>
  <c r="DP192" i="1"/>
  <c r="DP193" i="1"/>
  <c r="DP219" i="1" s="1"/>
  <c r="DP184" i="1"/>
  <c r="DP186" i="1"/>
  <c r="FL193" i="1"/>
  <c r="FL219" i="1" s="1"/>
  <c r="FL188" i="1"/>
  <c r="FL190" i="1"/>
  <c r="FL192" i="1"/>
  <c r="FL184" i="1"/>
  <c r="FL186" i="1"/>
  <c r="AG184" i="1"/>
  <c r="AG186" i="1"/>
  <c r="AG188" i="1"/>
  <c r="AG190" i="1"/>
  <c r="AG192" i="1"/>
  <c r="AG193" i="1"/>
  <c r="AG219" i="1" s="1"/>
  <c r="BH188" i="1"/>
  <c r="BH190" i="1"/>
  <c r="BH192" i="1"/>
  <c r="BH193" i="1"/>
  <c r="BH219" i="1" s="1"/>
  <c r="BH184" i="1"/>
  <c r="BH186" i="1"/>
  <c r="FO124" i="1"/>
  <c r="EM124" i="1"/>
  <c r="EL174" i="1"/>
  <c r="EL179" i="1" s="1"/>
  <c r="EL216" i="1" s="1"/>
  <c r="EL177" i="1"/>
  <c r="CL174" i="1"/>
  <c r="CL177" i="1"/>
  <c r="AX174" i="1"/>
  <c r="AX177" i="1"/>
  <c r="BQ184" i="1"/>
  <c r="BQ186" i="1"/>
  <c r="BQ188" i="1"/>
  <c r="BQ190" i="1"/>
  <c r="BQ192" i="1"/>
  <c r="BQ193" i="1"/>
  <c r="BQ219" i="1" s="1"/>
  <c r="DM184" i="1"/>
  <c r="DM186" i="1"/>
  <c r="DM188" i="1"/>
  <c r="DM190" i="1"/>
  <c r="DM192" i="1"/>
  <c r="DM193" i="1"/>
  <c r="DM219" i="1" s="1"/>
  <c r="FI186" i="1"/>
  <c r="FI192" i="1"/>
  <c r="J186" i="1"/>
  <c r="J192" i="1"/>
  <c r="CP257" i="1"/>
  <c r="CP201" i="1"/>
  <c r="EL257" i="1"/>
  <c r="EL201" i="1"/>
  <c r="CT201" i="1"/>
  <c r="CT257" i="1"/>
  <c r="AI186" i="1"/>
  <c r="AI188" i="1"/>
  <c r="AI190" i="1"/>
  <c r="AI192" i="1"/>
  <c r="AI193" i="1"/>
  <c r="AI219" i="1" s="1"/>
  <c r="AI184" i="1"/>
  <c r="DC186" i="1"/>
  <c r="DC188" i="1"/>
  <c r="DC190" i="1"/>
  <c r="DC192" i="1"/>
  <c r="DC193" i="1"/>
  <c r="DC219" i="1" s="1"/>
  <c r="DC184" i="1"/>
  <c r="EY186" i="1"/>
  <c r="EY192" i="1"/>
  <c r="AJ122" i="1"/>
  <c r="AJ119" i="1"/>
  <c r="EB119" i="1"/>
  <c r="EB122" i="1"/>
  <c r="FX119" i="1"/>
  <c r="FX122" i="1"/>
  <c r="ED122" i="1"/>
  <c r="ED119" i="1"/>
  <c r="M119" i="1"/>
  <c r="M122" i="1"/>
  <c r="AA122" i="1"/>
  <c r="AA119" i="1"/>
  <c r="BW122" i="1"/>
  <c r="BW119" i="1"/>
  <c r="DT122" i="1"/>
  <c r="DT119" i="1"/>
  <c r="FP122" i="1"/>
  <c r="FP119" i="1"/>
  <c r="FP124" i="1" s="1"/>
  <c r="AC122" i="1"/>
  <c r="AC119" i="1"/>
  <c r="BY122" i="1"/>
  <c r="BY119" i="1"/>
  <c r="DU119" i="1"/>
  <c r="DU122" i="1"/>
  <c r="FQ122" i="1"/>
  <c r="FQ119" i="1"/>
  <c r="BO257" i="1"/>
  <c r="BO201" i="1"/>
  <c r="DK201" i="1"/>
  <c r="DK257" i="1"/>
  <c r="FG201" i="1"/>
  <c r="FG257" i="1"/>
  <c r="AR257" i="1"/>
  <c r="AR201" i="1"/>
  <c r="CN201" i="1"/>
  <c r="CN257" i="1"/>
  <c r="EJ201" i="1"/>
  <c r="EJ257" i="1"/>
  <c r="BV257" i="1"/>
  <c r="BV201" i="1"/>
  <c r="DE124" i="1"/>
  <c r="X174" i="1"/>
  <c r="X177" i="1"/>
  <c r="CC184" i="1"/>
  <c r="CC186" i="1"/>
  <c r="CC188" i="1"/>
  <c r="CC190" i="1"/>
  <c r="CC192" i="1"/>
  <c r="CC193" i="1"/>
  <c r="CC219" i="1" s="1"/>
  <c r="FU186" i="1"/>
  <c r="FU192" i="1"/>
  <c r="DB186" i="1"/>
  <c r="DB188" i="1"/>
  <c r="DB190" i="1"/>
  <c r="DB192" i="1"/>
  <c r="DB193" i="1"/>
  <c r="DB219" i="1" s="1"/>
  <c r="DB184" i="1"/>
  <c r="DW174" i="1"/>
  <c r="DW179" i="1" s="1"/>
  <c r="DW216" i="1" s="1"/>
  <c r="DW177" i="1"/>
  <c r="DR122" i="1"/>
  <c r="DR119" i="1"/>
  <c r="DR124" i="1" s="1"/>
  <c r="E122" i="1"/>
  <c r="E119" i="1"/>
  <c r="EX119" i="1"/>
  <c r="EX124" i="1" s="1"/>
  <c r="EX122" i="1"/>
  <c r="CC201" i="1"/>
  <c r="CC257" i="1"/>
  <c r="DY257" i="1"/>
  <c r="DY201" i="1"/>
  <c r="FU257" i="1"/>
  <c r="FU201" i="1"/>
  <c r="BF257" i="1"/>
  <c r="BF201" i="1"/>
  <c r="DB257" i="1"/>
  <c r="DB201" i="1"/>
  <c r="S186" i="1"/>
  <c r="S192" i="1"/>
  <c r="BS186" i="1"/>
  <c r="BS192" i="1"/>
  <c r="DO186" i="1"/>
  <c r="DO192" i="1"/>
  <c r="FK193" i="1"/>
  <c r="FK219" i="1" s="1"/>
  <c r="FK186" i="1"/>
  <c r="FK188" i="1"/>
  <c r="FK190" i="1"/>
  <c r="FK192" i="1"/>
  <c r="FK184" i="1"/>
  <c r="BT122" i="1"/>
  <c r="BT119" i="1"/>
  <c r="BT124" i="1" s="1"/>
  <c r="EN119" i="1"/>
  <c r="EN124" i="1" s="1"/>
  <c r="EN122" i="1"/>
  <c r="AU122" i="1"/>
  <c r="AU119" i="1"/>
  <c r="Y119" i="1"/>
  <c r="Y122" i="1"/>
  <c r="E113" i="1"/>
  <c r="E123" i="1" s="1"/>
  <c r="AM113" i="1"/>
  <c r="AM123" i="1" s="1"/>
  <c r="CI113" i="1"/>
  <c r="CI123" i="1" s="1"/>
  <c r="AN122" i="1"/>
  <c r="AN119" i="1"/>
  <c r="CJ122" i="1"/>
  <c r="CJ119" i="1"/>
  <c r="CJ124" i="1" s="1"/>
  <c r="AO113" i="1"/>
  <c r="AO123" i="1" s="1"/>
  <c r="CK113" i="1"/>
  <c r="CK123" i="1" s="1"/>
  <c r="EG113" i="1"/>
  <c r="EG123" i="1" s="1"/>
  <c r="AP113" i="1"/>
  <c r="AP123" i="1" s="1"/>
  <c r="CL113" i="1"/>
  <c r="CL123" i="1" s="1"/>
  <c r="EH113" i="1"/>
  <c r="EH123" i="1" s="1"/>
  <c r="EH124" i="1" s="1"/>
  <c r="FM146" i="1"/>
  <c r="FM148" i="1" s="1"/>
  <c r="BR174" i="1"/>
  <c r="BR177" i="1"/>
  <c r="R174" i="1"/>
  <c r="R179" i="1" s="1"/>
  <c r="R216" i="1" s="1"/>
  <c r="R177" i="1"/>
  <c r="FM174" i="1"/>
  <c r="FM179" i="1" s="1"/>
  <c r="FM216" i="1" s="1"/>
  <c r="FM177" i="1"/>
  <c r="DN257" i="1"/>
  <c r="DN201" i="1"/>
  <c r="AR174" i="1"/>
  <c r="AR179" i="1" s="1"/>
  <c r="AR216" i="1" s="1"/>
  <c r="AR177" i="1"/>
  <c r="EA174" i="1"/>
  <c r="EA177" i="1"/>
  <c r="AF174" i="1"/>
  <c r="AF179" i="1" s="1"/>
  <c r="AF216" i="1" s="1"/>
  <c r="AF177" i="1"/>
  <c r="AU174" i="1"/>
  <c r="AU179" i="1" s="1"/>
  <c r="AU216" i="1" s="1"/>
  <c r="AU177" i="1"/>
  <c r="K113" i="1"/>
  <c r="K123" i="1" s="1"/>
  <c r="EO113" i="1"/>
  <c r="EO123" i="1" s="1"/>
  <c r="I122" i="1"/>
  <c r="I119" i="1"/>
  <c r="I124" i="1" s="1"/>
  <c r="BI119" i="1"/>
  <c r="BI124" i="1" s="1"/>
  <c r="BI122" i="1"/>
  <c r="FA119" i="1"/>
  <c r="FA122" i="1"/>
  <c r="AY122" i="1"/>
  <c r="AY119" i="1"/>
  <c r="CU122" i="1"/>
  <c r="CU124" i="1" s="1"/>
  <c r="CU119" i="1"/>
  <c r="EQ113" i="1"/>
  <c r="EQ123" i="1" s="1"/>
  <c r="FB119" i="1"/>
  <c r="FB122" i="1"/>
  <c r="AZ113" i="1"/>
  <c r="AZ123" i="1" s="1"/>
  <c r="CV113" i="1"/>
  <c r="CV123" i="1" s="1"/>
  <c r="ER122" i="1"/>
  <c r="ER119" i="1"/>
  <c r="FN119" i="1"/>
  <c r="FN124" i="1" s="1"/>
  <c r="FN122" i="1"/>
  <c r="BA122" i="1"/>
  <c r="BA119" i="1"/>
  <c r="CW122" i="1"/>
  <c r="CW119" i="1"/>
  <c r="ES122" i="1"/>
  <c r="ES119" i="1"/>
  <c r="DK146" i="1"/>
  <c r="DK148" i="1" s="1"/>
  <c r="AQ193" i="1"/>
  <c r="AQ219" i="1" s="1"/>
  <c r="AQ184" i="1"/>
  <c r="AQ186" i="1"/>
  <c r="AQ188" i="1"/>
  <c r="AQ190" i="1"/>
  <c r="AQ192" i="1"/>
  <c r="CM186" i="1"/>
  <c r="CM192" i="1"/>
  <c r="EI186" i="1"/>
  <c r="EI192" i="1"/>
  <c r="BJ257" i="1"/>
  <c r="BJ201" i="1"/>
  <c r="BP184" i="1"/>
  <c r="BP186" i="1"/>
  <c r="BP188" i="1"/>
  <c r="BP190" i="1"/>
  <c r="BP192" i="1"/>
  <c r="BP193" i="1"/>
  <c r="BP219" i="1" s="1"/>
  <c r="DL186" i="1"/>
  <c r="DL192" i="1"/>
  <c r="FH193" i="1"/>
  <c r="FH219" i="1" s="1"/>
  <c r="FH184" i="1"/>
  <c r="FH186" i="1"/>
  <c r="FH188" i="1"/>
  <c r="FH190" i="1"/>
  <c r="FH192" i="1"/>
  <c r="AF184" i="1"/>
  <c r="AF186" i="1"/>
  <c r="AF188" i="1"/>
  <c r="AF190" i="1"/>
  <c r="AF192" i="1"/>
  <c r="AF193" i="1"/>
  <c r="AF219" i="1" s="1"/>
  <c r="ET124" i="1"/>
  <c r="FH174" i="1"/>
  <c r="FH177" i="1"/>
  <c r="CV174" i="1"/>
  <c r="CV177" i="1"/>
  <c r="FJ174" i="1"/>
  <c r="FJ177" i="1"/>
  <c r="DJ174" i="1"/>
  <c r="DJ179" i="1" s="1"/>
  <c r="DJ216" i="1" s="1"/>
  <c r="DJ177" i="1"/>
  <c r="BV174" i="1"/>
  <c r="BV177" i="1"/>
  <c r="FQ124" i="1"/>
  <c r="BG257" i="1"/>
  <c r="BG201" i="1"/>
  <c r="DP257" i="1"/>
  <c r="DP201" i="1"/>
  <c r="FL257" i="1"/>
  <c r="FL201" i="1"/>
  <c r="AG257" i="1"/>
  <c r="AG201" i="1"/>
  <c r="BH257" i="1"/>
  <c r="BH201" i="1"/>
  <c r="FM193" i="1"/>
  <c r="FM219" i="1" s="1"/>
  <c r="FM188" i="1"/>
  <c r="FM190" i="1"/>
  <c r="FM192" i="1"/>
  <c r="FM184" i="1"/>
  <c r="FM186" i="1"/>
  <c r="V186" i="1"/>
  <c r="V188" i="1"/>
  <c r="V190" i="1"/>
  <c r="V192" i="1"/>
  <c r="V193" i="1"/>
  <c r="V219" i="1" s="1"/>
  <c r="V184" i="1"/>
  <c r="CF188" i="1"/>
  <c r="CF190" i="1"/>
  <c r="CF192" i="1"/>
  <c r="CF193" i="1"/>
  <c r="CF219" i="1" s="1"/>
  <c r="CF184" i="1"/>
  <c r="CF186" i="1"/>
  <c r="CG188" i="1"/>
  <c r="CG190" i="1"/>
  <c r="CG192" i="1"/>
  <c r="CG193" i="1"/>
  <c r="CG219" i="1" s="1"/>
  <c r="CG184" i="1"/>
  <c r="CG186" i="1"/>
  <c r="EP257" i="1"/>
  <c r="EP201" i="1"/>
  <c r="BK190" i="1"/>
  <c r="BK192" i="1"/>
  <c r="BK193" i="1"/>
  <c r="BK219" i="1" s="1"/>
  <c r="BK184" i="1"/>
  <c r="BK186" i="1"/>
  <c r="BK188" i="1"/>
  <c r="DG190" i="1"/>
  <c r="DG192" i="1"/>
  <c r="DG193" i="1"/>
  <c r="DG219" i="1" s="1"/>
  <c r="DG184" i="1"/>
  <c r="DG186" i="1"/>
  <c r="DG188" i="1"/>
  <c r="FC193" i="1"/>
  <c r="FC219" i="1" s="1"/>
  <c r="FC190" i="1"/>
  <c r="FC192" i="1"/>
  <c r="FC184" i="1"/>
  <c r="FC186" i="1"/>
  <c r="FC188" i="1"/>
  <c r="P192" i="1"/>
  <c r="P193" i="1"/>
  <c r="P219" i="1" s="1"/>
  <c r="P184" i="1"/>
  <c r="P186" i="1"/>
  <c r="P188" i="1"/>
  <c r="P190" i="1"/>
  <c r="BL192" i="1"/>
  <c r="BL193" i="1"/>
  <c r="BL219" i="1" s="1"/>
  <c r="BL184" i="1"/>
  <c r="BL186" i="1"/>
  <c r="BL188" i="1"/>
  <c r="BL190" i="1"/>
  <c r="DH192" i="1"/>
  <c r="DH186" i="1"/>
  <c r="FD192" i="1"/>
  <c r="FD184" i="1"/>
  <c r="FD193" i="1"/>
  <c r="FD219" i="1" s="1"/>
  <c r="FD186" i="1"/>
  <c r="FD188" i="1"/>
  <c r="FD190" i="1"/>
  <c r="Q192" i="1"/>
  <c r="Q186" i="1"/>
  <c r="BM192" i="1"/>
  <c r="BM193" i="1"/>
  <c r="BM219" i="1" s="1"/>
  <c r="BM184" i="1"/>
  <c r="BM186" i="1"/>
  <c r="BM188" i="1"/>
  <c r="BM190" i="1"/>
  <c r="DI192" i="1"/>
  <c r="DI186" i="1"/>
  <c r="FE192" i="1"/>
  <c r="FE184" i="1"/>
  <c r="FE193" i="1"/>
  <c r="FE219" i="1" s="1"/>
  <c r="FE186" i="1"/>
  <c r="FE188" i="1"/>
  <c r="FE190" i="1"/>
  <c r="BN186" i="1"/>
  <c r="BN192" i="1"/>
  <c r="DJ193" i="1"/>
  <c r="DJ219" i="1" s="1"/>
  <c r="DJ184" i="1"/>
  <c r="DJ186" i="1"/>
  <c r="DJ188" i="1"/>
  <c r="DJ190" i="1"/>
  <c r="DJ192" i="1"/>
  <c r="FS146" i="1"/>
  <c r="FS148" i="1" s="1"/>
  <c r="O124" i="1"/>
  <c r="CL124" i="1"/>
  <c r="BE174" i="1"/>
  <c r="BE179" i="1" s="1"/>
  <c r="BE216" i="1" s="1"/>
  <c r="BE177" i="1"/>
  <c r="EY174" i="1"/>
  <c r="EY179" i="1" s="1"/>
  <c r="EY216" i="1" s="1"/>
  <c r="EY177" i="1"/>
  <c r="FL174" i="1"/>
  <c r="FL177" i="1"/>
  <c r="BQ201" i="1"/>
  <c r="BQ257" i="1"/>
  <c r="DM257" i="1"/>
  <c r="DM201" i="1"/>
  <c r="FI257" i="1"/>
  <c r="FI201" i="1"/>
  <c r="J201" i="1"/>
  <c r="J257" i="1"/>
  <c r="CP186" i="1"/>
  <c r="CP188" i="1"/>
  <c r="CP190" i="1"/>
  <c r="CP192" i="1"/>
  <c r="CP193" i="1"/>
  <c r="CP219" i="1" s="1"/>
  <c r="CP184" i="1"/>
  <c r="EL186" i="1"/>
  <c r="EL192" i="1"/>
  <c r="CT190" i="1"/>
  <c r="CT192" i="1"/>
  <c r="CT193" i="1"/>
  <c r="CT219" i="1" s="1"/>
  <c r="CT184" i="1"/>
  <c r="CT186" i="1"/>
  <c r="CT188" i="1"/>
  <c r="AI257" i="1"/>
  <c r="AI201" i="1"/>
  <c r="DC257" i="1"/>
  <c r="DC201" i="1"/>
  <c r="EY257" i="1"/>
  <c r="EY201" i="1"/>
  <c r="S174" i="1"/>
  <c r="S179" i="1" s="1"/>
  <c r="S216" i="1" s="1"/>
  <c r="S177" i="1"/>
  <c r="FN174" i="1"/>
  <c r="FN179" i="1" s="1"/>
  <c r="FN216" i="1" s="1"/>
  <c r="FN177" i="1"/>
  <c r="CR119" i="1"/>
  <c r="CR124" i="1" s="1"/>
  <c r="CR122" i="1"/>
  <c r="CS119" i="1"/>
  <c r="CS124" i="1" s="1"/>
  <c r="CS122" i="1"/>
  <c r="W122" i="1"/>
  <c r="W119" i="1"/>
  <c r="AA113" i="1"/>
  <c r="AA123" i="1" s="1"/>
  <c r="BW113" i="1"/>
  <c r="BW123" i="1" s="1"/>
  <c r="AB122" i="1"/>
  <c r="AB119" i="1"/>
  <c r="AB124" i="1" s="1"/>
  <c r="BX122" i="1"/>
  <c r="BX119" i="1"/>
  <c r="BX124" i="1" s="1"/>
  <c r="AD113" i="1"/>
  <c r="AD123" i="1" s="1"/>
  <c r="BZ113" i="1"/>
  <c r="BZ123" i="1" s="1"/>
  <c r="DV113" i="1"/>
  <c r="DV123" i="1" s="1"/>
  <c r="DV124" i="1" s="1"/>
  <c r="FR113" i="1"/>
  <c r="FR123" i="1" s="1"/>
  <c r="DU124" i="1"/>
  <c r="DQ124" i="1"/>
  <c r="CN174" i="1"/>
  <c r="CN177" i="1"/>
  <c r="AB174" i="1"/>
  <c r="AB177" i="1"/>
  <c r="FK257" i="1"/>
  <c r="FK201" i="1"/>
  <c r="ED174" i="1"/>
  <c r="ED179" i="1" s="1"/>
  <c r="ED216" i="1" s="1"/>
  <c r="ED177" i="1"/>
  <c r="L122" i="1"/>
  <c r="L119" i="1"/>
  <c r="L124" i="1" s="1"/>
  <c r="DN119" i="1"/>
  <c r="DN124" i="1" s="1"/>
  <c r="DN122" i="1"/>
  <c r="CX124" i="1"/>
  <c r="CX184" i="1" s="1"/>
  <c r="CX188" i="1" s="1"/>
  <c r="CX190" i="1" s="1"/>
  <c r="CO257" i="1"/>
  <c r="CO201" i="1"/>
  <c r="EK257" i="1"/>
  <c r="EK201" i="1"/>
  <c r="CH257" i="1"/>
  <c r="CH201" i="1"/>
  <c r="BR186" i="1"/>
  <c r="BR192" i="1"/>
  <c r="K122" i="1"/>
  <c r="K119" i="1"/>
  <c r="K124" i="1" s="1"/>
  <c r="DD119" i="1"/>
  <c r="DD122" i="1"/>
  <c r="EZ119" i="1"/>
  <c r="EZ124" i="1" s="1"/>
  <c r="EZ122" i="1"/>
  <c r="AE122" i="1"/>
  <c r="AE119" i="1"/>
  <c r="X122" i="1"/>
  <c r="X119" i="1"/>
  <c r="AV122" i="1"/>
  <c r="AV119" i="1"/>
  <c r="AV124" i="1" s="1"/>
  <c r="AZ122" i="1"/>
  <c r="AZ119" i="1"/>
  <c r="CV122" i="1"/>
  <c r="CV119" i="1"/>
  <c r="AQ257" i="1"/>
  <c r="AQ201" i="1"/>
  <c r="CM257" i="1"/>
  <c r="CM201" i="1"/>
  <c r="EI201" i="1"/>
  <c r="EI257" i="1"/>
  <c r="BJ190" i="1"/>
  <c r="BJ192" i="1"/>
  <c r="BJ193" i="1"/>
  <c r="BJ219" i="1" s="1"/>
  <c r="BJ184" i="1"/>
  <c r="BJ186" i="1"/>
  <c r="BJ188" i="1"/>
  <c r="BP257" i="1"/>
  <c r="BP201" i="1"/>
  <c r="DL201" i="1"/>
  <c r="DL257" i="1"/>
  <c r="FH257" i="1"/>
  <c r="FH201" i="1"/>
  <c r="AF257" i="1"/>
  <c r="AF201" i="1"/>
  <c r="CD257" i="1"/>
  <c r="CD201" i="1"/>
  <c r="BU122" i="1"/>
  <c r="BU119" i="1"/>
  <c r="AH201" i="1"/>
  <c r="AH257" i="1"/>
  <c r="EJ174" i="1"/>
  <c r="EJ179" i="1" s="1"/>
  <c r="EJ216" i="1" s="1"/>
  <c r="EJ177" i="1"/>
  <c r="BX174" i="1"/>
  <c r="BX177" i="1"/>
  <c r="FM201" i="1"/>
  <c r="FM257" i="1"/>
  <c r="V201" i="1"/>
  <c r="V257" i="1"/>
  <c r="CF257" i="1"/>
  <c r="CF201" i="1"/>
  <c r="CG257" i="1"/>
  <c r="CG201" i="1"/>
  <c r="EP193" i="1"/>
  <c r="EP219" i="1" s="1"/>
  <c r="EP190" i="1"/>
  <c r="EP192" i="1"/>
  <c r="EP184" i="1"/>
  <c r="EP186" i="1"/>
  <c r="EP188" i="1"/>
  <c r="BK201" i="1"/>
  <c r="BK257" i="1"/>
  <c r="DG257" i="1"/>
  <c r="DG201" i="1"/>
  <c r="FC257" i="1"/>
  <c r="FC201" i="1"/>
  <c r="P257" i="1"/>
  <c r="P201" i="1"/>
  <c r="BL257" i="1"/>
  <c r="BL201" i="1"/>
  <c r="DH257" i="1"/>
  <c r="DH201" i="1"/>
  <c r="FD201" i="1"/>
  <c r="FD257" i="1"/>
  <c r="Q257" i="1"/>
  <c r="Q201" i="1"/>
  <c r="BM257" i="1"/>
  <c r="BM201" i="1"/>
  <c r="DI257" i="1"/>
  <c r="DI201" i="1"/>
  <c r="FE257" i="1"/>
  <c r="FE201" i="1"/>
  <c r="R201" i="1"/>
  <c r="R257" i="1"/>
  <c r="BN201" i="1"/>
  <c r="BN257" i="1"/>
  <c r="DJ257" i="1"/>
  <c r="DJ201" i="1"/>
  <c r="FF201" i="1"/>
  <c r="FF257" i="1"/>
  <c r="GB137" i="1"/>
  <c r="FZ139" i="1"/>
  <c r="C18" i="1"/>
  <c r="AA124" i="1"/>
  <c r="AV174" i="1"/>
  <c r="AV179" i="1" s="1"/>
  <c r="AV216" i="1" s="1"/>
  <c r="AV177" i="1"/>
  <c r="EG174" i="1"/>
  <c r="EG179" i="1" s="1"/>
  <c r="EG216" i="1" s="1"/>
  <c r="EG177" i="1"/>
  <c r="CS174" i="1"/>
  <c r="CS177" i="1"/>
  <c r="EQ124" i="1"/>
  <c r="DV193" i="1"/>
  <c r="DV219" i="1" s="1"/>
  <c r="DV184" i="1"/>
  <c r="DV186" i="1"/>
  <c r="DV188" i="1"/>
  <c r="DV190" i="1"/>
  <c r="DV192" i="1"/>
  <c r="DO257" i="1"/>
  <c r="DO201" i="1"/>
  <c r="FR174" i="1"/>
  <c r="FR177" i="1"/>
  <c r="CC113" i="1"/>
  <c r="CC123" i="1" s="1"/>
  <c r="BF122" i="1"/>
  <c r="BF119" i="1"/>
  <c r="DB113" i="1"/>
  <c r="DB123" i="1" s="1"/>
  <c r="FB124" i="1"/>
  <c r="AS122" i="1"/>
  <c r="AS119" i="1"/>
  <c r="EK174" i="1"/>
  <c r="EK179" i="1" s="1"/>
  <c r="EK216" i="1" s="1"/>
  <c r="EK177" i="1"/>
  <c r="BM174" i="1"/>
  <c r="BM179" i="1" s="1"/>
  <c r="BM216" i="1" s="1"/>
  <c r="BM177" i="1"/>
  <c r="Y174" i="1"/>
  <c r="Y179" i="1" s="1"/>
  <c r="Y216" i="1" s="1"/>
  <c r="Y177" i="1"/>
  <c r="CY174" i="1"/>
  <c r="CY177" i="1"/>
  <c r="AY174" i="1"/>
  <c r="AY179" i="1" s="1"/>
  <c r="AY216" i="1" s="1"/>
  <c r="AY177" i="1"/>
  <c r="CO184" i="1"/>
  <c r="CO186" i="1"/>
  <c r="CO188" i="1"/>
  <c r="CO190" i="1"/>
  <c r="CO192" i="1"/>
  <c r="CO193" i="1"/>
  <c r="CO219" i="1" s="1"/>
  <c r="EK184" i="1"/>
  <c r="EK186" i="1"/>
  <c r="EK188" i="1"/>
  <c r="EK190" i="1"/>
  <c r="EK192" i="1"/>
  <c r="EK193" i="1"/>
  <c r="EK219" i="1" s="1"/>
  <c r="CH190" i="1"/>
  <c r="CH192" i="1"/>
  <c r="CH193" i="1"/>
  <c r="CH219" i="1" s="1"/>
  <c r="CH184" i="1"/>
  <c r="CH186" i="1"/>
  <c r="CH188" i="1"/>
  <c r="BR257" i="1"/>
  <c r="BR201" i="1"/>
  <c r="FJ193" i="1"/>
  <c r="FJ219" i="1" s="1"/>
  <c r="FJ186" i="1"/>
  <c r="FJ188" i="1"/>
  <c r="FJ190" i="1"/>
  <c r="FJ192" i="1"/>
  <c r="FJ184" i="1"/>
  <c r="U184" i="1"/>
  <c r="U186" i="1"/>
  <c r="U188" i="1"/>
  <c r="U190" i="1"/>
  <c r="U192" i="1"/>
  <c r="U193" i="1"/>
  <c r="U219" i="1" s="1"/>
  <c r="CE186" i="1"/>
  <c r="CE188" i="1"/>
  <c r="CE190" i="1"/>
  <c r="CE192" i="1"/>
  <c r="CE193" i="1"/>
  <c r="CE219" i="1" s="1"/>
  <c r="CE184" i="1"/>
  <c r="EA186" i="1"/>
  <c r="EA188" i="1"/>
  <c r="EA190" i="1"/>
  <c r="EA192" i="1"/>
  <c r="EA193" i="1"/>
  <c r="EA219" i="1" s="1"/>
  <c r="EA184" i="1"/>
  <c r="FW193" i="1"/>
  <c r="FW219" i="1" s="1"/>
  <c r="FW186" i="1"/>
  <c r="FW188" i="1"/>
  <c r="FW190" i="1"/>
  <c r="FW192" i="1"/>
  <c r="FW184" i="1"/>
  <c r="CM174" i="1"/>
  <c r="CM177" i="1"/>
  <c r="AM174" i="1"/>
  <c r="AM179" i="1" s="1"/>
  <c r="AM216" i="1" s="1"/>
  <c r="AM177" i="1"/>
  <c r="BA124" i="1"/>
  <c r="BA184" i="1" s="1"/>
  <c r="BA188" i="1" s="1"/>
  <c r="BA190" i="1" s="1"/>
  <c r="AW124" i="1"/>
  <c r="G124" i="1"/>
  <c r="T174" i="1"/>
  <c r="T177" i="1"/>
  <c r="FO174" i="1"/>
  <c r="FO177" i="1"/>
  <c r="V174" i="1"/>
  <c r="V177" i="1"/>
  <c r="FE174" i="1"/>
  <c r="FE179" i="1" s="1"/>
  <c r="FE216" i="1" s="1"/>
  <c r="FE177" i="1"/>
  <c r="DQ174" i="1"/>
  <c r="DQ179" i="1" s="1"/>
  <c r="DQ216" i="1" s="1"/>
  <c r="DQ177" i="1"/>
  <c r="AC124" i="1"/>
  <c r="Y124" i="1"/>
  <c r="DZ257" i="1"/>
  <c r="DZ201" i="1"/>
  <c r="FV201" i="1"/>
  <c r="FV257" i="1"/>
  <c r="CQ154" i="1"/>
  <c r="AG113" i="1"/>
  <c r="AG123" i="1" s="1"/>
  <c r="CF113" i="1"/>
  <c r="CF123" i="1" s="1"/>
  <c r="EP113" i="1"/>
  <c r="EP123" i="1" s="1"/>
  <c r="C183" i="1"/>
  <c r="BV124" i="1"/>
  <c r="DL174" i="1"/>
  <c r="DL177" i="1"/>
  <c r="AZ174" i="1"/>
  <c r="AZ179" i="1" s="1"/>
  <c r="AZ216" i="1" s="1"/>
  <c r="AZ177" i="1"/>
  <c r="CP113" i="1"/>
  <c r="CP123" i="1" s="1"/>
  <c r="EL119" i="1"/>
  <c r="EL122" i="1"/>
  <c r="DN174" i="1"/>
  <c r="DN177" i="1"/>
  <c r="BN174" i="1"/>
  <c r="BN177" i="1"/>
  <c r="Z174" i="1"/>
  <c r="Z179" i="1" s="1"/>
  <c r="Z216" i="1" s="1"/>
  <c r="Z177" i="1"/>
  <c r="DK113" i="1"/>
  <c r="DK123" i="1" s="1"/>
  <c r="AR122" i="1"/>
  <c r="AR119" i="1"/>
  <c r="AR124" i="1" s="1"/>
  <c r="CN122" i="1"/>
  <c r="CN119" i="1"/>
  <c r="CN124" i="1" s="1"/>
  <c r="EJ122" i="1"/>
  <c r="EJ119" i="1"/>
  <c r="EJ124" i="1" s="1"/>
  <c r="BV122" i="1"/>
  <c r="BV119" i="1"/>
  <c r="FR124" i="1"/>
  <c r="FX124" i="1"/>
  <c r="EU174" i="1"/>
  <c r="EU179" i="1" s="1"/>
  <c r="EU216" i="1" s="1"/>
  <c r="EU177" i="1"/>
  <c r="CU174" i="1"/>
  <c r="CU177" i="1"/>
  <c r="CP174" i="1"/>
  <c r="CP177" i="1"/>
  <c r="DY122" i="1"/>
  <c r="DY119" i="1"/>
  <c r="DY124" i="1" s="1"/>
  <c r="FU119" i="1"/>
  <c r="FU122" i="1"/>
  <c r="CD174" i="1"/>
  <c r="CD177" i="1"/>
  <c r="AD174" i="1"/>
  <c r="AD179" i="1" s="1"/>
  <c r="AD216" i="1" s="1"/>
  <c r="AD177" i="1"/>
  <c r="BG174" i="1"/>
  <c r="BG179" i="1" s="1"/>
  <c r="BG216" i="1" s="1"/>
  <c r="BG177" i="1"/>
  <c r="EH193" i="1"/>
  <c r="EH219" i="1" s="1"/>
  <c r="EH184" i="1"/>
  <c r="EH186" i="1"/>
  <c r="EH188" i="1"/>
  <c r="EH190" i="1"/>
  <c r="EH192" i="1"/>
  <c r="BU124" i="1"/>
  <c r="BW124" i="1"/>
  <c r="FJ201" i="1"/>
  <c r="FJ257" i="1"/>
  <c r="U257" i="1"/>
  <c r="U201" i="1"/>
  <c r="CE257" i="1"/>
  <c r="CE201" i="1"/>
  <c r="EA257" i="1"/>
  <c r="EA201" i="1"/>
  <c r="FW257" i="1"/>
  <c r="FW201" i="1"/>
  <c r="BH174" i="1"/>
  <c r="BH177" i="1"/>
  <c r="EQ174" i="1"/>
  <c r="EQ177" i="1"/>
  <c r="AG122" i="1"/>
  <c r="AG119" i="1"/>
  <c r="FC122" i="1"/>
  <c r="FC119" i="1"/>
  <c r="FC124" i="1" s="1"/>
  <c r="R122" i="1"/>
  <c r="R119" i="1"/>
  <c r="R124" i="1" s="1"/>
  <c r="BN122" i="1"/>
  <c r="BN119" i="1"/>
  <c r="DJ122" i="1"/>
  <c r="DJ119" i="1"/>
  <c r="DJ124" i="1" s="1"/>
  <c r="FF122" i="1"/>
  <c r="FF119" i="1"/>
  <c r="FF124" i="1" s="1"/>
  <c r="BC186" i="1"/>
  <c r="BC192" i="1"/>
  <c r="CY193" i="1"/>
  <c r="CY219" i="1" s="1"/>
  <c r="CY184" i="1"/>
  <c r="CY186" i="1"/>
  <c r="CY188" i="1"/>
  <c r="CY190" i="1"/>
  <c r="CY192" i="1"/>
  <c r="EU184" i="1"/>
  <c r="EU188" i="1" s="1"/>
  <c r="EU190" i="1" s="1"/>
  <c r="EU186" i="1"/>
  <c r="EU192" i="1"/>
  <c r="D192" i="1"/>
  <c r="D186" i="1"/>
  <c r="CB184" i="1"/>
  <c r="CB186" i="1"/>
  <c r="CB188" i="1"/>
  <c r="CB190" i="1"/>
  <c r="CB192" i="1"/>
  <c r="CB193" i="1"/>
  <c r="CB219" i="1" s="1"/>
  <c r="DX184" i="1"/>
  <c r="DX186" i="1"/>
  <c r="DX188" i="1"/>
  <c r="DX190" i="1"/>
  <c r="DX192" i="1"/>
  <c r="DX193" i="1"/>
  <c r="DX219" i="1" s="1"/>
  <c r="FT193" i="1"/>
  <c r="FT219" i="1" s="1"/>
  <c r="FT184" i="1"/>
  <c r="FT186" i="1"/>
  <c r="FT188" i="1"/>
  <c r="FT190" i="1"/>
  <c r="FT192" i="1"/>
  <c r="BF124" i="1"/>
  <c r="BQ174" i="1"/>
  <c r="BQ179" i="1" s="1"/>
  <c r="BQ216" i="1" s="1"/>
  <c r="BQ177" i="1"/>
  <c r="BT174" i="1"/>
  <c r="BT177" i="1"/>
  <c r="FX174" i="1"/>
  <c r="FX179" i="1" s="1"/>
  <c r="FX216" i="1" s="1"/>
  <c r="FX177" i="1"/>
  <c r="AT257" i="1"/>
  <c r="AT201" i="1"/>
  <c r="BQ122" i="1"/>
  <c r="BQ119" i="1"/>
  <c r="BQ124" i="1" s="1"/>
  <c r="DM122" i="1"/>
  <c r="DM119" i="1"/>
  <c r="DM124" i="1" s="1"/>
  <c r="FI119" i="1"/>
  <c r="FI124" i="1" s="1"/>
  <c r="FI122" i="1"/>
  <c r="J119" i="1"/>
  <c r="J124" i="1" s="1"/>
  <c r="J122" i="1"/>
  <c r="CT122" i="1"/>
  <c r="CT119" i="1"/>
  <c r="CT124" i="1" s="1"/>
  <c r="BO122" i="1"/>
  <c r="BO119" i="1"/>
  <c r="BO124" i="1" s="1"/>
  <c r="DK119" i="1"/>
  <c r="DK124" i="1" s="1"/>
  <c r="DK122" i="1"/>
  <c r="FG119" i="1"/>
  <c r="FG124" i="1" s="1"/>
  <c r="FG122" i="1"/>
  <c r="S201" i="1"/>
  <c r="S257" i="1"/>
  <c r="CK174" i="1"/>
  <c r="CK177" i="1"/>
  <c r="AW174" i="1"/>
  <c r="AW179" i="1" s="1"/>
  <c r="AW216" i="1" s="1"/>
  <c r="AW177" i="1"/>
  <c r="DB119" i="1"/>
  <c r="DB122" i="1"/>
  <c r="BS113" i="1"/>
  <c r="BS123" i="1" s="1"/>
  <c r="DO113" i="1"/>
  <c r="DO123" i="1" s="1"/>
  <c r="FK113" i="1"/>
  <c r="FK123" i="1" s="1"/>
  <c r="ER146" i="1"/>
  <c r="ER148" i="1" s="1"/>
  <c r="G193" i="1"/>
  <c r="G219" i="1" s="1"/>
  <c r="G184" i="1"/>
  <c r="G186" i="1"/>
  <c r="G188" i="1"/>
  <c r="G190" i="1"/>
  <c r="G192" i="1"/>
  <c r="CA193" i="1"/>
  <c r="CA219" i="1" s="1"/>
  <c r="CA184" i="1"/>
  <c r="CA186" i="1"/>
  <c r="CA188" i="1"/>
  <c r="CA190" i="1"/>
  <c r="CA192" i="1"/>
  <c r="DW193" i="1"/>
  <c r="DW219" i="1" s="1"/>
  <c r="DW184" i="1"/>
  <c r="DW186" i="1"/>
  <c r="DW188" i="1"/>
  <c r="DW190" i="1"/>
  <c r="DW192" i="1"/>
  <c r="FS193" i="1"/>
  <c r="FS219" i="1" s="1"/>
  <c r="FS184" i="1"/>
  <c r="FS186" i="1"/>
  <c r="FS188" i="1"/>
  <c r="FS190" i="1"/>
  <c r="FS192" i="1"/>
  <c r="BD184" i="1"/>
  <c r="BD186" i="1"/>
  <c r="BD188" i="1"/>
  <c r="BD190" i="1"/>
  <c r="BD192" i="1"/>
  <c r="BD193" i="1"/>
  <c r="BD219" i="1" s="1"/>
  <c r="CZ184" i="1"/>
  <c r="CZ188" i="1" s="1"/>
  <c r="CZ190" i="1" s="1"/>
  <c r="CZ186" i="1"/>
  <c r="CZ192" i="1"/>
  <c r="EV193" i="1"/>
  <c r="EV219" i="1" s="1"/>
  <c r="EV184" i="1"/>
  <c r="EV186" i="1"/>
  <c r="EV188" i="1"/>
  <c r="EV190" i="1"/>
  <c r="EV192" i="1"/>
  <c r="O190" i="1"/>
  <c r="O192" i="1"/>
  <c r="O193" i="1"/>
  <c r="O219" i="1" s="1"/>
  <c r="O184" i="1"/>
  <c r="O186" i="1"/>
  <c r="O188" i="1"/>
  <c r="N124" i="1"/>
  <c r="FU124" i="1"/>
  <c r="FU184" i="1" s="1"/>
  <c r="FU188" i="1" s="1"/>
  <c r="FU190" i="1" s="1"/>
  <c r="L174" i="1"/>
  <c r="L179" i="1" s="1"/>
  <c r="L216" i="1" s="1"/>
  <c r="L177" i="1"/>
  <c r="EF174" i="1"/>
  <c r="EF179" i="1" s="1"/>
  <c r="EF216" i="1" s="1"/>
  <c r="EF177" i="1"/>
  <c r="BY124" i="1"/>
  <c r="ET174" i="1"/>
  <c r="ET177" i="1"/>
  <c r="DF174" i="1"/>
  <c r="DF179" i="1" s="1"/>
  <c r="DF216" i="1" s="1"/>
  <c r="DF177" i="1"/>
  <c r="AU124" i="1"/>
  <c r="BR119" i="1"/>
  <c r="BR124" i="1" s="1"/>
  <c r="BR122" i="1"/>
  <c r="C179" i="1"/>
  <c r="C216" i="1" s="1"/>
  <c r="EH174" i="1"/>
  <c r="EH179" i="1" s="1"/>
  <c r="EH216" i="1" s="1"/>
  <c r="EH177" i="1"/>
  <c r="CT174" i="1"/>
  <c r="CT177" i="1"/>
  <c r="I154" i="1"/>
  <c r="ET193" i="1"/>
  <c r="ET219" i="1" s="1"/>
  <c r="ET184" i="1"/>
  <c r="ET186" i="1"/>
  <c r="ET188" i="1"/>
  <c r="ET190" i="1"/>
  <c r="ET192" i="1"/>
  <c r="BJ122" i="1"/>
  <c r="BJ119" i="1"/>
  <c r="BP122" i="1"/>
  <c r="BP119" i="1"/>
  <c r="BP124" i="1" s="1"/>
  <c r="DL122" i="1"/>
  <c r="DL119" i="1"/>
  <c r="DL124" i="1" s="1"/>
  <c r="FH122" i="1"/>
  <c r="FH119" i="1"/>
  <c r="AF122" i="1"/>
  <c r="AF119" i="1"/>
  <c r="DT124" i="1"/>
  <c r="DD124" i="1"/>
  <c r="BD124" i="1"/>
  <c r="CA174" i="1"/>
  <c r="CA179" i="1" s="1"/>
  <c r="CA216" i="1" s="1"/>
  <c r="CA177" i="1"/>
  <c r="AA174" i="1"/>
  <c r="AA179" i="1" s="1"/>
  <c r="AA216" i="1" s="1"/>
  <c r="AA177" i="1"/>
  <c r="AY124" i="1"/>
  <c r="CO174" i="1"/>
  <c r="CO177" i="1"/>
  <c r="Q174" i="1"/>
  <c r="Q179" i="1" s="1"/>
  <c r="Q216" i="1" s="1"/>
  <c r="Q177" i="1"/>
  <c r="CQ174" i="1"/>
  <c r="CQ179" i="1" s="1"/>
  <c r="CQ216" i="1" s="1"/>
  <c r="CQ177" i="1"/>
  <c r="CV124" i="1"/>
  <c r="BE184" i="1"/>
  <c r="BE186" i="1"/>
  <c r="BE188" i="1"/>
  <c r="BE190" i="1"/>
  <c r="BE192" i="1"/>
  <c r="BE193" i="1"/>
  <c r="BE219" i="1" s="1"/>
  <c r="DA184" i="1"/>
  <c r="DA186" i="1"/>
  <c r="DA188" i="1"/>
  <c r="DA190" i="1"/>
  <c r="DA192" i="1"/>
  <c r="DA193" i="1"/>
  <c r="DA219" i="1" s="1"/>
  <c r="EW184" i="1"/>
  <c r="EW186" i="1"/>
  <c r="EW188" i="1"/>
  <c r="EW190" i="1"/>
  <c r="EW193" i="1"/>
  <c r="EW219" i="1" s="1"/>
  <c r="EW192" i="1"/>
  <c r="T184" i="1"/>
  <c r="T186" i="1"/>
  <c r="T188" i="1"/>
  <c r="T190" i="1"/>
  <c r="T192" i="1"/>
  <c r="T193" i="1"/>
  <c r="T219" i="1" s="1"/>
  <c r="BG122" i="1"/>
  <c r="BG119" i="1"/>
  <c r="BG124" i="1" s="1"/>
  <c r="DP119" i="1"/>
  <c r="DP124" i="1" s="1"/>
  <c r="DP122" i="1"/>
  <c r="FL119" i="1"/>
  <c r="FL122" i="1"/>
  <c r="BH122" i="1"/>
  <c r="BH119" i="1"/>
  <c r="BH124" i="1" s="1"/>
  <c r="FM119" i="1"/>
  <c r="FM124" i="1" s="1"/>
  <c r="FM122" i="1"/>
  <c r="EP119" i="1"/>
  <c r="EP124" i="1" s="1"/>
  <c r="EP122" i="1"/>
  <c r="BK122" i="1"/>
  <c r="BK119" i="1"/>
  <c r="BK124" i="1" s="1"/>
  <c r="DG122" i="1"/>
  <c r="DG119" i="1"/>
  <c r="P113" i="1"/>
  <c r="P123" i="1" s="1"/>
  <c r="BL113" i="1"/>
  <c r="BL123" i="1" s="1"/>
  <c r="DH113" i="1"/>
  <c r="DH123" i="1" s="1"/>
  <c r="FD122" i="1"/>
  <c r="FD119" i="1"/>
  <c r="FD124" i="1" s="1"/>
  <c r="Q122" i="1"/>
  <c r="Q119" i="1"/>
  <c r="BM122" i="1"/>
  <c r="BM119" i="1"/>
  <c r="BM124" i="1" s="1"/>
  <c r="DI122" i="1"/>
  <c r="DI119" i="1"/>
  <c r="DI124" i="1" s="1"/>
  <c r="FE119" i="1"/>
  <c r="FE124" i="1" s="1"/>
  <c r="FE122" i="1"/>
  <c r="G146" i="1"/>
  <c r="G148" i="1" s="1"/>
  <c r="BC257" i="1"/>
  <c r="BC201" i="1"/>
  <c r="CY257" i="1"/>
  <c r="CY201" i="1"/>
  <c r="EU201" i="1"/>
  <c r="EU257" i="1"/>
  <c r="D257" i="1"/>
  <c r="D201" i="1"/>
  <c r="CB201" i="1"/>
  <c r="CB257" i="1"/>
  <c r="DX201" i="1"/>
  <c r="DX257" i="1"/>
  <c r="FT257" i="1"/>
  <c r="FT201" i="1"/>
  <c r="EO124" i="1"/>
  <c r="FS174" i="1"/>
  <c r="FS179" i="1" s="1"/>
  <c r="FS216" i="1" s="1"/>
  <c r="FS177" i="1"/>
  <c r="DS174" i="1"/>
  <c r="DS177" i="1"/>
  <c r="AT186" i="1"/>
  <c r="AT188" i="1"/>
  <c r="AT190" i="1"/>
  <c r="AT192" i="1"/>
  <c r="AT193" i="1"/>
  <c r="AT219" i="1" s="1"/>
  <c r="AT184" i="1"/>
  <c r="AE146" i="1"/>
  <c r="AE148" i="1" s="1"/>
  <c r="CP119" i="1"/>
  <c r="CP124" i="1" s="1"/>
  <c r="CP122" i="1"/>
  <c r="AI122" i="1"/>
  <c r="AI119" i="1"/>
  <c r="AI124" i="1" s="1"/>
  <c r="DC122" i="1"/>
  <c r="DC119" i="1"/>
  <c r="EY122" i="1"/>
  <c r="EY119" i="1"/>
  <c r="AI174" i="1"/>
  <c r="AI179" i="1" s="1"/>
  <c r="AI216" i="1" s="1"/>
  <c r="AI177" i="1"/>
  <c r="DI174" i="1"/>
  <c r="DI179" i="1" s="1"/>
  <c r="DI216" i="1" s="1"/>
  <c r="DI177" i="1"/>
  <c r="BU174" i="1"/>
  <c r="BU177" i="1"/>
  <c r="FR193" i="1"/>
  <c r="FR219" i="1" s="1"/>
  <c r="FR184" i="1"/>
  <c r="FR186" i="1"/>
  <c r="FR188" i="1"/>
  <c r="FR190" i="1"/>
  <c r="FR192" i="1"/>
  <c r="AZ124" i="1"/>
  <c r="AZ184" i="1" s="1"/>
  <c r="AZ188" i="1" s="1"/>
  <c r="AZ190" i="1" s="1"/>
  <c r="AJ124" i="1"/>
  <c r="H184" i="1"/>
  <c r="H186" i="1"/>
  <c r="H188" i="1"/>
  <c r="H190" i="1"/>
  <c r="H192" i="1"/>
  <c r="H193" i="1"/>
  <c r="H219" i="1" s="1"/>
  <c r="G174" i="1"/>
  <c r="G177" i="1"/>
  <c r="FB174" i="1"/>
  <c r="FB179" i="1" s="1"/>
  <c r="FB216" i="1" s="1"/>
  <c r="FB177" i="1"/>
  <c r="FL124" i="1"/>
  <c r="AP174" i="1"/>
  <c r="AP179" i="1" s="1"/>
  <c r="AP216" i="1" s="1"/>
  <c r="AP177" i="1"/>
  <c r="AN124" i="1"/>
  <c r="U174" i="1"/>
  <c r="U177" i="1"/>
  <c r="Z124" i="1"/>
  <c r="BB124" i="1"/>
  <c r="BB184" i="1" s="1"/>
  <c r="BB188" i="1" s="1"/>
  <c r="BB190" i="1" s="1"/>
  <c r="S122" i="1"/>
  <c r="S119" i="1"/>
  <c r="S124" i="1" s="1"/>
  <c r="BS122" i="1"/>
  <c r="BS119" i="1"/>
  <c r="BS124" i="1" s="1"/>
  <c r="DO122" i="1"/>
  <c r="DO119" i="1"/>
  <c r="DO124" i="1" s="1"/>
  <c r="FK122" i="1"/>
  <c r="FK119" i="1"/>
  <c r="FK124" i="1" s="1"/>
  <c r="EW174" i="1"/>
  <c r="EW179" i="1" s="1"/>
  <c r="EW216" i="1" s="1"/>
  <c r="EW177" i="1"/>
  <c r="BY174" i="1"/>
  <c r="BY179" i="1" s="1"/>
  <c r="BY216" i="1" s="1"/>
  <c r="BY177" i="1"/>
  <c r="AK174" i="1"/>
  <c r="AK179" i="1" s="1"/>
  <c r="AK216" i="1" s="1"/>
  <c r="AK177" i="1"/>
  <c r="G201" i="1"/>
  <c r="G257" i="1"/>
  <c r="CA257" i="1"/>
  <c r="CA201" i="1"/>
  <c r="DW201" i="1"/>
  <c r="DW257" i="1"/>
  <c r="FS257" i="1"/>
  <c r="FS201" i="1"/>
  <c r="BD257" i="1"/>
  <c r="BD201" i="1"/>
  <c r="CZ201" i="1"/>
  <c r="CZ257" i="1"/>
  <c r="EV201" i="1"/>
  <c r="EV257" i="1"/>
  <c r="O257" i="1"/>
  <c r="O201" i="1"/>
  <c r="ER124" i="1"/>
  <c r="EB124" i="1"/>
  <c r="ED124" i="1"/>
  <c r="DB124" i="1"/>
  <c r="CO122" i="1"/>
  <c r="CO119" i="1"/>
  <c r="CO124" i="1" s="1"/>
  <c r="EK119" i="1"/>
  <c r="EK124" i="1" s="1"/>
  <c r="EK122" i="1"/>
  <c r="CH122" i="1"/>
  <c r="CH119" i="1"/>
  <c r="CH124" i="1" s="1"/>
  <c r="BR113" i="1"/>
  <c r="BR123" i="1" s="1"/>
  <c r="U113" i="1"/>
  <c r="U123" i="1" s="1"/>
  <c r="F193" i="1"/>
  <c r="F219" i="1" s="1"/>
  <c r="F184" i="1"/>
  <c r="F186" i="1"/>
  <c r="F188" i="1"/>
  <c r="F190" i="1"/>
  <c r="F192" i="1"/>
  <c r="AQ119" i="1"/>
  <c r="AQ122" i="1"/>
  <c r="CM119" i="1"/>
  <c r="CM124" i="1" s="1"/>
  <c r="CM122" i="1"/>
  <c r="EI119" i="1"/>
  <c r="EI122" i="1"/>
  <c r="W124" i="1"/>
  <c r="CD186" i="1"/>
  <c r="CD188" i="1"/>
  <c r="CD190" i="1"/>
  <c r="CD192" i="1"/>
  <c r="CD193" i="1"/>
  <c r="CD219" i="1" s="1"/>
  <c r="CD184" i="1"/>
  <c r="AF124" i="1"/>
  <c r="BE201" i="1"/>
  <c r="BE257" i="1"/>
  <c r="DA257" i="1"/>
  <c r="DA201" i="1"/>
  <c r="EW257" i="1"/>
  <c r="EW201" i="1"/>
  <c r="T257" i="1"/>
  <c r="T201" i="1"/>
  <c r="CQ186" i="1"/>
  <c r="CQ192" i="1"/>
  <c r="EM193" i="1"/>
  <c r="EM219" i="1" s="1"/>
  <c r="EM186" i="1"/>
  <c r="EM188" i="1"/>
  <c r="EM190" i="1"/>
  <c r="EM192" i="1"/>
  <c r="EM184" i="1"/>
  <c r="DF201" i="1"/>
  <c r="DF257" i="1"/>
  <c r="BC174" i="1"/>
  <c r="BC179" i="1" s="1"/>
  <c r="BC216" i="1" s="1"/>
  <c r="BC177" i="1"/>
  <c r="CF174" i="1"/>
  <c r="CF177" i="1"/>
  <c r="V122" i="1"/>
  <c r="V119" i="1"/>
  <c r="V124" i="1" s="1"/>
  <c r="CG119" i="1"/>
  <c r="CG124" i="1" s="1"/>
  <c r="CG122" i="1"/>
  <c r="BK113" i="1"/>
  <c r="BK123" i="1" s="1"/>
  <c r="DG113" i="1"/>
  <c r="DG123" i="1" s="1"/>
  <c r="DG124" i="1" s="1"/>
  <c r="P122" i="1"/>
  <c r="P119" i="1"/>
  <c r="P124" i="1" s="1"/>
  <c r="BL122" i="1"/>
  <c r="BL119" i="1"/>
  <c r="BL124" i="1" s="1"/>
  <c r="DH122" i="1"/>
  <c r="DH119" i="1"/>
  <c r="DH124" i="1" s="1"/>
  <c r="Q113" i="1"/>
  <c r="Q123" i="1" s="1"/>
  <c r="BM113" i="1"/>
  <c r="BM123" i="1" s="1"/>
  <c r="DI113" i="1"/>
  <c r="DI123" i="1" s="1"/>
  <c r="FE113" i="1"/>
  <c r="FE123" i="1" s="1"/>
  <c r="R113" i="1"/>
  <c r="R123" i="1" s="1"/>
  <c r="BN113" i="1"/>
  <c r="BN123" i="1" s="1"/>
  <c r="BN124" i="1" s="1"/>
  <c r="DJ113" i="1"/>
  <c r="DJ123" i="1" s="1"/>
  <c r="FF113" i="1"/>
  <c r="FF123" i="1" s="1"/>
  <c r="FA124" i="1"/>
  <c r="DX174" i="1"/>
  <c r="DX179" i="1" s="1"/>
  <c r="DX216" i="1" s="1"/>
  <c r="DX177" i="1"/>
  <c r="BL174" i="1"/>
  <c r="BL179" i="1" s="1"/>
  <c r="BL216" i="1" s="1"/>
  <c r="BL177" i="1"/>
  <c r="ES124" i="1"/>
  <c r="AT119" i="1"/>
  <c r="AT124" i="1" s="1"/>
  <c r="AT122" i="1"/>
  <c r="BJ124" i="1"/>
  <c r="AD193" i="1"/>
  <c r="AD219" i="1" s="1"/>
  <c r="AD184" i="1"/>
  <c r="AD186" i="1"/>
  <c r="AD188" i="1"/>
  <c r="AD190" i="1"/>
  <c r="AD192" i="1"/>
  <c r="H201" i="1"/>
  <c r="H257" i="1"/>
  <c r="CC122" i="1"/>
  <c r="CC119" i="1"/>
  <c r="EF154" i="1"/>
  <c r="AP186" i="1"/>
  <c r="AP192" i="1"/>
  <c r="DW113" i="1"/>
  <c r="DW123" i="1" s="1"/>
  <c r="DW124" i="1" s="1"/>
  <c r="FS113" i="1"/>
  <c r="FS123" i="1" s="1"/>
  <c r="FS124" i="1" s="1"/>
  <c r="CK124" i="1"/>
  <c r="AG124" i="1"/>
  <c r="BD174" i="1"/>
  <c r="BD177" i="1"/>
  <c r="CR174" i="1"/>
  <c r="CR177" i="1"/>
  <c r="CM146" i="1"/>
  <c r="CM148" i="1" s="1"/>
  <c r="BF174" i="1"/>
  <c r="BF177" i="1"/>
  <c r="F174" i="1"/>
  <c r="FZ174" i="1" s="1"/>
  <c r="F177" i="1"/>
  <c r="FA174" i="1"/>
  <c r="FA177" i="1"/>
  <c r="U122" i="1"/>
  <c r="U119" i="1"/>
  <c r="U124" i="1" s="1"/>
  <c r="CE113" i="1"/>
  <c r="CE123" i="1" s="1"/>
  <c r="EA113" i="1"/>
  <c r="EA123" i="1" s="1"/>
  <c r="FW113" i="1"/>
  <c r="FW123" i="1" s="1"/>
  <c r="AT174" i="1"/>
  <c r="AT177" i="1"/>
  <c r="DO174" i="1"/>
  <c r="DO179" i="1" s="1"/>
  <c r="DO216" i="1" s="1"/>
  <c r="DO177" i="1"/>
  <c r="EO174" i="1"/>
  <c r="EO177" i="1"/>
  <c r="AQ124" i="1"/>
  <c r="FV174" i="1"/>
  <c r="FV177" i="1"/>
  <c r="DV174" i="1"/>
  <c r="DV179" i="1" s="1"/>
  <c r="DV216" i="1" s="1"/>
  <c r="DV177" i="1"/>
  <c r="CH174" i="1"/>
  <c r="CH177" i="1"/>
  <c r="DW146" i="1"/>
  <c r="DW148" i="1" s="1"/>
  <c r="DF124" i="1"/>
  <c r="CD124" i="1"/>
  <c r="CD113" i="1"/>
  <c r="CD123" i="1" s="1"/>
  <c r="EV174" i="1"/>
  <c r="EV179" i="1" s="1"/>
  <c r="EV216" i="1" s="1"/>
  <c r="EV177" i="1"/>
  <c r="CJ174" i="1"/>
  <c r="CJ177" i="1"/>
  <c r="F124" i="1"/>
  <c r="EW113" i="1"/>
  <c r="EW123" i="1" s="1"/>
  <c r="DZ193" i="1"/>
  <c r="DZ219" i="1" s="1"/>
  <c r="DZ186" i="1"/>
  <c r="DZ188" i="1"/>
  <c r="DZ190" i="1"/>
  <c r="DZ192" i="1"/>
  <c r="DZ184" i="1"/>
  <c r="FV186" i="1"/>
  <c r="FV192" i="1"/>
  <c r="AH186" i="1"/>
  <c r="AH192" i="1"/>
  <c r="CQ257" i="1"/>
  <c r="CQ201" i="1"/>
  <c r="EM257" i="1"/>
  <c r="EM201" i="1"/>
  <c r="DF192" i="1"/>
  <c r="DF184" i="1"/>
  <c r="DF186" i="1"/>
  <c r="CF122" i="1"/>
  <c r="CF119" i="1"/>
  <c r="CF124" i="1" s="1"/>
  <c r="Q154" i="1"/>
  <c r="BN154" i="1"/>
  <c r="BC113" i="1"/>
  <c r="BC123" i="1" s="1"/>
  <c r="CB113" i="1"/>
  <c r="CB123" i="1" s="1"/>
  <c r="CB124" i="1" s="1"/>
  <c r="DX113" i="1"/>
  <c r="DX123" i="1" s="1"/>
  <c r="FT113" i="1"/>
  <c r="FT123" i="1" s="1"/>
  <c r="EI124" i="1"/>
  <c r="AE174" i="1"/>
  <c r="AE177" i="1"/>
  <c r="CE174" i="1"/>
  <c r="CE179" i="1" s="1"/>
  <c r="CE216" i="1" s="1"/>
  <c r="CE177" i="1"/>
  <c r="AS174" i="1"/>
  <c r="AS177" i="1"/>
  <c r="BS174" i="1"/>
  <c r="BS179" i="1" s="1"/>
  <c r="BS216" i="1" s="1"/>
  <c r="BS177" i="1"/>
  <c r="EZ174" i="1"/>
  <c r="EZ177" i="1"/>
  <c r="AJ188" i="1"/>
  <c r="AJ190" i="1"/>
  <c r="AJ192" i="1"/>
  <c r="AJ193" i="1"/>
  <c r="AJ219" i="1" s="1"/>
  <c r="AJ184" i="1"/>
  <c r="AJ186" i="1"/>
  <c r="EB192" i="1"/>
  <c r="EB184" i="1"/>
  <c r="EB188" i="1" s="1"/>
  <c r="EB190" i="1" s="1"/>
  <c r="EB186" i="1"/>
  <c r="FX193" i="1"/>
  <c r="FX219" i="1" s="1"/>
  <c r="FX188" i="1"/>
  <c r="FX190" i="1"/>
  <c r="FX192" i="1"/>
  <c r="FX184" i="1"/>
  <c r="FX186" i="1"/>
  <c r="DS154" i="1"/>
  <c r="FO154" i="1"/>
  <c r="FP154" i="1"/>
  <c r="EE124" i="1"/>
  <c r="DC124" i="1"/>
  <c r="DB174" i="1"/>
  <c r="DB179" i="1" s="1"/>
  <c r="DB216" i="1" s="1"/>
  <c r="DB177" i="1"/>
  <c r="BB174" i="1"/>
  <c r="BB179" i="1" s="1"/>
  <c r="BB216" i="1" s="1"/>
  <c r="BB177" i="1"/>
  <c r="N174" i="1"/>
  <c r="N177" i="1"/>
  <c r="X124" i="1"/>
  <c r="EL124" i="1"/>
  <c r="EL184" i="1" s="1"/>
  <c r="EL188" i="1" s="1"/>
  <c r="EL190" i="1" s="1"/>
  <c r="DS124" i="1"/>
  <c r="DD174" i="1"/>
  <c r="DD179" i="1" s="1"/>
  <c r="DD216" i="1" s="1"/>
  <c r="DD177" i="1"/>
  <c r="CQ124" i="1"/>
  <c r="AP124" i="1"/>
  <c r="EX193" i="1"/>
  <c r="EX219" i="1" s="1"/>
  <c r="EX186" i="1"/>
  <c r="EX188" i="1"/>
  <c r="EX190" i="1"/>
  <c r="EX192" i="1"/>
  <c r="EX184" i="1"/>
  <c r="P174" i="1"/>
  <c r="P177" i="1"/>
  <c r="CW124" i="1"/>
  <c r="AS124" i="1"/>
  <c r="FU154" i="1"/>
  <c r="I174" i="1"/>
  <c r="I177" i="1"/>
  <c r="ER174" i="1"/>
  <c r="ER179" i="1" s="1"/>
  <c r="ER216" i="1" s="1"/>
  <c r="ER177" i="1"/>
  <c r="AJ174" i="1"/>
  <c r="AJ179" i="1" s="1"/>
  <c r="AJ216" i="1" s="1"/>
  <c r="AJ177" i="1"/>
  <c r="BT188" i="1"/>
  <c r="BT190" i="1"/>
  <c r="BT192" i="1"/>
  <c r="BT193" i="1"/>
  <c r="BT219" i="1" s="1"/>
  <c r="BT184" i="1"/>
  <c r="BT186" i="1"/>
  <c r="EN192" i="1"/>
  <c r="EN186" i="1"/>
  <c r="DR192" i="1"/>
  <c r="DR186" i="1"/>
  <c r="AU186" i="1"/>
  <c r="AU188" i="1"/>
  <c r="AU190" i="1"/>
  <c r="AU192" i="1"/>
  <c r="AU193" i="1"/>
  <c r="AU219" i="1" s="1"/>
  <c r="AU184" i="1"/>
  <c r="Y188" i="1"/>
  <c r="Y190" i="1" s="1"/>
  <c r="Y192" i="1"/>
  <c r="Y184" i="1"/>
  <c r="Y186" i="1"/>
  <c r="DQ188" i="1"/>
  <c r="DQ190" i="1"/>
  <c r="DQ192" i="1"/>
  <c r="DQ193" i="1"/>
  <c r="DQ219" i="1" s="1"/>
  <c r="DQ184" i="1"/>
  <c r="DQ186" i="1"/>
  <c r="E192" i="1"/>
  <c r="E186" i="1"/>
  <c r="L192" i="1"/>
  <c r="L186" i="1"/>
  <c r="AK188" i="1"/>
  <c r="AK190" i="1"/>
  <c r="AK192" i="1"/>
  <c r="AK193" i="1"/>
  <c r="AK219" i="1" s="1"/>
  <c r="AK184" i="1"/>
  <c r="AK186" i="1"/>
  <c r="EC188" i="1"/>
  <c r="EC190" i="1"/>
  <c r="EC192" i="1"/>
  <c r="EC193" i="1"/>
  <c r="EC219" i="1" s="1"/>
  <c r="EC184" i="1"/>
  <c r="EC186" i="1"/>
  <c r="AM190" i="1"/>
  <c r="AM192" i="1"/>
  <c r="AM193" i="1"/>
  <c r="AM219" i="1" s="1"/>
  <c r="AM184" i="1"/>
  <c r="AM186" i="1"/>
  <c r="AM188" i="1"/>
  <c r="CI192" i="1"/>
  <c r="CI186" i="1"/>
  <c r="EE190" i="1"/>
  <c r="EE192" i="1"/>
  <c r="EE193" i="1"/>
  <c r="EE219" i="1" s="1"/>
  <c r="EE184" i="1"/>
  <c r="EE186" i="1"/>
  <c r="EE188" i="1"/>
  <c r="N257" i="1"/>
  <c r="N201" i="1"/>
  <c r="AN192" i="1"/>
  <c r="AN193" i="1"/>
  <c r="AN219" i="1" s="1"/>
  <c r="AN184" i="1"/>
  <c r="AN186" i="1"/>
  <c r="AN188" i="1"/>
  <c r="AN190" i="1"/>
  <c r="CJ192" i="1"/>
  <c r="CJ186" i="1"/>
  <c r="EF192" i="1"/>
  <c r="EF186" i="1"/>
  <c r="Z190" i="1"/>
  <c r="Z192" i="1"/>
  <c r="Z193" i="1"/>
  <c r="Z219" i="1" s="1"/>
  <c r="Z184" i="1"/>
  <c r="Z186" i="1"/>
  <c r="Z188" i="1"/>
  <c r="AO192" i="1"/>
  <c r="AO186" i="1"/>
  <c r="CK192" i="1"/>
  <c r="CK193" i="1"/>
  <c r="CK219" i="1" s="1"/>
  <c r="CK184" i="1"/>
  <c r="CK186" i="1"/>
  <c r="CK188" i="1"/>
  <c r="CK190" i="1"/>
  <c r="EG192" i="1"/>
  <c r="EG193" i="1"/>
  <c r="EG219" i="1" s="1"/>
  <c r="EG184" i="1"/>
  <c r="EG186" i="1"/>
  <c r="EG188" i="1"/>
  <c r="EG190" i="1"/>
  <c r="AL257" i="1"/>
  <c r="AL201" i="1"/>
  <c r="CL193" i="1"/>
  <c r="CL219" i="1" s="1"/>
  <c r="CL184" i="1"/>
  <c r="CL186" i="1"/>
  <c r="CL188" i="1"/>
  <c r="CL190" i="1"/>
  <c r="CL192" i="1"/>
  <c r="AX257" i="1"/>
  <c r="AX201" i="1"/>
  <c r="D124" i="1"/>
  <c r="CA124" i="1"/>
  <c r="BC124" i="1"/>
  <c r="AE124" i="1"/>
  <c r="EW124" i="1"/>
  <c r="FJ119" i="1"/>
  <c r="FJ124" i="1" s="1"/>
  <c r="FJ122" i="1"/>
  <c r="CE122" i="1"/>
  <c r="CE119" i="1"/>
  <c r="CE124" i="1" s="1"/>
  <c r="EA122" i="1"/>
  <c r="EA119" i="1"/>
  <c r="EA124" i="1" s="1"/>
  <c r="FW122" i="1"/>
  <c r="FW119" i="1"/>
  <c r="FW124" i="1" s="1"/>
  <c r="BB186" i="1"/>
  <c r="BB192" i="1"/>
  <c r="CX154" i="1"/>
  <c r="FZ85" i="1"/>
  <c r="C90" i="1"/>
  <c r="EY124" i="1"/>
  <c r="EY184" i="1" s="1"/>
  <c r="EY188" i="1" s="1"/>
  <c r="EY190" i="1" s="1"/>
  <c r="BE113" i="1"/>
  <c r="BE123" i="1" s="1"/>
  <c r="BE124" i="1" s="1"/>
  <c r="DA113" i="1"/>
  <c r="DA123" i="1" s="1"/>
  <c r="DA124" i="1" s="1"/>
  <c r="T113" i="1"/>
  <c r="T123" i="1" s="1"/>
  <c r="T124" i="1" s="1"/>
  <c r="DZ113" i="1"/>
  <c r="DZ123" i="1" s="1"/>
  <c r="DZ124" i="1" s="1"/>
  <c r="FV113" i="1"/>
  <c r="FV123" i="1" s="1"/>
  <c r="FV124" i="1" s="1"/>
  <c r="AH113" i="1"/>
  <c r="AH123" i="1" s="1"/>
  <c r="AH124" i="1" s="1"/>
  <c r="EX174" i="1"/>
  <c r="EX179" i="1" s="1"/>
  <c r="EX216" i="1" s="1"/>
  <c r="EX177" i="1"/>
  <c r="CX174" i="1"/>
  <c r="CX179" i="1" s="1"/>
  <c r="CX216" i="1" s="1"/>
  <c r="CX177" i="1"/>
  <c r="BJ174" i="1"/>
  <c r="BJ177" i="1"/>
  <c r="DX122" i="1"/>
  <c r="DX119" i="1"/>
  <c r="DX124" i="1" s="1"/>
  <c r="FT122" i="1"/>
  <c r="FT119" i="1"/>
  <c r="FT124" i="1" s="1"/>
  <c r="Q124" i="1"/>
  <c r="Q184" i="1" s="1"/>
  <c r="Q188" i="1" s="1"/>
  <c r="Q190" i="1" s="1"/>
  <c r="M124" i="1"/>
  <c r="FH124" i="1"/>
  <c r="DC174" i="1"/>
  <c r="DC179" i="1" s="1"/>
  <c r="DC216" i="1" s="1"/>
  <c r="DC177" i="1"/>
  <c r="EE174" i="1"/>
  <c r="EE179" i="1" s="1"/>
  <c r="EE216" i="1" s="1"/>
  <c r="EE177" i="1"/>
  <c r="E124" i="1"/>
  <c r="E184" i="1" s="1"/>
  <c r="E188" i="1" s="1"/>
  <c r="E190" i="1" s="1"/>
  <c r="EV124" i="1"/>
  <c r="EG124" i="1"/>
  <c r="EC124" i="1"/>
  <c r="CC124" i="1"/>
  <c r="FI154" i="1"/>
  <c r="J154" i="1"/>
  <c r="EL154" i="1"/>
  <c r="AJ201" i="1"/>
  <c r="AJ257" i="1"/>
  <c r="EB257" i="1"/>
  <c r="EB201" i="1"/>
  <c r="FX201" i="1"/>
  <c r="FX257" i="1"/>
  <c r="CR188" i="1"/>
  <c r="CR190" i="1"/>
  <c r="CR192" i="1"/>
  <c r="CR193" i="1"/>
  <c r="CR219" i="1" s="1"/>
  <c r="CR184" i="1"/>
  <c r="CR186" i="1"/>
  <c r="CS188" i="1"/>
  <c r="CS190" i="1"/>
  <c r="CS192" i="1"/>
  <c r="CS193" i="1"/>
  <c r="CS219" i="1" s="1"/>
  <c r="CS184" i="1"/>
  <c r="CS186" i="1"/>
  <c r="ED257" i="1"/>
  <c r="ED201" i="1"/>
  <c r="W186" i="1"/>
  <c r="W188" i="1"/>
  <c r="W190" i="1"/>
  <c r="W192" i="1"/>
  <c r="W193" i="1"/>
  <c r="W219" i="1" s="1"/>
  <c r="W184" i="1"/>
  <c r="M192" i="1"/>
  <c r="M186" i="1"/>
  <c r="DE188" i="1"/>
  <c r="DE190" i="1"/>
  <c r="DE192" i="1"/>
  <c r="DE193" i="1"/>
  <c r="DE219" i="1" s="1"/>
  <c r="DE184" i="1"/>
  <c r="DE186" i="1"/>
  <c r="AA190" i="1"/>
  <c r="AA192" i="1"/>
  <c r="AA193" i="1"/>
  <c r="AA219" i="1" s="1"/>
  <c r="AA184" i="1"/>
  <c r="AA186" i="1"/>
  <c r="AA188" i="1"/>
  <c r="BW190" i="1"/>
  <c r="BW192" i="1"/>
  <c r="BW193" i="1"/>
  <c r="BW219" i="1" s="1"/>
  <c r="BW184" i="1"/>
  <c r="BW186" i="1"/>
  <c r="BW188" i="1"/>
  <c r="DS192" i="1"/>
  <c r="DS184" i="1"/>
  <c r="DS188" i="1" s="1"/>
  <c r="DS190" i="1" s="1"/>
  <c r="DS186" i="1"/>
  <c r="FO192" i="1"/>
  <c r="FO184" i="1"/>
  <c r="FO186" i="1"/>
  <c r="AB192" i="1"/>
  <c r="AB193" i="1"/>
  <c r="AB219" i="1" s="1"/>
  <c r="AB184" i="1"/>
  <c r="AB186" i="1"/>
  <c r="AB188" i="1"/>
  <c r="AB190" i="1"/>
  <c r="BX192" i="1"/>
  <c r="BX193" i="1"/>
  <c r="BX219" i="1" s="1"/>
  <c r="BX184" i="1"/>
  <c r="BX186" i="1"/>
  <c r="BX188" i="1"/>
  <c r="BX190" i="1"/>
  <c r="DT192" i="1"/>
  <c r="DT193" i="1"/>
  <c r="DT219" i="1" s="1"/>
  <c r="DT184" i="1"/>
  <c r="DT186" i="1"/>
  <c r="DT188" i="1"/>
  <c r="DT190" i="1"/>
  <c r="FP192" i="1"/>
  <c r="FP186" i="1"/>
  <c r="AC192" i="1"/>
  <c r="AC193" i="1"/>
  <c r="AC219" i="1" s="1"/>
  <c r="AC184" i="1"/>
  <c r="AC186" i="1"/>
  <c r="AC188" i="1"/>
  <c r="AC190" i="1"/>
  <c r="BY192" i="1"/>
  <c r="BY184" i="1"/>
  <c r="BY188" i="1" s="1"/>
  <c r="BY190" i="1" s="1"/>
  <c r="BY186" i="1"/>
  <c r="DU192" i="1"/>
  <c r="DU193" i="1"/>
  <c r="DU219" i="1" s="1"/>
  <c r="DU184" i="1"/>
  <c r="DU186" i="1"/>
  <c r="DU188" i="1"/>
  <c r="DU190" i="1"/>
  <c r="FQ192" i="1"/>
  <c r="FQ193" i="1"/>
  <c r="FQ219" i="1" s="1"/>
  <c r="FQ184" i="1"/>
  <c r="FQ186" i="1"/>
  <c r="FQ188" i="1"/>
  <c r="FQ190" i="1"/>
  <c r="BZ193" i="1"/>
  <c r="BZ219" i="1" s="1"/>
  <c r="BZ184" i="1"/>
  <c r="BZ186" i="1"/>
  <c r="BZ188" i="1"/>
  <c r="BZ190" i="1"/>
  <c r="BZ192" i="1"/>
  <c r="H113" i="1"/>
  <c r="H123" i="1" s="1"/>
  <c r="DF188" i="1" l="1"/>
  <c r="DF190" i="1" s="1"/>
  <c r="FO188" i="1"/>
  <c r="FO190" i="1" s="1"/>
  <c r="V167" i="1"/>
  <c r="V168" i="1" s="1"/>
  <c r="V169" i="1" s="1"/>
  <c r="V215" i="1" s="1"/>
  <c r="V150" i="1"/>
  <c r="V128" i="1"/>
  <c r="V212" i="1" s="1"/>
  <c r="S167" i="1"/>
  <c r="S168" i="1" s="1"/>
  <c r="S169" i="1" s="1"/>
  <c r="S215" i="1" s="1"/>
  <c r="S156" i="1"/>
  <c r="S128" i="1"/>
  <c r="S212" i="1" s="1"/>
  <c r="S184" i="1"/>
  <c r="S188" i="1" s="1"/>
  <c r="S190" i="1" s="1"/>
  <c r="BK167" i="1"/>
  <c r="BK168" i="1" s="1"/>
  <c r="BK169" i="1" s="1"/>
  <c r="BK215" i="1" s="1"/>
  <c r="BK128" i="1"/>
  <c r="BK212" i="1" s="1"/>
  <c r="BK152" i="1"/>
  <c r="BG167" i="1"/>
  <c r="BG168" i="1" s="1"/>
  <c r="BG169" i="1" s="1"/>
  <c r="BG215" i="1" s="1"/>
  <c r="BG156" i="1"/>
  <c r="BG128" i="1"/>
  <c r="BG212" i="1" s="1"/>
  <c r="BG184" i="1"/>
  <c r="BG188" i="1" s="1"/>
  <c r="BG190" i="1" s="1"/>
  <c r="DJ167" i="1"/>
  <c r="DJ168" i="1" s="1"/>
  <c r="DJ169" i="1" s="1"/>
  <c r="DJ215" i="1" s="1"/>
  <c r="DJ152" i="1"/>
  <c r="DJ128" i="1"/>
  <c r="DJ212" i="1" s="1"/>
  <c r="CJ167" i="1"/>
  <c r="CJ168" i="1" s="1"/>
  <c r="CJ169" i="1" s="1"/>
  <c r="CJ215" i="1" s="1"/>
  <c r="CJ156" i="1"/>
  <c r="CJ128" i="1"/>
  <c r="CJ212" i="1" s="1"/>
  <c r="CJ184" i="1"/>
  <c r="CJ188" i="1" s="1"/>
  <c r="CJ190" i="1" s="1"/>
  <c r="EN167" i="1"/>
  <c r="EN168" i="1" s="1"/>
  <c r="EN169" i="1" s="1"/>
  <c r="EN215" i="1" s="1"/>
  <c r="EN156" i="1"/>
  <c r="EN128" i="1"/>
  <c r="EN212" i="1" s="1"/>
  <c r="EN184" i="1"/>
  <c r="EN188" i="1" s="1"/>
  <c r="EN190" i="1" s="1"/>
  <c r="FP167" i="1"/>
  <c r="FP168" i="1" s="1"/>
  <c r="FP169" i="1" s="1"/>
  <c r="FP215" i="1" s="1"/>
  <c r="FP128" i="1"/>
  <c r="FP212" i="1" s="1"/>
  <c r="FP156" i="1"/>
  <c r="FP184" i="1"/>
  <c r="FP188" i="1" s="1"/>
  <c r="FP190" i="1" s="1"/>
  <c r="CI167" i="1"/>
  <c r="CI168" i="1" s="1"/>
  <c r="CI169" i="1" s="1"/>
  <c r="CI215" i="1" s="1"/>
  <c r="CI156" i="1"/>
  <c r="CI128" i="1"/>
  <c r="CI212" i="1" s="1"/>
  <c r="CI184" i="1"/>
  <c r="CI188" i="1" s="1"/>
  <c r="CI190" i="1" s="1"/>
  <c r="EK167" i="1"/>
  <c r="EK168" i="1" s="1"/>
  <c r="EK169" i="1" s="1"/>
  <c r="EK215" i="1" s="1"/>
  <c r="EK152" i="1"/>
  <c r="EK128" i="1"/>
  <c r="EK212" i="1" s="1"/>
  <c r="BM167" i="1"/>
  <c r="BM168" i="1" s="1"/>
  <c r="BM169" i="1" s="1"/>
  <c r="BM215" i="1" s="1"/>
  <c r="BM128" i="1"/>
  <c r="BM212" i="1" s="1"/>
  <c r="BM150" i="1"/>
  <c r="FI167" i="1"/>
  <c r="FI168" i="1" s="1"/>
  <c r="FI169" i="1" s="1"/>
  <c r="FI215" i="1" s="1"/>
  <c r="FI128" i="1"/>
  <c r="FI212" i="1" s="1"/>
  <c r="FI156" i="1"/>
  <c r="FI184" i="1"/>
  <c r="FI188" i="1" s="1"/>
  <c r="FI190" i="1" s="1"/>
  <c r="K167" i="1"/>
  <c r="K168" i="1" s="1"/>
  <c r="K169" i="1" s="1"/>
  <c r="K215" i="1" s="1"/>
  <c r="K150" i="1"/>
  <c r="K128" i="1"/>
  <c r="K212" i="1" s="1"/>
  <c r="DN167" i="1"/>
  <c r="DN168" i="1" s="1"/>
  <c r="DN169" i="1" s="1"/>
  <c r="DN215" i="1" s="1"/>
  <c r="DN128" i="1"/>
  <c r="DN212" i="1" s="1"/>
  <c r="DN156" i="1"/>
  <c r="DN184" i="1"/>
  <c r="DN188" i="1" s="1"/>
  <c r="DN190" i="1" s="1"/>
  <c r="BT167" i="1"/>
  <c r="BT168" i="1" s="1"/>
  <c r="BT169" i="1" s="1"/>
  <c r="BT215" i="1" s="1"/>
  <c r="BT150" i="1"/>
  <c r="BT162" i="1" s="1"/>
  <c r="BT213" i="1" s="1"/>
  <c r="BT128" i="1"/>
  <c r="BT212" i="1" s="1"/>
  <c r="CB167" i="1"/>
  <c r="CB168" i="1" s="1"/>
  <c r="CB169" i="1" s="1"/>
  <c r="CB215" i="1" s="1"/>
  <c r="CB152" i="1"/>
  <c r="CB128" i="1"/>
  <c r="CB212" i="1" s="1"/>
  <c r="DH167" i="1"/>
  <c r="DH168" i="1" s="1"/>
  <c r="DH169" i="1" s="1"/>
  <c r="DH215" i="1" s="1"/>
  <c r="DH156" i="1"/>
  <c r="DH128" i="1"/>
  <c r="DH212" i="1" s="1"/>
  <c r="DH184" i="1"/>
  <c r="DH188" i="1" s="1"/>
  <c r="DH190" i="1" s="1"/>
  <c r="CO167" i="1"/>
  <c r="CO168" i="1" s="1"/>
  <c r="CO169" i="1" s="1"/>
  <c r="CO215" i="1" s="1"/>
  <c r="CO152" i="1"/>
  <c r="CO128" i="1"/>
  <c r="CO212" i="1" s="1"/>
  <c r="AI167" i="1"/>
  <c r="AI168" i="1" s="1"/>
  <c r="AI169" i="1" s="1"/>
  <c r="AI215" i="1" s="1"/>
  <c r="AI150" i="1"/>
  <c r="AI128" i="1"/>
  <c r="AI212" i="1" s="1"/>
  <c r="DM167" i="1"/>
  <c r="DM168" i="1" s="1"/>
  <c r="DM169" i="1" s="1"/>
  <c r="DM215" i="1" s="1"/>
  <c r="DM150" i="1"/>
  <c r="DM128" i="1"/>
  <c r="DM212" i="1" s="1"/>
  <c r="L167" i="1"/>
  <c r="L168" i="1" s="1"/>
  <c r="L169" i="1" s="1"/>
  <c r="L215" i="1" s="1"/>
  <c r="L156" i="1"/>
  <c r="L128" i="1"/>
  <c r="L212" i="1" s="1"/>
  <c r="L184" i="1"/>
  <c r="L188" i="1" s="1"/>
  <c r="L190" i="1" s="1"/>
  <c r="CU167" i="1"/>
  <c r="CU168" i="1" s="1"/>
  <c r="CU169" i="1" s="1"/>
  <c r="CU215" i="1" s="1"/>
  <c r="CU152" i="1"/>
  <c r="CU128" i="1"/>
  <c r="CU212" i="1" s="1"/>
  <c r="EX167" i="1"/>
  <c r="EX168" i="1" s="1"/>
  <c r="EX169" i="1" s="1"/>
  <c r="EX215" i="1" s="1"/>
  <c r="EX128" i="1"/>
  <c r="EX212" i="1" s="1"/>
  <c r="EX150" i="1"/>
  <c r="EX162" i="1" s="1"/>
  <c r="EX213" i="1" s="1"/>
  <c r="AM167" i="1"/>
  <c r="AM168" i="1" s="1"/>
  <c r="AM169" i="1" s="1"/>
  <c r="AM215" i="1" s="1"/>
  <c r="AM150" i="1"/>
  <c r="AM128" i="1"/>
  <c r="AM212" i="1" s="1"/>
  <c r="CE167" i="1"/>
  <c r="CE168" i="1" s="1"/>
  <c r="CE169" i="1" s="1"/>
  <c r="CE215" i="1" s="1"/>
  <c r="CE128" i="1"/>
  <c r="CE212" i="1" s="1"/>
  <c r="CE150" i="1"/>
  <c r="CE162" i="1" s="1"/>
  <c r="CE213" i="1" s="1"/>
  <c r="FJ167" i="1"/>
  <c r="FJ168" i="1" s="1"/>
  <c r="FJ169" i="1" s="1"/>
  <c r="FJ215" i="1" s="1"/>
  <c r="FJ128" i="1"/>
  <c r="FJ212" i="1" s="1"/>
  <c r="FJ152" i="1"/>
  <c r="U167" i="1"/>
  <c r="U168" i="1" s="1"/>
  <c r="U169" i="1" s="1"/>
  <c r="U215" i="1" s="1"/>
  <c r="U128" i="1"/>
  <c r="U212" i="1" s="1"/>
  <c r="U150" i="1"/>
  <c r="EP167" i="1"/>
  <c r="EP168" i="1" s="1"/>
  <c r="EP169" i="1" s="1"/>
  <c r="EP215" i="1" s="1"/>
  <c r="EP150" i="1"/>
  <c r="EP162" i="1" s="1"/>
  <c r="EP213" i="1" s="1"/>
  <c r="EP128" i="1"/>
  <c r="EP212" i="1" s="1"/>
  <c r="EP214" i="1" s="1"/>
  <c r="EP217" i="1" s="1"/>
  <c r="EP222" i="1" s="1"/>
  <c r="EP223" i="1" s="1"/>
  <c r="FG167" i="1"/>
  <c r="FG168" i="1" s="1"/>
  <c r="FG169" i="1" s="1"/>
  <c r="FG215" i="1" s="1"/>
  <c r="FG150" i="1"/>
  <c r="FG162" i="1" s="1"/>
  <c r="FG213" i="1" s="1"/>
  <c r="FG128" i="1"/>
  <c r="FG212" i="1" s="1"/>
  <c r="FG214" i="1" s="1"/>
  <c r="AV167" i="1"/>
  <c r="AV168" i="1" s="1"/>
  <c r="AV169" i="1" s="1"/>
  <c r="AV215" i="1" s="1"/>
  <c r="AV128" i="1"/>
  <c r="AV212" i="1" s="1"/>
  <c r="AV150" i="1"/>
  <c r="DV167" i="1"/>
  <c r="DV168" i="1" s="1"/>
  <c r="DV169" i="1" s="1"/>
  <c r="DV215" i="1" s="1"/>
  <c r="DV150" i="1"/>
  <c r="DV128" i="1"/>
  <c r="DV212" i="1" s="1"/>
  <c r="CS167" i="1"/>
  <c r="CS168" i="1" s="1"/>
  <c r="CS169" i="1" s="1"/>
  <c r="CS215" i="1" s="1"/>
  <c r="CS128" i="1"/>
  <c r="CS212" i="1" s="1"/>
  <c r="CS150" i="1"/>
  <c r="BZ167" i="1"/>
  <c r="BZ168" i="1" s="1"/>
  <c r="BZ169" i="1" s="1"/>
  <c r="BZ215" i="1" s="1"/>
  <c r="BZ150" i="1"/>
  <c r="BZ128" i="1"/>
  <c r="BZ212" i="1" s="1"/>
  <c r="BL167" i="1"/>
  <c r="BL168" i="1" s="1"/>
  <c r="BL169" i="1" s="1"/>
  <c r="BL215" i="1" s="1"/>
  <c r="BL150" i="1"/>
  <c r="BL128" i="1"/>
  <c r="BL212" i="1" s="1"/>
  <c r="BR167" i="1"/>
  <c r="BR168" i="1" s="1"/>
  <c r="BR169" i="1" s="1"/>
  <c r="BR215" i="1" s="1"/>
  <c r="BR156" i="1"/>
  <c r="BR128" i="1"/>
  <c r="BR212" i="1" s="1"/>
  <c r="BR184" i="1"/>
  <c r="BR188" i="1" s="1"/>
  <c r="BR190" i="1" s="1"/>
  <c r="BQ167" i="1"/>
  <c r="BQ168" i="1" s="1"/>
  <c r="BQ169" i="1" s="1"/>
  <c r="BQ215" i="1" s="1"/>
  <c r="BQ152" i="1"/>
  <c r="BQ128" i="1"/>
  <c r="BQ212" i="1" s="1"/>
  <c r="R167" i="1"/>
  <c r="R168" i="1" s="1"/>
  <c r="R169" i="1" s="1"/>
  <c r="R215" i="1" s="1"/>
  <c r="R152" i="1"/>
  <c r="R128" i="1"/>
  <c r="R212" i="1" s="1"/>
  <c r="DY167" i="1"/>
  <c r="DY168" i="1" s="1"/>
  <c r="DY169" i="1" s="1"/>
  <c r="DY215" i="1" s="1"/>
  <c r="DY150" i="1"/>
  <c r="DY162" i="1" s="1"/>
  <c r="DY213" i="1" s="1"/>
  <c r="DY128" i="1"/>
  <c r="DY212" i="1" s="1"/>
  <c r="DY214" i="1" s="1"/>
  <c r="EJ167" i="1"/>
  <c r="EJ168" i="1" s="1"/>
  <c r="EJ169" i="1" s="1"/>
  <c r="EJ215" i="1" s="1"/>
  <c r="EJ128" i="1"/>
  <c r="EJ212" i="1" s="1"/>
  <c r="EJ156" i="1"/>
  <c r="EJ184" i="1"/>
  <c r="EJ188" i="1" s="1"/>
  <c r="EJ190" i="1" s="1"/>
  <c r="AO167" i="1"/>
  <c r="AO168" i="1" s="1"/>
  <c r="AO169" i="1" s="1"/>
  <c r="AO215" i="1" s="1"/>
  <c r="AO156" i="1"/>
  <c r="AO128" i="1"/>
  <c r="AO212" i="1" s="1"/>
  <c r="AO184" i="1"/>
  <c r="AO188" i="1" s="1"/>
  <c r="AO190" i="1" s="1"/>
  <c r="CP167" i="1"/>
  <c r="CP168" i="1" s="1"/>
  <c r="CP169" i="1" s="1"/>
  <c r="CP215" i="1" s="1"/>
  <c r="CP152" i="1"/>
  <c r="CP128" i="1"/>
  <c r="CP212" i="1" s="1"/>
  <c r="FD167" i="1"/>
  <c r="FD168" i="1" s="1"/>
  <c r="FD169" i="1" s="1"/>
  <c r="FD215" i="1" s="1"/>
  <c r="FD128" i="1"/>
  <c r="FD212" i="1" s="1"/>
  <c r="FD150" i="1"/>
  <c r="FM167" i="1"/>
  <c r="FM168" i="1" s="1"/>
  <c r="FM169" i="1" s="1"/>
  <c r="FM215" i="1" s="1"/>
  <c r="FM152" i="1"/>
  <c r="FM128" i="1"/>
  <c r="FM212" i="1" s="1"/>
  <c r="DK167" i="1"/>
  <c r="DK168" i="1" s="1"/>
  <c r="DK169" i="1" s="1"/>
  <c r="DK215" i="1" s="1"/>
  <c r="DK128" i="1"/>
  <c r="DK212" i="1" s="1"/>
  <c r="DK156" i="1"/>
  <c r="DK184" i="1"/>
  <c r="DK188" i="1" s="1"/>
  <c r="DK190" i="1" s="1"/>
  <c r="CR167" i="1"/>
  <c r="CR168" i="1" s="1"/>
  <c r="CR169" i="1" s="1"/>
  <c r="CR215" i="1" s="1"/>
  <c r="CR128" i="1"/>
  <c r="CR212" i="1" s="1"/>
  <c r="CR150" i="1"/>
  <c r="FN167" i="1"/>
  <c r="FN168" i="1" s="1"/>
  <c r="FN169" i="1" s="1"/>
  <c r="FN215" i="1" s="1"/>
  <c r="FN156" i="1"/>
  <c r="FN128" i="1"/>
  <c r="FN212" i="1" s="1"/>
  <c r="FN184" i="1"/>
  <c r="FN188" i="1" s="1"/>
  <c r="FN190" i="1" s="1"/>
  <c r="DR167" i="1"/>
  <c r="DR168" i="1" s="1"/>
  <c r="DR169" i="1" s="1"/>
  <c r="DR215" i="1" s="1"/>
  <c r="DR156" i="1"/>
  <c r="DR128" i="1"/>
  <c r="DR212" i="1" s="1"/>
  <c r="DR184" i="1"/>
  <c r="DR188" i="1" s="1"/>
  <c r="DR190" i="1" s="1"/>
  <c r="AD167" i="1"/>
  <c r="AD168" i="1" s="1"/>
  <c r="AD169" i="1" s="1"/>
  <c r="AD215" i="1" s="1"/>
  <c r="AD152" i="1"/>
  <c r="AD128" i="1"/>
  <c r="AD212" i="1" s="1"/>
  <c r="AH167" i="1"/>
  <c r="AH168" i="1" s="1"/>
  <c r="AH169" i="1" s="1"/>
  <c r="AH215" i="1" s="1"/>
  <c r="AH156" i="1"/>
  <c r="AH128" i="1"/>
  <c r="AH212" i="1" s="1"/>
  <c r="AH184" i="1"/>
  <c r="AH188" i="1" s="1"/>
  <c r="AH190" i="1" s="1"/>
  <c r="CF167" i="1"/>
  <c r="CF168" i="1" s="1"/>
  <c r="CF169" i="1" s="1"/>
  <c r="CF215" i="1" s="1"/>
  <c r="CF128" i="1"/>
  <c r="CF212" i="1" s="1"/>
  <c r="CF150" i="1"/>
  <c r="FS167" i="1"/>
  <c r="FS168" i="1" s="1"/>
  <c r="FS169" i="1" s="1"/>
  <c r="FS215" i="1" s="1"/>
  <c r="FS128" i="1"/>
  <c r="FS212" i="1" s="1"/>
  <c r="FS214" i="1" s="1"/>
  <c r="FS217" i="1" s="1"/>
  <c r="FS222" i="1" s="1"/>
  <c r="FS223" i="1" s="1"/>
  <c r="FS150" i="1"/>
  <c r="FS162" i="1" s="1"/>
  <c r="FS213" i="1" s="1"/>
  <c r="P167" i="1"/>
  <c r="P168" i="1" s="1"/>
  <c r="P169" i="1" s="1"/>
  <c r="P215" i="1" s="1"/>
  <c r="P128" i="1"/>
  <c r="P212" i="1" s="1"/>
  <c r="P150" i="1"/>
  <c r="FK167" i="1"/>
  <c r="FK168" i="1" s="1"/>
  <c r="FK169" i="1" s="1"/>
  <c r="FK215" i="1" s="1"/>
  <c r="FK152" i="1"/>
  <c r="FK128" i="1"/>
  <c r="FK212" i="1" s="1"/>
  <c r="BH167" i="1"/>
  <c r="BH168" i="1" s="1"/>
  <c r="BH169" i="1" s="1"/>
  <c r="BH215" i="1" s="1"/>
  <c r="BH152" i="1"/>
  <c r="BH128" i="1"/>
  <c r="BH212" i="1" s="1"/>
  <c r="BO167" i="1"/>
  <c r="BO168" i="1" s="1"/>
  <c r="BO169" i="1" s="1"/>
  <c r="BO215" i="1" s="1"/>
  <c r="BO128" i="1"/>
  <c r="BO212" i="1" s="1"/>
  <c r="BO156" i="1"/>
  <c r="BO184" i="1"/>
  <c r="BO188" i="1" s="1"/>
  <c r="BO190" i="1" s="1"/>
  <c r="FC167" i="1"/>
  <c r="FC168" i="1" s="1"/>
  <c r="FC169" i="1" s="1"/>
  <c r="FC215" i="1" s="1"/>
  <c r="FC152" i="1"/>
  <c r="FC128" i="1"/>
  <c r="FC212" i="1" s="1"/>
  <c r="CN167" i="1"/>
  <c r="CN168" i="1" s="1"/>
  <c r="CN169" i="1" s="1"/>
  <c r="CN215" i="1" s="1"/>
  <c r="CN152" i="1"/>
  <c r="CN128" i="1"/>
  <c r="CN212" i="1" s="1"/>
  <c r="BX167" i="1"/>
  <c r="BX168" i="1" s="1"/>
  <c r="BX169" i="1" s="1"/>
  <c r="BX215" i="1" s="1"/>
  <c r="BX128" i="1"/>
  <c r="BX212" i="1" s="1"/>
  <c r="BX150" i="1"/>
  <c r="BX162" i="1" s="1"/>
  <c r="BX213" i="1" s="1"/>
  <c r="EH167" i="1"/>
  <c r="EH168" i="1" s="1"/>
  <c r="EH169" i="1" s="1"/>
  <c r="EH215" i="1" s="1"/>
  <c r="EH128" i="1"/>
  <c r="EH212" i="1" s="1"/>
  <c r="EH150" i="1"/>
  <c r="FV167" i="1"/>
  <c r="FV168" i="1" s="1"/>
  <c r="FV169" i="1" s="1"/>
  <c r="FV215" i="1" s="1"/>
  <c r="FV128" i="1"/>
  <c r="FV212" i="1" s="1"/>
  <c r="FV156" i="1"/>
  <c r="FV184" i="1"/>
  <c r="FV188" i="1" s="1"/>
  <c r="FV190" i="1" s="1"/>
  <c r="DW167" i="1"/>
  <c r="DW168" i="1" s="1"/>
  <c r="DW169" i="1" s="1"/>
  <c r="DW215" i="1" s="1"/>
  <c r="DW150" i="1"/>
  <c r="DW128" i="1"/>
  <c r="DW212" i="1" s="1"/>
  <c r="FW167" i="1"/>
  <c r="FW168" i="1" s="1"/>
  <c r="FW169" i="1" s="1"/>
  <c r="FW215" i="1" s="1"/>
  <c r="FW128" i="1"/>
  <c r="FW212" i="1" s="1"/>
  <c r="FW150" i="1"/>
  <c r="BN167" i="1"/>
  <c r="BN168" i="1" s="1"/>
  <c r="BN169" i="1" s="1"/>
  <c r="BN215" i="1" s="1"/>
  <c r="BN128" i="1"/>
  <c r="BN212" i="1" s="1"/>
  <c r="BN156" i="1"/>
  <c r="BN184" i="1"/>
  <c r="BN188" i="1" s="1"/>
  <c r="BN190" i="1" s="1"/>
  <c r="DG167" i="1"/>
  <c r="DG168" i="1" s="1"/>
  <c r="DG169" i="1" s="1"/>
  <c r="DG215" i="1" s="1"/>
  <c r="DG128" i="1"/>
  <c r="DG212" i="1" s="1"/>
  <c r="DG150" i="1"/>
  <c r="DO167" i="1"/>
  <c r="DO168" i="1" s="1"/>
  <c r="DO169" i="1" s="1"/>
  <c r="DO215" i="1" s="1"/>
  <c r="DO128" i="1"/>
  <c r="DO212" i="1" s="1"/>
  <c r="DO156" i="1"/>
  <c r="DO184" i="1"/>
  <c r="DO188" i="1" s="1"/>
  <c r="DO190" i="1" s="1"/>
  <c r="CT167" i="1"/>
  <c r="CT168" i="1" s="1"/>
  <c r="CT169" i="1" s="1"/>
  <c r="CT215" i="1" s="1"/>
  <c r="CT128" i="1"/>
  <c r="CT212" i="1" s="1"/>
  <c r="CT150" i="1"/>
  <c r="AR167" i="1"/>
  <c r="AR168" i="1" s="1"/>
  <c r="AR169" i="1" s="1"/>
  <c r="AR215" i="1" s="1"/>
  <c r="AR152" i="1"/>
  <c r="AR128" i="1"/>
  <c r="AR212" i="1" s="1"/>
  <c r="AB167" i="1"/>
  <c r="AB168" i="1" s="1"/>
  <c r="AB169" i="1" s="1"/>
  <c r="AB215" i="1" s="1"/>
  <c r="AB152" i="1"/>
  <c r="AB128" i="1"/>
  <c r="AB212" i="1" s="1"/>
  <c r="BI167" i="1"/>
  <c r="BI168" i="1" s="1"/>
  <c r="BI169" i="1" s="1"/>
  <c r="BI215" i="1" s="1"/>
  <c r="BI128" i="1"/>
  <c r="BI212" i="1" s="1"/>
  <c r="BI150" i="1"/>
  <c r="AX167" i="1"/>
  <c r="AX168" i="1" s="1"/>
  <c r="AX169" i="1" s="1"/>
  <c r="AX215" i="1" s="1"/>
  <c r="AX150" i="1"/>
  <c r="AX128" i="1"/>
  <c r="AX212" i="1" s="1"/>
  <c r="EF167" i="1"/>
  <c r="EF168" i="1" s="1"/>
  <c r="EF169" i="1" s="1"/>
  <c r="EF215" i="1" s="1"/>
  <c r="EF156" i="1"/>
  <c r="EF128" i="1"/>
  <c r="EF212" i="1" s="1"/>
  <c r="EF184" i="1"/>
  <c r="EF188" i="1" s="1"/>
  <c r="EF190" i="1" s="1"/>
  <c r="FT167" i="1"/>
  <c r="FT168" i="1" s="1"/>
  <c r="FT169" i="1" s="1"/>
  <c r="FT215" i="1" s="1"/>
  <c r="FT128" i="1"/>
  <c r="FT212" i="1" s="1"/>
  <c r="FT150" i="1"/>
  <c r="T167" i="1"/>
  <c r="T168" i="1" s="1"/>
  <c r="T169" i="1" s="1"/>
  <c r="T215" i="1" s="1"/>
  <c r="T128" i="1"/>
  <c r="T212" i="1" s="1"/>
  <c r="T150" i="1"/>
  <c r="DL167" i="1"/>
  <c r="DL168" i="1" s="1"/>
  <c r="DL169" i="1" s="1"/>
  <c r="DL215" i="1" s="1"/>
  <c r="DL128" i="1"/>
  <c r="DL212" i="1" s="1"/>
  <c r="DL156" i="1"/>
  <c r="DL184" i="1"/>
  <c r="DL188" i="1" s="1"/>
  <c r="DL190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H167" i="1"/>
  <c r="H168" i="1" s="1"/>
  <c r="H169" i="1" s="1"/>
  <c r="H215" i="1" s="1"/>
  <c r="H128" i="1"/>
  <c r="H212" i="1" s="1"/>
  <c r="H152" i="1"/>
  <c r="DZ167" i="1"/>
  <c r="DZ168" i="1" s="1"/>
  <c r="DZ169" i="1" s="1"/>
  <c r="DZ215" i="1" s="1"/>
  <c r="DZ128" i="1"/>
  <c r="DZ212" i="1" s="1"/>
  <c r="DZ152" i="1"/>
  <c r="DX167" i="1"/>
  <c r="DX168" i="1" s="1"/>
  <c r="DX169" i="1" s="1"/>
  <c r="DX215" i="1" s="1"/>
  <c r="DX128" i="1"/>
  <c r="DX212" i="1" s="1"/>
  <c r="DX214" i="1" s="1"/>
  <c r="DX150" i="1"/>
  <c r="DX162" i="1" s="1"/>
  <c r="DX213" i="1" s="1"/>
  <c r="DA167" i="1"/>
  <c r="DA168" i="1" s="1"/>
  <c r="DA169" i="1" s="1"/>
  <c r="DA215" i="1" s="1"/>
  <c r="DA128" i="1"/>
  <c r="DA212" i="1" s="1"/>
  <c r="DA150" i="1"/>
  <c r="DA162" i="1" s="1"/>
  <c r="DA213" i="1" s="1"/>
  <c r="EA167" i="1"/>
  <c r="EA168" i="1" s="1"/>
  <c r="EA169" i="1" s="1"/>
  <c r="EA215" i="1" s="1"/>
  <c r="EA128" i="1"/>
  <c r="EA212" i="1" s="1"/>
  <c r="EA152" i="1"/>
  <c r="CH167" i="1"/>
  <c r="CH168" i="1" s="1"/>
  <c r="CH169" i="1" s="1"/>
  <c r="CH215" i="1" s="1"/>
  <c r="CH128" i="1"/>
  <c r="CH212" i="1" s="1"/>
  <c r="CH150" i="1"/>
  <c r="BS167" i="1"/>
  <c r="BS168" i="1" s="1"/>
  <c r="BS169" i="1" s="1"/>
  <c r="BS215" i="1" s="1"/>
  <c r="BS128" i="1"/>
  <c r="BS212" i="1" s="1"/>
  <c r="BS156" i="1"/>
  <c r="BS184" i="1"/>
  <c r="BS188" i="1" s="1"/>
  <c r="BS190" i="1" s="1"/>
  <c r="FE167" i="1"/>
  <c r="FE168" i="1" s="1"/>
  <c r="FE169" i="1" s="1"/>
  <c r="FE215" i="1" s="1"/>
  <c r="FE150" i="1"/>
  <c r="FE128" i="1"/>
  <c r="FE212" i="1" s="1"/>
  <c r="FF167" i="1"/>
  <c r="FF168" i="1" s="1"/>
  <c r="FF169" i="1" s="1"/>
  <c r="FF215" i="1" s="1"/>
  <c r="FF150" i="1"/>
  <c r="FF128" i="1"/>
  <c r="FF212" i="1" s="1"/>
  <c r="EZ167" i="1"/>
  <c r="EZ168" i="1" s="1"/>
  <c r="EZ169" i="1" s="1"/>
  <c r="EZ215" i="1" s="1"/>
  <c r="EZ150" i="1"/>
  <c r="EZ128" i="1"/>
  <c r="EZ212" i="1" s="1"/>
  <c r="AL167" i="1"/>
  <c r="AL168" i="1" s="1"/>
  <c r="AL169" i="1" s="1"/>
  <c r="AL215" i="1" s="1"/>
  <c r="AL128" i="1"/>
  <c r="AL212" i="1" s="1"/>
  <c r="AL150" i="1"/>
  <c r="BE167" i="1"/>
  <c r="BE168" i="1" s="1"/>
  <c r="BE169" i="1" s="1"/>
  <c r="BE215" i="1" s="1"/>
  <c r="BE128" i="1"/>
  <c r="BE212" i="1" s="1"/>
  <c r="BE152" i="1"/>
  <c r="AT167" i="1"/>
  <c r="AT168" i="1" s="1"/>
  <c r="AT169" i="1" s="1"/>
  <c r="AT215" i="1" s="1"/>
  <c r="AT152" i="1"/>
  <c r="AT128" i="1"/>
  <c r="AT212" i="1" s="1"/>
  <c r="CG167" i="1"/>
  <c r="CG168" i="1" s="1"/>
  <c r="CG169" i="1" s="1"/>
  <c r="CG215" i="1" s="1"/>
  <c r="CG128" i="1"/>
  <c r="CG212" i="1" s="1"/>
  <c r="CG150" i="1"/>
  <c r="CM167" i="1"/>
  <c r="CM168" i="1" s="1"/>
  <c r="CM169" i="1" s="1"/>
  <c r="CM215" i="1" s="1"/>
  <c r="CM128" i="1"/>
  <c r="CM212" i="1" s="1"/>
  <c r="CM156" i="1"/>
  <c r="CM184" i="1"/>
  <c r="CM188" i="1" s="1"/>
  <c r="CM190" i="1" s="1"/>
  <c r="DI167" i="1"/>
  <c r="DI168" i="1" s="1"/>
  <c r="DI169" i="1" s="1"/>
  <c r="DI215" i="1" s="1"/>
  <c r="DI128" i="1"/>
  <c r="DI212" i="1" s="1"/>
  <c r="DI156" i="1"/>
  <c r="DI184" i="1"/>
  <c r="DI188" i="1" s="1"/>
  <c r="DI190" i="1" s="1"/>
  <c r="DP167" i="1"/>
  <c r="DP168" i="1" s="1"/>
  <c r="DP169" i="1" s="1"/>
  <c r="DP215" i="1" s="1"/>
  <c r="DP128" i="1"/>
  <c r="DP212" i="1" s="1"/>
  <c r="DP150" i="1"/>
  <c r="DP162" i="1" s="1"/>
  <c r="DP213" i="1" s="1"/>
  <c r="BP167" i="1"/>
  <c r="BP168" i="1" s="1"/>
  <c r="BP169" i="1" s="1"/>
  <c r="BP215" i="1" s="1"/>
  <c r="BP150" i="1"/>
  <c r="BP128" i="1"/>
  <c r="BP212" i="1" s="1"/>
  <c r="J167" i="1"/>
  <c r="J168" i="1" s="1"/>
  <c r="J169" i="1" s="1"/>
  <c r="J215" i="1" s="1"/>
  <c r="J128" i="1"/>
  <c r="J212" i="1" s="1"/>
  <c r="J156" i="1"/>
  <c r="J184" i="1"/>
  <c r="J188" i="1" s="1"/>
  <c r="J190" i="1" s="1"/>
  <c r="EG167" i="1"/>
  <c r="EG168" i="1" s="1"/>
  <c r="EG169" i="1" s="1"/>
  <c r="EG215" i="1" s="1"/>
  <c r="EG128" i="1"/>
  <c r="EG212" i="1" s="1"/>
  <c r="EG150" i="1"/>
  <c r="BC167" i="1"/>
  <c r="BC168" i="1" s="1"/>
  <c r="BC169" i="1" s="1"/>
  <c r="BC215" i="1" s="1"/>
  <c r="BC128" i="1"/>
  <c r="BC212" i="1" s="1"/>
  <c r="BC156" i="1"/>
  <c r="CQ226" i="1"/>
  <c r="AF167" i="1"/>
  <c r="AF168" i="1" s="1"/>
  <c r="AF169" i="1" s="1"/>
  <c r="AF215" i="1" s="1"/>
  <c r="AF150" i="1"/>
  <c r="AF162" i="1" s="1"/>
  <c r="AF213" i="1" s="1"/>
  <c r="AF128" i="1"/>
  <c r="AF212" i="1" s="1"/>
  <c r="DT167" i="1"/>
  <c r="DT168" i="1" s="1"/>
  <c r="DT169" i="1" s="1"/>
  <c r="DT215" i="1" s="1"/>
  <c r="DT128" i="1"/>
  <c r="DT212" i="1" s="1"/>
  <c r="DT150" i="1"/>
  <c r="BC184" i="1"/>
  <c r="BC188" i="1" s="1"/>
  <c r="BC190" i="1" s="1"/>
  <c r="BW167" i="1"/>
  <c r="BW168" i="1" s="1"/>
  <c r="BW169" i="1" s="1"/>
  <c r="BW215" i="1" s="1"/>
  <c r="BW152" i="1"/>
  <c r="BW128" i="1"/>
  <c r="BW212" i="1" s="1"/>
  <c r="DZ226" i="1"/>
  <c r="BM226" i="1"/>
  <c r="FC226" i="1"/>
  <c r="CG226" i="1"/>
  <c r="FH226" i="1"/>
  <c r="CL167" i="1"/>
  <c r="CL168" i="1" s="1"/>
  <c r="CL169" i="1" s="1"/>
  <c r="CL215" i="1" s="1"/>
  <c r="CL128" i="1"/>
  <c r="CL212" i="1" s="1"/>
  <c r="CL152" i="1"/>
  <c r="ET167" i="1"/>
  <c r="ET168" i="1" s="1"/>
  <c r="ET169" i="1" s="1"/>
  <c r="ET215" i="1" s="1"/>
  <c r="ET150" i="1"/>
  <c r="ET128" i="1"/>
  <c r="ET212" i="1" s="1"/>
  <c r="EJ226" i="1"/>
  <c r="CX226" i="1"/>
  <c r="FQ226" i="1"/>
  <c r="BX226" i="1"/>
  <c r="DE226" i="1"/>
  <c r="AP226" i="1"/>
  <c r="AK226" i="1"/>
  <c r="FX226" i="1"/>
  <c r="EV167" i="1"/>
  <c r="EV168" i="1" s="1"/>
  <c r="EV169" i="1" s="1"/>
  <c r="EV215" i="1" s="1"/>
  <c r="EV128" i="1"/>
  <c r="EV212" i="1" s="1"/>
  <c r="EV150" i="1"/>
  <c r="BJ179" i="1"/>
  <c r="BJ216" i="1" s="1"/>
  <c r="CA167" i="1"/>
  <c r="CA168" i="1" s="1"/>
  <c r="CA169" i="1" s="1"/>
  <c r="CA215" i="1" s="1"/>
  <c r="CA128" i="1"/>
  <c r="CA212" i="1" s="1"/>
  <c r="CA150" i="1"/>
  <c r="CA162" i="1" s="1"/>
  <c r="CA213" i="1" s="1"/>
  <c r="EO179" i="1"/>
  <c r="EO216" i="1" s="1"/>
  <c r="AN167" i="1"/>
  <c r="AN168" i="1" s="1"/>
  <c r="AN169" i="1" s="1"/>
  <c r="AN215" i="1" s="1"/>
  <c r="AN150" i="1"/>
  <c r="AN128" i="1"/>
  <c r="AN212" i="1" s="1"/>
  <c r="BU179" i="1"/>
  <c r="BU216" i="1" s="1"/>
  <c r="DS179" i="1"/>
  <c r="DS216" i="1" s="1"/>
  <c r="CB226" i="1"/>
  <c r="CO179" i="1"/>
  <c r="CO216" i="1" s="1"/>
  <c r="ET179" i="1"/>
  <c r="ET216" i="1" s="1"/>
  <c r="BT179" i="1"/>
  <c r="BT216" i="1" s="1"/>
  <c r="DN179" i="1"/>
  <c r="DN216" i="1" s="1"/>
  <c r="FB167" i="1"/>
  <c r="FB168" i="1" s="1"/>
  <c r="FB169" i="1" s="1"/>
  <c r="FB215" i="1" s="1"/>
  <c r="FB150" i="1"/>
  <c r="FB128" i="1"/>
  <c r="FB212" i="1" s="1"/>
  <c r="DO226" i="1"/>
  <c r="FF226" i="1"/>
  <c r="EI226" i="1"/>
  <c r="AB179" i="1"/>
  <c r="AB216" i="1" s="1"/>
  <c r="O167" i="1"/>
  <c r="O168" i="1" s="1"/>
  <c r="O169" i="1" s="1"/>
  <c r="O215" i="1" s="1"/>
  <c r="O128" i="1"/>
  <c r="O212" i="1" s="1"/>
  <c r="O152" i="1"/>
  <c r="AG226" i="1"/>
  <c r="FJ179" i="1"/>
  <c r="FJ216" i="1" s="1"/>
  <c r="BJ226" i="1"/>
  <c r="FF179" i="1"/>
  <c r="FF216" i="1" s="1"/>
  <c r="EQ226" i="1"/>
  <c r="I226" i="1"/>
  <c r="CS226" i="1"/>
  <c r="EC179" i="1"/>
  <c r="EC216" i="1" s="1"/>
  <c r="Z226" i="1"/>
  <c r="L226" i="1"/>
  <c r="EN226" i="1"/>
  <c r="E167" i="1"/>
  <c r="E168" i="1" s="1"/>
  <c r="E169" i="1" s="1"/>
  <c r="E215" i="1" s="1"/>
  <c r="E156" i="1"/>
  <c r="E128" i="1"/>
  <c r="E212" i="1" s="1"/>
  <c r="D167" i="1"/>
  <c r="D168" i="1" s="1"/>
  <c r="D169" i="1" s="1"/>
  <c r="D215" i="1" s="1"/>
  <c r="D156" i="1"/>
  <c r="D128" i="1"/>
  <c r="D212" i="1" s="1"/>
  <c r="AP167" i="1"/>
  <c r="AP168" i="1" s="1"/>
  <c r="AP169" i="1" s="1"/>
  <c r="AP215" i="1" s="1"/>
  <c r="AP156" i="1"/>
  <c r="AP128" i="1"/>
  <c r="AP212" i="1" s="1"/>
  <c r="ES167" i="1"/>
  <c r="ES168" i="1" s="1"/>
  <c r="ES169" i="1" s="1"/>
  <c r="ES215" i="1" s="1"/>
  <c r="ES128" i="1"/>
  <c r="ES212" i="1" s="1"/>
  <c r="ES150" i="1"/>
  <c r="EV226" i="1"/>
  <c r="G226" i="1"/>
  <c r="D226" i="1"/>
  <c r="FW226" i="1"/>
  <c r="BU167" i="1"/>
  <c r="BU168" i="1" s="1"/>
  <c r="BU169" i="1" s="1"/>
  <c r="BU215" i="1" s="1"/>
  <c r="BU150" i="1"/>
  <c r="BU162" i="1" s="1"/>
  <c r="BU213" i="1" s="1"/>
  <c r="BU128" i="1"/>
  <c r="BU212" i="1" s="1"/>
  <c r="BV167" i="1"/>
  <c r="BV168" i="1" s="1"/>
  <c r="BV169" i="1" s="1"/>
  <c r="BV215" i="1" s="1"/>
  <c r="BV128" i="1"/>
  <c r="BV212" i="1" s="1"/>
  <c r="BV152" i="1"/>
  <c r="Y167" i="1"/>
  <c r="Y168" i="1" s="1"/>
  <c r="Y169" i="1" s="1"/>
  <c r="Y215" i="1" s="1"/>
  <c r="Y156" i="1"/>
  <c r="Y128" i="1"/>
  <c r="Y212" i="1" s="1"/>
  <c r="DJ226" i="1"/>
  <c r="Q226" i="1"/>
  <c r="DG226" i="1"/>
  <c r="CF226" i="1"/>
  <c r="CM226" i="1"/>
  <c r="BQ226" i="1"/>
  <c r="DN226" i="1"/>
  <c r="DB226" i="1"/>
  <c r="CN226" i="1"/>
  <c r="EM167" i="1"/>
  <c r="EM168" i="1" s="1"/>
  <c r="EM169" i="1" s="1"/>
  <c r="EM215" i="1" s="1"/>
  <c r="EM150" i="1"/>
  <c r="EM128" i="1"/>
  <c r="EM212" i="1" s="1"/>
  <c r="BB226" i="1"/>
  <c r="ER226" i="1"/>
  <c r="DD226" i="1"/>
  <c r="FZ177" i="1"/>
  <c r="FZ179" i="1" s="1"/>
  <c r="GB179" i="1" s="1"/>
  <c r="DU226" i="1"/>
  <c r="AB226" i="1"/>
  <c r="CR226" i="1"/>
  <c r="EB226" i="1"/>
  <c r="EY167" i="1"/>
  <c r="EY168" i="1" s="1"/>
  <c r="EY169" i="1" s="1"/>
  <c r="EY215" i="1" s="1"/>
  <c r="EY156" i="1"/>
  <c r="EY128" i="1"/>
  <c r="EY212" i="1" s="1"/>
  <c r="AX226" i="1"/>
  <c r="AS167" i="1"/>
  <c r="AS168" i="1" s="1"/>
  <c r="AS169" i="1" s="1"/>
  <c r="AS215" i="1" s="1"/>
  <c r="AS152" i="1"/>
  <c r="AS128" i="1"/>
  <c r="AS212" i="1" s="1"/>
  <c r="CQ167" i="1"/>
  <c r="CQ168" i="1" s="1"/>
  <c r="CQ169" i="1" s="1"/>
  <c r="CQ215" i="1" s="1"/>
  <c r="CQ156" i="1"/>
  <c r="CQ128" i="1"/>
  <c r="CQ212" i="1" s="1"/>
  <c r="AS179" i="1"/>
  <c r="AS216" i="1" s="1"/>
  <c r="AE179" i="1"/>
  <c r="AE216" i="1" s="1"/>
  <c r="FV179" i="1"/>
  <c r="FV216" i="1" s="1"/>
  <c r="FA179" i="1"/>
  <c r="FA216" i="1" s="1"/>
  <c r="CR179" i="1"/>
  <c r="CR216" i="1" s="1"/>
  <c r="H226" i="1"/>
  <c r="DF226" i="1"/>
  <c r="AY167" i="1"/>
  <c r="AY168" i="1" s="1"/>
  <c r="AY169" i="1" s="1"/>
  <c r="AY215" i="1" s="1"/>
  <c r="AY150" i="1"/>
  <c r="AY128" i="1"/>
  <c r="AY212" i="1" s="1"/>
  <c r="BY167" i="1"/>
  <c r="BY168" i="1" s="1"/>
  <c r="BY169" i="1" s="1"/>
  <c r="BY215" i="1" s="1"/>
  <c r="BY156" i="1"/>
  <c r="BY128" i="1"/>
  <c r="BY212" i="1" s="1"/>
  <c r="CK179" i="1"/>
  <c r="CK216" i="1" s="1"/>
  <c r="EQ179" i="1"/>
  <c r="EQ216" i="1" s="1"/>
  <c r="FX167" i="1"/>
  <c r="FX168" i="1" s="1"/>
  <c r="FX169" i="1" s="1"/>
  <c r="FX215" i="1" s="1"/>
  <c r="FX128" i="1"/>
  <c r="FX212" i="1" s="1"/>
  <c r="FX150" i="1"/>
  <c r="FX162" i="1" s="1"/>
  <c r="FX213" i="1" s="1"/>
  <c r="AC167" i="1"/>
  <c r="AC168" i="1" s="1"/>
  <c r="AC169" i="1" s="1"/>
  <c r="AC215" i="1" s="1"/>
  <c r="AC128" i="1"/>
  <c r="AC212" i="1" s="1"/>
  <c r="AC152" i="1"/>
  <c r="FO179" i="1"/>
  <c r="FO216" i="1" s="1"/>
  <c r="CM179" i="1"/>
  <c r="CM216" i="1" s="1"/>
  <c r="DL226" i="1"/>
  <c r="FL226" i="1"/>
  <c r="AR226" i="1"/>
  <c r="FO167" i="1"/>
  <c r="FO168" i="1" s="1"/>
  <c r="FO169" i="1" s="1"/>
  <c r="FO215" i="1" s="1"/>
  <c r="FO156" i="1"/>
  <c r="FO128" i="1"/>
  <c r="FO212" i="1" s="1"/>
  <c r="E179" i="1"/>
  <c r="E216" i="1" s="1"/>
  <c r="FG179" i="1"/>
  <c r="FG216" i="1" s="1"/>
  <c r="BO179" i="1"/>
  <c r="BO216" i="1" s="1"/>
  <c r="DT179" i="1"/>
  <c r="DT216" i="1" s="1"/>
  <c r="CV226" i="1"/>
  <c r="CU226" i="1"/>
  <c r="K226" i="1"/>
  <c r="D179" i="1"/>
  <c r="D216" i="1" s="1"/>
  <c r="M226" i="1"/>
  <c r="FC179" i="1"/>
  <c r="FC216" i="1" s="1"/>
  <c r="EE226" i="1"/>
  <c r="E226" i="1"/>
  <c r="BT226" i="1"/>
  <c r="FZ90" i="1"/>
  <c r="GB90" i="1" s="1"/>
  <c r="C98" i="1"/>
  <c r="CW167" i="1"/>
  <c r="CW168" i="1" s="1"/>
  <c r="CW169" i="1" s="1"/>
  <c r="CW215" i="1" s="1"/>
  <c r="CW128" i="1"/>
  <c r="CW212" i="1" s="1"/>
  <c r="CW150" i="1"/>
  <c r="T226" i="1"/>
  <c r="CZ226" i="1"/>
  <c r="EA226" i="1"/>
  <c r="FR167" i="1"/>
  <c r="FR168" i="1" s="1"/>
  <c r="FR169" i="1" s="1"/>
  <c r="FR215" i="1" s="1"/>
  <c r="FR150" i="1"/>
  <c r="FR162" i="1" s="1"/>
  <c r="FR213" i="1" s="1"/>
  <c r="FR128" i="1"/>
  <c r="FR212" i="1" s="1"/>
  <c r="FR214" i="1" s="1"/>
  <c r="AH226" i="1"/>
  <c r="BP226" i="1"/>
  <c r="AQ226" i="1"/>
  <c r="CH226" i="1"/>
  <c r="CN179" i="1"/>
  <c r="CN216" i="1" s="1"/>
  <c r="FL179" i="1"/>
  <c r="FL216" i="1" s="1"/>
  <c r="BF226" i="1"/>
  <c r="AS226" i="1"/>
  <c r="F226" i="1"/>
  <c r="EO226" i="1"/>
  <c r="BY226" i="1"/>
  <c r="FO226" i="1"/>
  <c r="W226" i="1"/>
  <c r="FQ179" i="1"/>
  <c r="FQ216" i="1" s="1"/>
  <c r="EF226" i="1"/>
  <c r="FD179" i="1"/>
  <c r="FD216" i="1" s="1"/>
  <c r="AJ226" i="1"/>
  <c r="EI167" i="1"/>
  <c r="EI168" i="1" s="1"/>
  <c r="EI169" i="1" s="1"/>
  <c r="EI215" i="1" s="1"/>
  <c r="EI128" i="1"/>
  <c r="EI212" i="1" s="1"/>
  <c r="EI156" i="1"/>
  <c r="CD167" i="1"/>
  <c r="CD168" i="1" s="1"/>
  <c r="CD169" i="1" s="1"/>
  <c r="CD215" i="1" s="1"/>
  <c r="CD128" i="1"/>
  <c r="CD212" i="1" s="1"/>
  <c r="CD150" i="1"/>
  <c r="CD162" i="1" s="1"/>
  <c r="CD213" i="1" s="1"/>
  <c r="BD226" i="1"/>
  <c r="EU226" i="1"/>
  <c r="CV167" i="1"/>
  <c r="CV168" i="1" s="1"/>
  <c r="CV169" i="1" s="1"/>
  <c r="CV215" i="1" s="1"/>
  <c r="CV150" i="1"/>
  <c r="CV162" i="1" s="1"/>
  <c r="CV213" i="1" s="1"/>
  <c r="CV128" i="1"/>
  <c r="CV212" i="1" s="1"/>
  <c r="CV214" i="1" s="1"/>
  <c r="D184" i="1"/>
  <c r="D188" i="1" s="1"/>
  <c r="D190" i="1" s="1"/>
  <c r="BN226" i="1"/>
  <c r="FD226" i="1"/>
  <c r="BK226" i="1"/>
  <c r="V226" i="1"/>
  <c r="DP226" i="1"/>
  <c r="FQ167" i="1"/>
  <c r="FQ168" i="1" s="1"/>
  <c r="FQ169" i="1" s="1"/>
  <c r="FQ215" i="1" s="1"/>
  <c r="FQ152" i="1"/>
  <c r="FQ128" i="1"/>
  <c r="FQ212" i="1" s="1"/>
  <c r="CY167" i="1"/>
  <c r="CY168" i="1" s="1"/>
  <c r="CY169" i="1" s="1"/>
  <c r="CY215" i="1" s="1"/>
  <c r="CY128" i="1"/>
  <c r="CY212" i="1" s="1"/>
  <c r="CY150" i="1"/>
  <c r="ES226" i="1"/>
  <c r="AZ226" i="1"/>
  <c r="AY226" i="1"/>
  <c r="AW226" i="1"/>
  <c r="FR226" i="1"/>
  <c r="CJ226" i="1"/>
  <c r="P179" i="1"/>
  <c r="P216" i="1" s="1"/>
  <c r="DF167" i="1"/>
  <c r="DF168" i="1" s="1"/>
  <c r="DF169" i="1" s="1"/>
  <c r="DF215" i="1" s="1"/>
  <c r="DF156" i="1"/>
  <c r="DF128" i="1"/>
  <c r="DF212" i="1" s="1"/>
  <c r="AQ167" i="1"/>
  <c r="AQ168" i="1" s="1"/>
  <c r="AQ169" i="1" s="1"/>
  <c r="AQ215" i="1" s="1"/>
  <c r="AQ150" i="1"/>
  <c r="AQ128" i="1"/>
  <c r="AQ212" i="1" s="1"/>
  <c r="F179" i="1"/>
  <c r="F216" i="1" s="1"/>
  <c r="FZ216" i="1" s="1"/>
  <c r="BD179" i="1"/>
  <c r="BD216" i="1" s="1"/>
  <c r="AP184" i="1"/>
  <c r="AP188" i="1" s="1"/>
  <c r="AP190" i="1" s="1"/>
  <c r="EW226" i="1"/>
  <c r="DB167" i="1"/>
  <c r="DB168" i="1" s="1"/>
  <c r="DB169" i="1" s="1"/>
  <c r="DB215" i="1" s="1"/>
  <c r="DB150" i="1"/>
  <c r="DB162" i="1" s="1"/>
  <c r="DB213" i="1" s="1"/>
  <c r="DB128" i="1"/>
  <c r="DB212" i="1" s="1"/>
  <c r="FL167" i="1"/>
  <c r="FL168" i="1" s="1"/>
  <c r="FL169" i="1" s="1"/>
  <c r="FL215" i="1" s="1"/>
  <c r="FL152" i="1"/>
  <c r="FL128" i="1"/>
  <c r="FL212" i="1" s="1"/>
  <c r="CY226" i="1"/>
  <c r="S226" i="1"/>
  <c r="BF167" i="1"/>
  <c r="BF168" i="1" s="1"/>
  <c r="BF169" i="1" s="1"/>
  <c r="BF215" i="1" s="1"/>
  <c r="BF152" i="1"/>
  <c r="BF128" i="1"/>
  <c r="BF212" i="1" s="1"/>
  <c r="BH179" i="1"/>
  <c r="BH216" i="1" s="1"/>
  <c r="CE226" i="1"/>
  <c r="CP179" i="1"/>
  <c r="CP216" i="1" s="1"/>
  <c r="T179" i="1"/>
  <c r="T216" i="1" s="1"/>
  <c r="DH226" i="1"/>
  <c r="EK226" i="1"/>
  <c r="CV179" i="1"/>
  <c r="CV216" i="1" s="1"/>
  <c r="FU226" i="1"/>
  <c r="X179" i="1"/>
  <c r="X216" i="1" s="1"/>
  <c r="FG226" i="1"/>
  <c r="AX179" i="1"/>
  <c r="AX216" i="1" s="1"/>
  <c r="CC179" i="1"/>
  <c r="CC216" i="1" s="1"/>
  <c r="AK167" i="1"/>
  <c r="AK168" i="1" s="1"/>
  <c r="AK169" i="1" s="1"/>
  <c r="AK215" i="1" s="1"/>
  <c r="AK128" i="1"/>
  <c r="AK212" i="1" s="1"/>
  <c r="AK150" i="1"/>
  <c r="W179" i="1"/>
  <c r="W216" i="1" s="1"/>
  <c r="EU167" i="1"/>
  <c r="EU168" i="1" s="1"/>
  <c r="EU169" i="1" s="1"/>
  <c r="EU215" i="1" s="1"/>
  <c r="EU128" i="1"/>
  <c r="EU212" i="1" s="1"/>
  <c r="EU156" i="1"/>
  <c r="FK179" i="1"/>
  <c r="FK216" i="1" s="1"/>
  <c r="BP179" i="1"/>
  <c r="BP216" i="1" s="1"/>
  <c r="DV226" i="1"/>
  <c r="AC226" i="1"/>
  <c r="DS226" i="1"/>
  <c r="H179" i="1"/>
  <c r="H216" i="1" s="1"/>
  <c r="CI226" i="1"/>
  <c r="DQ226" i="1"/>
  <c r="N226" i="1"/>
  <c r="DS167" i="1"/>
  <c r="DS168" i="1" s="1"/>
  <c r="DS169" i="1" s="1"/>
  <c r="DS215" i="1" s="1"/>
  <c r="DS156" i="1"/>
  <c r="DS128" i="1"/>
  <c r="DS212" i="1" s="1"/>
  <c r="DC167" i="1"/>
  <c r="DC168" i="1" s="1"/>
  <c r="DC169" i="1" s="1"/>
  <c r="DC215" i="1" s="1"/>
  <c r="DC150" i="1"/>
  <c r="DC162" i="1" s="1"/>
  <c r="DC213" i="1" s="1"/>
  <c r="DC128" i="1"/>
  <c r="DC212" i="1" s="1"/>
  <c r="AT179" i="1"/>
  <c r="AT216" i="1" s="1"/>
  <c r="W167" i="1"/>
  <c r="W168" i="1" s="1"/>
  <c r="W169" i="1" s="1"/>
  <c r="W215" i="1" s="1"/>
  <c r="W150" i="1"/>
  <c r="W128" i="1"/>
  <c r="W212" i="1" s="1"/>
  <c r="ED167" i="1"/>
  <c r="ED168" i="1" s="1"/>
  <c r="ED169" i="1" s="1"/>
  <c r="ED215" i="1" s="1"/>
  <c r="ED128" i="1"/>
  <c r="ED212" i="1" s="1"/>
  <c r="ED152" i="1"/>
  <c r="FS226" i="1"/>
  <c r="EO167" i="1"/>
  <c r="EO168" i="1" s="1"/>
  <c r="EO169" i="1" s="1"/>
  <c r="EO215" i="1" s="1"/>
  <c r="EO128" i="1"/>
  <c r="EO212" i="1" s="1"/>
  <c r="EO150" i="1"/>
  <c r="EO162" i="1" s="1"/>
  <c r="EO213" i="1" s="1"/>
  <c r="AT226" i="1"/>
  <c r="R226" i="1"/>
  <c r="FM226" i="1"/>
  <c r="CD226" i="1"/>
  <c r="DQ167" i="1"/>
  <c r="DQ168" i="1" s="1"/>
  <c r="DQ169" i="1" s="1"/>
  <c r="DQ215" i="1" s="1"/>
  <c r="DQ152" i="1"/>
  <c r="DQ128" i="1"/>
  <c r="DQ212" i="1" s="1"/>
  <c r="EY226" i="1"/>
  <c r="BG226" i="1"/>
  <c r="BV179" i="1"/>
  <c r="BV216" i="1" s="1"/>
  <c r="EI184" i="1"/>
  <c r="EI188" i="1" s="1"/>
  <c r="EI190" i="1" s="1"/>
  <c r="CW226" i="1"/>
  <c r="X226" i="1"/>
  <c r="AH179" i="1"/>
  <c r="AH216" i="1" s="1"/>
  <c r="EH226" i="1"/>
  <c r="EG226" i="1"/>
  <c r="AN226" i="1"/>
  <c r="AM226" i="1"/>
  <c r="EL167" i="1"/>
  <c r="EL168" i="1" s="1"/>
  <c r="EL169" i="1" s="1"/>
  <c r="EL215" i="1" s="1"/>
  <c r="EL128" i="1"/>
  <c r="EL212" i="1" s="1"/>
  <c r="EL156" i="1"/>
  <c r="EE167" i="1"/>
  <c r="EE168" i="1" s="1"/>
  <c r="EE169" i="1" s="1"/>
  <c r="EE215" i="1" s="1"/>
  <c r="EE128" i="1"/>
  <c r="EE212" i="1" s="1"/>
  <c r="EE150" i="1"/>
  <c r="DA226" i="1"/>
  <c r="EB167" i="1"/>
  <c r="EB168" i="1" s="1"/>
  <c r="EB169" i="1" s="1"/>
  <c r="EB215" i="1" s="1"/>
  <c r="EB156" i="1"/>
  <c r="EB128" i="1"/>
  <c r="EB212" i="1" s="1"/>
  <c r="BB167" i="1"/>
  <c r="BB168" i="1" s="1"/>
  <c r="BB169" i="1" s="1"/>
  <c r="BB215" i="1" s="1"/>
  <c r="BB128" i="1"/>
  <c r="BB212" i="1" s="1"/>
  <c r="BB156" i="1"/>
  <c r="AJ167" i="1"/>
  <c r="AJ168" i="1" s="1"/>
  <c r="AJ169" i="1" s="1"/>
  <c r="AJ215" i="1" s="1"/>
  <c r="AJ150" i="1"/>
  <c r="AJ128" i="1"/>
  <c r="AJ212" i="1" s="1"/>
  <c r="FT226" i="1"/>
  <c r="BC226" i="1"/>
  <c r="AU167" i="1"/>
  <c r="AU168" i="1" s="1"/>
  <c r="AU169" i="1" s="1"/>
  <c r="AU215" i="1" s="1"/>
  <c r="AU150" i="1"/>
  <c r="AU162" i="1" s="1"/>
  <c r="AU213" i="1" s="1"/>
  <c r="AU128" i="1"/>
  <c r="AU212" i="1" s="1"/>
  <c r="U226" i="1"/>
  <c r="G167" i="1"/>
  <c r="G168" i="1" s="1"/>
  <c r="G169" i="1" s="1"/>
  <c r="G215" i="1" s="1"/>
  <c r="G152" i="1"/>
  <c r="G128" i="1"/>
  <c r="G212" i="1" s="1"/>
  <c r="AA167" i="1"/>
  <c r="AA168" i="1" s="1"/>
  <c r="AA169" i="1" s="1"/>
  <c r="AA215" i="1" s="1"/>
  <c r="AA152" i="1"/>
  <c r="AA128" i="1"/>
  <c r="AA212" i="1" s="1"/>
  <c r="FE226" i="1"/>
  <c r="BL226" i="1"/>
  <c r="CO226" i="1"/>
  <c r="DU167" i="1"/>
  <c r="DU168" i="1" s="1"/>
  <c r="DU169" i="1" s="1"/>
  <c r="DU215" i="1" s="1"/>
  <c r="DU150" i="1"/>
  <c r="DU128" i="1"/>
  <c r="DU212" i="1" s="1"/>
  <c r="J226" i="1"/>
  <c r="DY226" i="1"/>
  <c r="DE167" i="1"/>
  <c r="DE168" i="1" s="1"/>
  <c r="DE169" i="1" s="1"/>
  <c r="DE215" i="1" s="1"/>
  <c r="DE150" i="1"/>
  <c r="DE162" i="1" s="1"/>
  <c r="DE213" i="1" s="1"/>
  <c r="DE128" i="1"/>
  <c r="DE212" i="1" s="1"/>
  <c r="DK226" i="1"/>
  <c r="CT226" i="1"/>
  <c r="FW179" i="1"/>
  <c r="FW216" i="1" s="1"/>
  <c r="FA226" i="1"/>
  <c r="CW179" i="1"/>
  <c r="CW216" i="1" s="1"/>
  <c r="AN179" i="1"/>
  <c r="AN216" i="1" s="1"/>
  <c r="DZ179" i="1"/>
  <c r="DZ216" i="1" s="1"/>
  <c r="DM179" i="1"/>
  <c r="DM216" i="1" s="1"/>
  <c r="DY179" i="1"/>
  <c r="DY216" i="1" s="1"/>
  <c r="Y226" i="1"/>
  <c r="FH167" i="1"/>
  <c r="FH168" i="1" s="1"/>
  <c r="FH169" i="1" s="1"/>
  <c r="FH215" i="1" s="1"/>
  <c r="FH128" i="1"/>
  <c r="FH212" i="1" s="1"/>
  <c r="FH150" i="1"/>
  <c r="X167" i="1"/>
  <c r="X168" i="1" s="1"/>
  <c r="X169" i="1" s="1"/>
  <c r="X215" i="1" s="1"/>
  <c r="X150" i="1"/>
  <c r="X128" i="1"/>
  <c r="X212" i="1" s="1"/>
  <c r="EZ179" i="1"/>
  <c r="EZ216" i="1" s="1"/>
  <c r="F167" i="1"/>
  <c r="F168" i="1" s="1"/>
  <c r="F169" i="1" s="1"/>
  <c r="F215" i="1" s="1"/>
  <c r="F152" i="1"/>
  <c r="F128" i="1"/>
  <c r="F212" i="1" s="1"/>
  <c r="CH179" i="1"/>
  <c r="CH216" i="1" s="1"/>
  <c r="BF179" i="1"/>
  <c r="BF216" i="1" s="1"/>
  <c r="AG167" i="1"/>
  <c r="AG168" i="1" s="1"/>
  <c r="AG169" i="1" s="1"/>
  <c r="AG215" i="1" s="1"/>
  <c r="AG152" i="1"/>
  <c r="AG128" i="1"/>
  <c r="AG212" i="1" s="1"/>
  <c r="CF179" i="1"/>
  <c r="CF216" i="1" s="1"/>
  <c r="ER167" i="1"/>
  <c r="ER168" i="1" s="1"/>
  <c r="ER169" i="1" s="1"/>
  <c r="ER215" i="1" s="1"/>
  <c r="ER150" i="1"/>
  <c r="ER162" i="1" s="1"/>
  <c r="ER213" i="1" s="1"/>
  <c r="ER128" i="1"/>
  <c r="ER212" i="1" s="1"/>
  <c r="Z167" i="1"/>
  <c r="Z168" i="1" s="1"/>
  <c r="Z169" i="1" s="1"/>
  <c r="Z215" i="1" s="1"/>
  <c r="Z150" i="1"/>
  <c r="Z128" i="1"/>
  <c r="Z212" i="1" s="1"/>
  <c r="AZ167" i="1"/>
  <c r="AZ168" i="1" s="1"/>
  <c r="AZ169" i="1" s="1"/>
  <c r="AZ215" i="1" s="1"/>
  <c r="AZ156" i="1"/>
  <c r="AZ128" i="1"/>
  <c r="AZ212" i="1" s="1"/>
  <c r="CU179" i="1"/>
  <c r="CU216" i="1" s="1"/>
  <c r="AW167" i="1"/>
  <c r="AW168" i="1" s="1"/>
  <c r="AW169" i="1" s="1"/>
  <c r="AW215" i="1" s="1"/>
  <c r="AW150" i="1"/>
  <c r="AW162" i="1" s="1"/>
  <c r="AW213" i="1" s="1"/>
  <c r="AW128" i="1"/>
  <c r="AW212" i="1" s="1"/>
  <c r="EQ167" i="1"/>
  <c r="EQ168" i="1" s="1"/>
  <c r="EQ169" i="1" s="1"/>
  <c r="EQ215" i="1" s="1"/>
  <c r="EQ152" i="1"/>
  <c r="EQ128" i="1"/>
  <c r="EQ212" i="1" s="1"/>
  <c r="BX179" i="1"/>
  <c r="BX216" i="1" s="1"/>
  <c r="DC226" i="1"/>
  <c r="FI226" i="1"/>
  <c r="EP226" i="1"/>
  <c r="FH179" i="1"/>
  <c r="FH216" i="1" s="1"/>
  <c r="EA179" i="1"/>
  <c r="EA216" i="1" s="1"/>
  <c r="BV226" i="1"/>
  <c r="BO226" i="1"/>
  <c r="EL226" i="1"/>
  <c r="CL179" i="1"/>
  <c r="CL216" i="1" s="1"/>
  <c r="BU226" i="1"/>
  <c r="DH179" i="1"/>
  <c r="DH216" i="1" s="1"/>
  <c r="AQ179" i="1"/>
  <c r="AQ216" i="1" s="1"/>
  <c r="BA226" i="1"/>
  <c r="BI226" i="1"/>
  <c r="AE226" i="1"/>
  <c r="FI179" i="1"/>
  <c r="FI216" i="1" s="1"/>
  <c r="BZ226" i="1"/>
  <c r="FP226" i="1"/>
  <c r="BW226" i="1"/>
  <c r="CK226" i="1"/>
  <c r="AU226" i="1"/>
  <c r="EX226" i="1"/>
  <c r="ED226" i="1"/>
  <c r="CC167" i="1"/>
  <c r="CC168" i="1" s="1"/>
  <c r="CC169" i="1" s="1"/>
  <c r="CC215" i="1" s="1"/>
  <c r="CC150" i="1"/>
  <c r="CC128" i="1"/>
  <c r="CC212" i="1" s="1"/>
  <c r="M167" i="1"/>
  <c r="M168" i="1" s="1"/>
  <c r="M169" i="1" s="1"/>
  <c r="M215" i="1" s="1"/>
  <c r="M156" i="1"/>
  <c r="M128" i="1"/>
  <c r="M212" i="1" s="1"/>
  <c r="EW167" i="1"/>
  <c r="EW168" i="1" s="1"/>
  <c r="EW169" i="1" s="1"/>
  <c r="EW215" i="1" s="1"/>
  <c r="EW128" i="1"/>
  <c r="EW212" i="1" s="1"/>
  <c r="EW152" i="1"/>
  <c r="I179" i="1"/>
  <c r="I216" i="1" s="1"/>
  <c r="EM226" i="1"/>
  <c r="FA167" i="1"/>
  <c r="FA168" i="1" s="1"/>
  <c r="FA169" i="1" s="1"/>
  <c r="FA215" i="1" s="1"/>
  <c r="FA152" i="1"/>
  <c r="FA128" i="1"/>
  <c r="FA212" i="1" s="1"/>
  <c r="CQ184" i="1"/>
  <c r="CQ188" i="1" s="1"/>
  <c r="CQ190" i="1" s="1"/>
  <c r="DW226" i="1"/>
  <c r="BD167" i="1"/>
  <c r="BD168" i="1" s="1"/>
  <c r="BD169" i="1" s="1"/>
  <c r="BD215" i="1" s="1"/>
  <c r="BD128" i="1"/>
  <c r="BD212" i="1" s="1"/>
  <c r="BD152" i="1"/>
  <c r="FU167" i="1"/>
  <c r="FU168" i="1" s="1"/>
  <c r="FU169" i="1" s="1"/>
  <c r="FU215" i="1" s="1"/>
  <c r="FU128" i="1"/>
  <c r="FU212" i="1" s="1"/>
  <c r="FU156" i="1"/>
  <c r="BN179" i="1"/>
  <c r="BN216" i="1" s="1"/>
  <c r="BA167" i="1"/>
  <c r="BA168" i="1" s="1"/>
  <c r="BA169" i="1" s="1"/>
  <c r="BA215" i="1" s="1"/>
  <c r="BA156" i="1"/>
  <c r="BA128" i="1"/>
  <c r="BA212" i="1" s="1"/>
  <c r="DI226" i="1"/>
  <c r="P226" i="1"/>
  <c r="AF226" i="1"/>
  <c r="CX167" i="1"/>
  <c r="CX168" i="1" s="1"/>
  <c r="CX169" i="1" s="1"/>
  <c r="CX215" i="1" s="1"/>
  <c r="CX156" i="1"/>
  <c r="CX128" i="1"/>
  <c r="CX212" i="1" s="1"/>
  <c r="FK226" i="1"/>
  <c r="CZ167" i="1"/>
  <c r="CZ168" i="1" s="1"/>
  <c r="CZ169" i="1" s="1"/>
  <c r="CZ215" i="1" s="1"/>
  <c r="CZ128" i="1"/>
  <c r="CZ212" i="1" s="1"/>
  <c r="CZ156" i="1"/>
  <c r="ET226" i="1"/>
  <c r="AA226" i="1"/>
  <c r="CL226" i="1"/>
  <c r="EC226" i="1"/>
  <c r="M184" i="1"/>
  <c r="M188" i="1" s="1"/>
  <c r="M190" i="1" s="1"/>
  <c r="EC167" i="1"/>
  <c r="EC168" i="1" s="1"/>
  <c r="EC169" i="1" s="1"/>
  <c r="EC215" i="1" s="1"/>
  <c r="EC128" i="1"/>
  <c r="EC212" i="1" s="1"/>
  <c r="EC214" i="1" s="1"/>
  <c r="EC150" i="1"/>
  <c r="EC162" i="1" s="1"/>
  <c r="EC213" i="1" s="1"/>
  <c r="Q167" i="1"/>
  <c r="Q168" i="1" s="1"/>
  <c r="Q169" i="1" s="1"/>
  <c r="Q215" i="1" s="1"/>
  <c r="Q156" i="1"/>
  <c r="Q128" i="1"/>
  <c r="Q212" i="1" s="1"/>
  <c r="AE167" i="1"/>
  <c r="AE168" i="1" s="1"/>
  <c r="AE169" i="1" s="1"/>
  <c r="AE215" i="1" s="1"/>
  <c r="AE150" i="1"/>
  <c r="AE162" i="1" s="1"/>
  <c r="AE213" i="1" s="1"/>
  <c r="AE128" i="1"/>
  <c r="AE212" i="1" s="1"/>
  <c r="AL226" i="1"/>
  <c r="N179" i="1"/>
  <c r="N216" i="1" s="1"/>
  <c r="CJ179" i="1"/>
  <c r="CJ216" i="1" s="1"/>
  <c r="CK167" i="1"/>
  <c r="CK168" i="1" s="1"/>
  <c r="CK169" i="1" s="1"/>
  <c r="CK215" i="1" s="1"/>
  <c r="CK152" i="1"/>
  <c r="CK128" i="1"/>
  <c r="CK212" i="1" s="1"/>
  <c r="BJ167" i="1"/>
  <c r="BJ168" i="1" s="1"/>
  <c r="BJ169" i="1" s="1"/>
  <c r="BJ215" i="1" s="1"/>
  <c r="BJ128" i="1"/>
  <c r="BJ212" i="1" s="1"/>
  <c r="BJ152" i="1"/>
  <c r="BE226" i="1"/>
  <c r="O226" i="1"/>
  <c r="CA226" i="1"/>
  <c r="U179" i="1"/>
  <c r="U216" i="1" s="1"/>
  <c r="G179" i="1"/>
  <c r="G216" i="1" s="1"/>
  <c r="DX226" i="1"/>
  <c r="DD167" i="1"/>
  <c r="DD168" i="1" s="1"/>
  <c r="DD169" i="1" s="1"/>
  <c r="DD215" i="1" s="1"/>
  <c r="DD150" i="1"/>
  <c r="DD128" i="1"/>
  <c r="DD212" i="1" s="1"/>
  <c r="CT179" i="1"/>
  <c r="CT216" i="1" s="1"/>
  <c r="N167" i="1"/>
  <c r="N168" i="1" s="1"/>
  <c r="N169" i="1" s="1"/>
  <c r="N215" i="1" s="1"/>
  <c r="N152" i="1"/>
  <c r="N128" i="1"/>
  <c r="N212" i="1" s="1"/>
  <c r="FJ226" i="1"/>
  <c r="CD179" i="1"/>
  <c r="CD216" i="1" s="1"/>
  <c r="DL179" i="1"/>
  <c r="DL216" i="1" s="1"/>
  <c r="FV226" i="1"/>
  <c r="V179" i="1"/>
  <c r="V216" i="1" s="1"/>
  <c r="BR226" i="1"/>
  <c r="CY179" i="1"/>
  <c r="CY216" i="1" s="1"/>
  <c r="FR179" i="1"/>
  <c r="FR216" i="1" s="1"/>
  <c r="CS179" i="1"/>
  <c r="CS216" i="1" s="1"/>
  <c r="AI226" i="1"/>
  <c r="DM226" i="1"/>
  <c r="BH226" i="1"/>
  <c r="BR179" i="1"/>
  <c r="BR216" i="1" s="1"/>
  <c r="CC226" i="1"/>
  <c r="CP226" i="1"/>
  <c r="FN226" i="1"/>
  <c r="AV226" i="1"/>
  <c r="EZ226" i="1"/>
  <c r="BS226" i="1"/>
  <c r="FU179" i="1"/>
  <c r="FU216" i="1" s="1"/>
  <c r="AD226" i="1"/>
  <c r="DT226" i="1"/>
  <c r="CZ179" i="1"/>
  <c r="CZ216" i="1" s="1"/>
  <c r="FB226" i="1"/>
  <c r="BK179" i="1"/>
  <c r="BK216" i="1" s="1"/>
  <c r="AO226" i="1"/>
  <c r="DR226" i="1"/>
  <c r="DC214" i="1" l="1"/>
  <c r="BU214" i="1"/>
  <c r="BU217" i="1" s="1"/>
  <c r="BU222" i="1" s="1"/>
  <c r="BU223" i="1" s="1"/>
  <c r="AF214" i="1"/>
  <c r="AF217" i="1" s="1"/>
  <c r="AF222" i="1" s="1"/>
  <c r="AF223" i="1" s="1"/>
  <c r="DP214" i="1"/>
  <c r="DP217" i="1" s="1"/>
  <c r="DP222" i="1" s="1"/>
  <c r="DP223" i="1" s="1"/>
  <c r="AE214" i="1"/>
  <c r="CE214" i="1"/>
  <c r="CE217" i="1" s="1"/>
  <c r="CE222" i="1" s="1"/>
  <c r="CE223" i="1" s="1"/>
  <c r="DX217" i="1"/>
  <c r="DX222" i="1" s="1"/>
  <c r="DX223" i="1" s="1"/>
  <c r="CK154" i="1"/>
  <c r="CK156" i="1" s="1"/>
  <c r="AE217" i="1"/>
  <c r="AE222" i="1" s="1"/>
  <c r="BD154" i="1"/>
  <c r="BD156" i="1" s="1"/>
  <c r="ED154" i="1"/>
  <c r="ED156" i="1" s="1"/>
  <c r="DC217" i="1"/>
  <c r="DC222" i="1" s="1"/>
  <c r="AQ154" i="1"/>
  <c r="AQ156" i="1" s="1"/>
  <c r="FQ154" i="1"/>
  <c r="FQ156" i="1" s="1"/>
  <c r="J158" i="1"/>
  <c r="J160" i="1" s="1"/>
  <c r="J162" i="1" s="1"/>
  <c r="J213" i="1" s="1"/>
  <c r="J214" i="1" s="1"/>
  <c r="I193" i="1"/>
  <c r="I219" i="1" s="1"/>
  <c r="T154" i="1"/>
  <c r="T156" i="1" s="1"/>
  <c r="DG154" i="1"/>
  <c r="DG156" i="1" s="1"/>
  <c r="Q193" i="1"/>
  <c r="Q219" i="1" s="1"/>
  <c r="FS227" i="1"/>
  <c r="CR154" i="1"/>
  <c r="CR156" i="1" s="1"/>
  <c r="FD154" i="1"/>
  <c r="FD156" i="1" s="1"/>
  <c r="DS193" i="1"/>
  <c r="DS219" i="1" s="1"/>
  <c r="FU193" i="1"/>
  <c r="FU219" i="1" s="1"/>
  <c r="CU154" i="1"/>
  <c r="CU156" i="1" s="1"/>
  <c r="CB154" i="1"/>
  <c r="CB156" i="1" s="1"/>
  <c r="FP193" i="1"/>
  <c r="FP219" i="1" s="1"/>
  <c r="BA193" i="1"/>
  <c r="BA219" i="1" s="1"/>
  <c r="AZ158" i="1"/>
  <c r="AZ160" i="1" s="1"/>
  <c r="AZ162" i="1" s="1"/>
  <c r="AZ213" i="1" s="1"/>
  <c r="AZ214" i="1" s="1"/>
  <c r="X154" i="1"/>
  <c r="X156" i="1" s="1"/>
  <c r="AA154" i="1"/>
  <c r="AA156" i="1" s="1"/>
  <c r="EB158" i="1"/>
  <c r="EB160" i="1" s="1"/>
  <c r="EB162" i="1" s="1"/>
  <c r="EB213" i="1" s="1"/>
  <c r="EB214" i="1" s="1"/>
  <c r="CN154" i="1"/>
  <c r="CN156" i="1" s="1"/>
  <c r="BH154" i="1"/>
  <c r="BH156" i="1" s="1"/>
  <c r="AD154" i="1"/>
  <c r="AD156" i="1" s="1"/>
  <c r="AI154" i="1"/>
  <c r="AI156" i="1" s="1"/>
  <c r="K154" i="1"/>
  <c r="K156" i="1" s="1"/>
  <c r="FP158" i="1"/>
  <c r="FP160" i="1" s="1"/>
  <c r="FP162" i="1" s="1"/>
  <c r="FP213" i="1" s="1"/>
  <c r="FP214" i="1" s="1"/>
  <c r="FP217" i="1" s="1"/>
  <c r="EQ154" i="1"/>
  <c r="EQ156" i="1" s="1"/>
  <c r="DQ154" i="1"/>
  <c r="DQ156" i="1" s="1"/>
  <c r="AK154" i="1"/>
  <c r="AK156" i="1" s="1"/>
  <c r="FR217" i="1"/>
  <c r="FR222" i="1" s="1"/>
  <c r="CW154" i="1"/>
  <c r="CW156" i="1" s="1"/>
  <c r="Y158" i="1"/>
  <c r="Y160" i="1" s="1"/>
  <c r="Y162" i="1" s="1"/>
  <c r="Y213" i="1" s="1"/>
  <c r="Y214" i="1" s="1"/>
  <c r="BC158" i="1"/>
  <c r="BC160" i="1" s="1"/>
  <c r="BC162" i="1" s="1"/>
  <c r="BC213" i="1" s="1"/>
  <c r="BC214" i="1" s="1"/>
  <c r="CM193" i="1"/>
  <c r="CM219" i="1" s="1"/>
  <c r="BE154" i="1"/>
  <c r="BE156" i="1" s="1"/>
  <c r="CH154" i="1"/>
  <c r="CH156" i="1" s="1"/>
  <c r="I158" i="1"/>
  <c r="I160" i="1" s="1"/>
  <c r="I162" i="1" s="1"/>
  <c r="I213" i="1" s="1"/>
  <c r="I214" i="1" s="1"/>
  <c r="AX154" i="1"/>
  <c r="AX156" i="1" s="1"/>
  <c r="AR154" i="1"/>
  <c r="AR156" i="1" s="1"/>
  <c r="CZ193" i="1"/>
  <c r="CZ219" i="1" s="1"/>
  <c r="BY193" i="1"/>
  <c r="BY219" i="1" s="1"/>
  <c r="CF154" i="1"/>
  <c r="CF156" i="1" s="1"/>
  <c r="AO193" i="1"/>
  <c r="AO219" i="1" s="1"/>
  <c r="BL154" i="1"/>
  <c r="BL156" i="1" s="1"/>
  <c r="DV154" i="1"/>
  <c r="DV156" i="1" s="1"/>
  <c r="EP227" i="1"/>
  <c r="CE227" i="1"/>
  <c r="S193" i="1"/>
  <c r="S219" i="1" s="1"/>
  <c r="M158" i="1"/>
  <c r="M160" i="1" s="1"/>
  <c r="M162" i="1" s="1"/>
  <c r="M213" i="1" s="1"/>
  <c r="M214" i="1" s="1"/>
  <c r="AG154" i="1"/>
  <c r="AG156" i="1" s="1"/>
  <c r="DE214" i="1"/>
  <c r="DE217" i="1" s="1"/>
  <c r="DE222" i="1" s="1"/>
  <c r="DF160" i="1"/>
  <c r="DF162" i="1" s="1"/>
  <c r="DF213" i="1" s="1"/>
  <c r="DF214" i="1" s="1"/>
  <c r="DF158" i="1"/>
  <c r="EY158" i="1"/>
  <c r="EY160" i="1" s="1"/>
  <c r="EY162" i="1" s="1"/>
  <c r="D158" i="1"/>
  <c r="D160" i="1" s="1"/>
  <c r="D162" i="1" s="1"/>
  <c r="D213" i="1" s="1"/>
  <c r="D214" i="1" s="1"/>
  <c r="CL154" i="1"/>
  <c r="CL156" i="1" s="1"/>
  <c r="CM158" i="1"/>
  <c r="CM160" i="1" s="1"/>
  <c r="CM162" i="1" s="1"/>
  <c r="CM213" i="1" s="1"/>
  <c r="CM214" i="1" s="1"/>
  <c r="R154" i="1"/>
  <c r="R156" i="1" s="1"/>
  <c r="L193" i="1"/>
  <c r="L219" i="1" s="1"/>
  <c r="FO193" i="1"/>
  <c r="FO219" i="1" s="1"/>
  <c r="DS158" i="1"/>
  <c r="DS160" i="1" s="1"/>
  <c r="DS162" i="1" s="1"/>
  <c r="DS213" i="1" s="1"/>
  <c r="DS214" i="1" s="1"/>
  <c r="CV217" i="1"/>
  <c r="CV222" i="1" s="1"/>
  <c r="CQ158" i="1"/>
  <c r="CQ160" i="1" s="1"/>
  <c r="CQ162" i="1" s="1"/>
  <c r="CQ213" i="1" s="1"/>
  <c r="CQ214" i="1" s="1"/>
  <c r="BV154" i="1"/>
  <c r="BV156" i="1" s="1"/>
  <c r="FF154" i="1"/>
  <c r="FF156" i="1" s="1"/>
  <c r="DZ154" i="1"/>
  <c r="DZ156" i="1" s="1"/>
  <c r="DL193" i="1"/>
  <c r="DL219" i="1" s="1"/>
  <c r="FT154" i="1"/>
  <c r="FT156" i="1" s="1"/>
  <c r="CT154" i="1"/>
  <c r="CT156" i="1" s="1"/>
  <c r="BN193" i="1"/>
  <c r="BN219" i="1" s="1"/>
  <c r="EH154" i="1"/>
  <c r="EH156" i="1" s="1"/>
  <c r="DR193" i="1"/>
  <c r="DR219" i="1" s="1"/>
  <c r="DK193" i="1"/>
  <c r="DK219" i="1" s="1"/>
  <c r="AO158" i="1"/>
  <c r="AO160" i="1" s="1"/>
  <c r="AO162" i="1" s="1"/>
  <c r="AO213" i="1" s="1"/>
  <c r="AO214" i="1" s="1"/>
  <c r="EU193" i="1"/>
  <c r="EU219" i="1" s="1"/>
  <c r="EK154" i="1"/>
  <c r="EK156" i="1" s="1"/>
  <c r="EN193" i="1"/>
  <c r="EN219" i="1" s="1"/>
  <c r="DJ154" i="1"/>
  <c r="DJ156" i="1" s="1"/>
  <c r="S158" i="1"/>
  <c r="S160" i="1" s="1"/>
  <c r="S162" i="1" s="1"/>
  <c r="S213" i="1" s="1"/>
  <c r="S214" i="1" s="1"/>
  <c r="Q158" i="1"/>
  <c r="Q160" i="1" s="1"/>
  <c r="Q162" i="1" s="1"/>
  <c r="Q213" i="1" s="1"/>
  <c r="Q214" i="1" s="1"/>
  <c r="N154" i="1"/>
  <c r="N156" i="1" s="1"/>
  <c r="BA158" i="1"/>
  <c r="BA160" i="1" s="1"/>
  <c r="BA162" i="1" s="1"/>
  <c r="BA213" i="1" s="1"/>
  <c r="BA214" i="1" s="1"/>
  <c r="Z154" i="1"/>
  <c r="Z156" i="1" s="1"/>
  <c r="FH154" i="1"/>
  <c r="FH156" i="1" s="1"/>
  <c r="AU214" i="1"/>
  <c r="AU217" i="1" s="1"/>
  <c r="AU222" i="1" s="1"/>
  <c r="EO214" i="1"/>
  <c r="EO217" i="1" s="1"/>
  <c r="EO222" i="1" s="1"/>
  <c r="CY154" i="1"/>
  <c r="CY156" i="1" s="1"/>
  <c r="CD214" i="1"/>
  <c r="CD217" i="1" s="1"/>
  <c r="CD222" i="1" s="1"/>
  <c r="ES154" i="1"/>
  <c r="ES156" i="1" s="1"/>
  <c r="O154" i="1"/>
  <c r="O156" i="1" s="1"/>
  <c r="CA214" i="1"/>
  <c r="CA217" i="1" s="1"/>
  <c r="CA222" i="1" s="1"/>
  <c r="BW154" i="1"/>
  <c r="BW156" i="1" s="1"/>
  <c r="EG154" i="1"/>
  <c r="EG156" i="1" s="1"/>
  <c r="BP154" i="1"/>
  <c r="BP156" i="1" s="1"/>
  <c r="DL158" i="1"/>
  <c r="DL160" i="1" s="1"/>
  <c r="DL162" i="1" s="1"/>
  <c r="DL213" i="1" s="1"/>
  <c r="DL214" i="1" s="1"/>
  <c r="DL217" i="1" s="1"/>
  <c r="BI154" i="1"/>
  <c r="BI156" i="1" s="1"/>
  <c r="BN158" i="1"/>
  <c r="BN160" i="1" s="1"/>
  <c r="BN162" i="1" s="1"/>
  <c r="BN213" i="1" s="1"/>
  <c r="BN214" i="1" s="1"/>
  <c r="DW154" i="1"/>
  <c r="DW156" i="1" s="1"/>
  <c r="FC154" i="1"/>
  <c r="FC156" i="1" s="1"/>
  <c r="FK154" i="1"/>
  <c r="FK156" i="1" s="1"/>
  <c r="DK158" i="1"/>
  <c r="DK160" i="1"/>
  <c r="DK162" i="1" s="1"/>
  <c r="DK213" i="1" s="1"/>
  <c r="DK214" i="1" s="1"/>
  <c r="DK217" i="1" s="1"/>
  <c r="DK222" i="1" s="1"/>
  <c r="DK227" i="1" s="1"/>
  <c r="AV154" i="1"/>
  <c r="AV156" i="1" s="1"/>
  <c r="U154" i="1"/>
  <c r="U156" i="1" s="1"/>
  <c r="AM154" i="1"/>
  <c r="AM156" i="1" s="1"/>
  <c r="L158" i="1"/>
  <c r="L160" i="1" s="1"/>
  <c r="L162" i="1" s="1"/>
  <c r="L213" i="1" s="1"/>
  <c r="L214" i="1" s="1"/>
  <c r="CO154" i="1"/>
  <c r="CO156" i="1" s="1"/>
  <c r="BT214" i="1"/>
  <c r="BT217" i="1" s="1"/>
  <c r="BT222" i="1" s="1"/>
  <c r="AW214" i="1"/>
  <c r="AW217" i="1" s="1"/>
  <c r="AW222" i="1" s="1"/>
  <c r="AJ154" i="1"/>
  <c r="AJ156" i="1" s="1"/>
  <c r="BF154" i="1"/>
  <c r="BF156" i="1" s="1"/>
  <c r="FO158" i="1"/>
  <c r="FO160" i="1" s="1"/>
  <c r="FO162" i="1" s="1"/>
  <c r="FO213" i="1" s="1"/>
  <c r="FO214" i="1" s="1"/>
  <c r="AC154" i="1"/>
  <c r="AC156" i="1" s="1"/>
  <c r="BY158" i="1"/>
  <c r="BY160" i="1" s="1"/>
  <c r="BY162" i="1" s="1"/>
  <c r="BY213" i="1" s="1"/>
  <c r="BY214" i="1" s="1"/>
  <c r="EM154" i="1"/>
  <c r="EM156" i="1" s="1"/>
  <c r="E158" i="1"/>
  <c r="E160" i="1" s="1"/>
  <c r="E162" i="1" s="1"/>
  <c r="E213" i="1" s="1"/>
  <c r="E214" i="1" s="1"/>
  <c r="CG154" i="1"/>
  <c r="CG156" i="1" s="1"/>
  <c r="AL154" i="1"/>
  <c r="AL156" i="1" s="1"/>
  <c r="Y193" i="1"/>
  <c r="Y219" i="1" s="1"/>
  <c r="DR158" i="1"/>
  <c r="DR160" i="1" s="1"/>
  <c r="DR162" i="1" s="1"/>
  <c r="DR213" i="1" s="1"/>
  <c r="DR214" i="1" s="1"/>
  <c r="CP154" i="1"/>
  <c r="CP156" i="1" s="1"/>
  <c r="EJ193" i="1"/>
  <c r="EJ219" i="1" s="1"/>
  <c r="BZ154" i="1"/>
  <c r="BZ156" i="1" s="1"/>
  <c r="FI193" i="1"/>
  <c r="FI219" i="1" s="1"/>
  <c r="E193" i="1"/>
  <c r="E219" i="1" s="1"/>
  <c r="EN158" i="1"/>
  <c r="EN160" i="1" s="1"/>
  <c r="EN162" i="1" s="1"/>
  <c r="EN213" i="1" s="1"/>
  <c r="EN214" i="1" s="1"/>
  <c r="BG193" i="1"/>
  <c r="BG219" i="1" s="1"/>
  <c r="BJ154" i="1"/>
  <c r="BJ156" i="1" s="1"/>
  <c r="EC217" i="1"/>
  <c r="EC222" i="1" s="1"/>
  <c r="CC154" i="1"/>
  <c r="CC156" i="1" s="1"/>
  <c r="ER214" i="1"/>
  <c r="ER217" i="1" s="1"/>
  <c r="ER222" i="1" s="1"/>
  <c r="G154" i="1"/>
  <c r="G156" i="1" s="1"/>
  <c r="EE154" i="1"/>
  <c r="EE156" i="1" s="1"/>
  <c r="W154" i="1"/>
  <c r="W156" i="1" s="1"/>
  <c r="AP193" i="1"/>
  <c r="AP219" i="1" s="1"/>
  <c r="EI158" i="1"/>
  <c r="EI160" i="1" s="1"/>
  <c r="EI162" i="1" s="1"/>
  <c r="EI213" i="1" s="1"/>
  <c r="EI214" i="1" s="1"/>
  <c r="C206" i="1"/>
  <c r="C209" i="1" s="1"/>
  <c r="C127" i="1"/>
  <c r="FZ98" i="1"/>
  <c r="C103" i="1"/>
  <c r="AN154" i="1"/>
  <c r="AN156" i="1" s="1"/>
  <c r="EA154" i="1"/>
  <c r="EA156" i="1" s="1"/>
  <c r="BO193" i="1"/>
  <c r="BO219" i="1" s="1"/>
  <c r="P154" i="1"/>
  <c r="P156" i="1" s="1"/>
  <c r="EJ158" i="1"/>
  <c r="EJ160" i="1" s="1"/>
  <c r="EJ162" i="1" s="1"/>
  <c r="EJ213" i="1" s="1"/>
  <c r="EJ214" i="1" s="1"/>
  <c r="BQ154" i="1"/>
  <c r="BQ156" i="1" s="1"/>
  <c r="DH193" i="1"/>
  <c r="DH219" i="1" s="1"/>
  <c r="FI158" i="1"/>
  <c r="FI160" i="1"/>
  <c r="FI162" i="1" s="1"/>
  <c r="FI213" i="1" s="1"/>
  <c r="FI214" i="1" s="1"/>
  <c r="AS154" i="1"/>
  <c r="AS156" i="1" s="1"/>
  <c r="BU227" i="1"/>
  <c r="EV154" i="1"/>
  <c r="EV156" i="1" s="1"/>
  <c r="BC193" i="1"/>
  <c r="BC219" i="1" s="1"/>
  <c r="FE154" i="1"/>
  <c r="FE156" i="1" s="1"/>
  <c r="H154" i="1"/>
  <c r="H156" i="1" s="1"/>
  <c r="AZ193" i="1"/>
  <c r="AZ219" i="1" s="1"/>
  <c r="EF193" i="1"/>
  <c r="EF219" i="1" s="1"/>
  <c r="DO193" i="1"/>
  <c r="DO219" i="1" s="1"/>
  <c r="DF193" i="1"/>
  <c r="DF219" i="1" s="1"/>
  <c r="FV193" i="1"/>
  <c r="FV219" i="1" s="1"/>
  <c r="BO158" i="1"/>
  <c r="BO160" i="1" s="1"/>
  <c r="BO162" i="1" s="1"/>
  <c r="BO213" i="1" s="1"/>
  <c r="BO214" i="1" s="1"/>
  <c r="AH193" i="1"/>
  <c r="AH219" i="1" s="1"/>
  <c r="FN193" i="1"/>
  <c r="FN219" i="1" s="1"/>
  <c r="EB193" i="1"/>
  <c r="EB219" i="1" s="1"/>
  <c r="DN193" i="1"/>
  <c r="DN219" i="1" s="1"/>
  <c r="CI193" i="1"/>
  <c r="CI219" i="1" s="1"/>
  <c r="CJ193" i="1"/>
  <c r="CJ219" i="1" s="1"/>
  <c r="BG158" i="1"/>
  <c r="BG160" i="1" s="1"/>
  <c r="BG162" i="1" s="1"/>
  <c r="BG213" i="1" s="1"/>
  <c r="BG214" i="1" s="1"/>
  <c r="V154" i="1"/>
  <c r="V156" i="1" s="1"/>
  <c r="DD154" i="1"/>
  <c r="DD156" i="1" s="1"/>
  <c r="M193" i="1"/>
  <c r="M219" i="1" s="1"/>
  <c r="FU158" i="1"/>
  <c r="FU160" i="1" s="1"/>
  <c r="FU162" i="1" s="1"/>
  <c r="FU213" i="1" s="1"/>
  <c r="FU214" i="1" s="1"/>
  <c r="CQ193" i="1"/>
  <c r="CQ219" i="1" s="1"/>
  <c r="F154" i="1"/>
  <c r="F156" i="1" s="1"/>
  <c r="DU154" i="1"/>
  <c r="DU156" i="1" s="1"/>
  <c r="BB158" i="1"/>
  <c r="BB160" i="1"/>
  <c r="BB162" i="1" s="1"/>
  <c r="BB213" i="1" s="1"/>
  <c r="BB214" i="1" s="1"/>
  <c r="FL154" i="1"/>
  <c r="FL156" i="1" s="1"/>
  <c r="AY154" i="1"/>
  <c r="AY156" i="1" s="1"/>
  <c r="CX193" i="1"/>
  <c r="CX219" i="1" s="1"/>
  <c r="DO158" i="1"/>
  <c r="DO160" i="1" s="1"/>
  <c r="DO162" i="1" s="1"/>
  <c r="DO213" i="1" s="1"/>
  <c r="DO214" i="1" s="1"/>
  <c r="FV158" i="1"/>
  <c r="FV160" i="1"/>
  <c r="FV162" i="1" s="1"/>
  <c r="FV213" i="1" s="1"/>
  <c r="FV214" i="1" s="1"/>
  <c r="BX214" i="1"/>
  <c r="BX217" i="1" s="1"/>
  <c r="BX222" i="1" s="1"/>
  <c r="BR193" i="1"/>
  <c r="BR219" i="1" s="1"/>
  <c r="FG217" i="1"/>
  <c r="FG222" i="1" s="1"/>
  <c r="FJ154" i="1"/>
  <c r="FJ156" i="1" s="1"/>
  <c r="EX214" i="1"/>
  <c r="EX217" i="1" s="1"/>
  <c r="EX222" i="1" s="1"/>
  <c r="DM154" i="1"/>
  <c r="DM156" i="1" s="1"/>
  <c r="DH158" i="1"/>
  <c r="DH160" i="1" s="1"/>
  <c r="DH162" i="1" s="1"/>
  <c r="DH213" i="1" s="1"/>
  <c r="DH214" i="1" s="1"/>
  <c r="DN158" i="1"/>
  <c r="DN160" i="1" s="1"/>
  <c r="DN162" i="1" s="1"/>
  <c r="DN213" i="1" s="1"/>
  <c r="DN214" i="1" s="1"/>
  <c r="CZ158" i="1"/>
  <c r="CZ160" i="1" s="1"/>
  <c r="CZ162" i="1" s="1"/>
  <c r="CZ213" i="1" s="1"/>
  <c r="CZ214" i="1" s="1"/>
  <c r="EW154" i="1"/>
  <c r="EW156" i="1" s="1"/>
  <c r="EI193" i="1"/>
  <c r="EI219" i="1" s="1"/>
  <c r="EU158" i="1"/>
  <c r="EU160" i="1" s="1"/>
  <c r="EU162" i="1" s="1"/>
  <c r="EU213" i="1" s="1"/>
  <c r="EU214" i="1" s="1"/>
  <c r="AP158" i="1"/>
  <c r="AP160" i="1" s="1"/>
  <c r="AP162" i="1" s="1"/>
  <c r="AP213" i="1" s="1"/>
  <c r="AP214" i="1" s="1"/>
  <c r="ET154" i="1"/>
  <c r="ET156" i="1" s="1"/>
  <c r="DT154" i="1"/>
  <c r="DT156" i="1" s="1"/>
  <c r="DI193" i="1"/>
  <c r="DI219" i="1" s="1"/>
  <c r="BS193" i="1"/>
  <c r="BS219" i="1" s="1"/>
  <c r="EL193" i="1"/>
  <c r="EL219" i="1" s="1"/>
  <c r="EF158" i="1"/>
  <c r="EF160" i="1" s="1"/>
  <c r="EF162" i="1" s="1"/>
  <c r="EF213" i="1" s="1"/>
  <c r="EF214" i="1" s="1"/>
  <c r="AB154" i="1"/>
  <c r="AB156" i="1" s="1"/>
  <c r="FW154" i="1"/>
  <c r="FW156" i="1" s="1"/>
  <c r="AH158" i="1"/>
  <c r="AH160" i="1" s="1"/>
  <c r="AH162" i="1" s="1"/>
  <c r="AH213" i="1" s="1"/>
  <c r="AH214" i="1" s="1"/>
  <c r="FN160" i="1"/>
  <c r="FN162" i="1" s="1"/>
  <c r="FN213" i="1" s="1"/>
  <c r="FN214" i="1" s="1"/>
  <c r="FN158" i="1"/>
  <c r="FM154" i="1"/>
  <c r="FM156" i="1" s="1"/>
  <c r="BB193" i="1"/>
  <c r="BB219" i="1" s="1"/>
  <c r="DY217" i="1"/>
  <c r="DY222" i="1" s="1"/>
  <c r="CS154" i="1"/>
  <c r="CS156" i="1" s="1"/>
  <c r="BM154" i="1"/>
  <c r="BM156" i="1" s="1"/>
  <c r="CI158" i="1"/>
  <c r="CI160" i="1"/>
  <c r="CI162" i="1" s="1"/>
  <c r="CI213" i="1" s="1"/>
  <c r="CI214" i="1" s="1"/>
  <c r="CJ158" i="1"/>
  <c r="CJ160" i="1"/>
  <c r="CJ162" i="1" s="1"/>
  <c r="CJ213" i="1" s="1"/>
  <c r="CJ214" i="1" s="1"/>
  <c r="BK154" i="1"/>
  <c r="BK156" i="1" s="1"/>
  <c r="EY193" i="1"/>
  <c r="EY219" i="1" s="1"/>
  <c r="CX158" i="1"/>
  <c r="CX160" i="1"/>
  <c r="CX162" i="1" s="1"/>
  <c r="CX213" i="1" s="1"/>
  <c r="CX214" i="1" s="1"/>
  <c r="FA154" i="1"/>
  <c r="FA156" i="1" s="1"/>
  <c r="EL158" i="1"/>
  <c r="EL160" i="1" s="1"/>
  <c r="EL162" i="1" s="1"/>
  <c r="EL213" i="1" s="1"/>
  <c r="EL214" i="1" s="1"/>
  <c r="DB214" i="1"/>
  <c r="DB217" i="1" s="1"/>
  <c r="DB222" i="1" s="1"/>
  <c r="D193" i="1"/>
  <c r="D219" i="1" s="1"/>
  <c r="FX214" i="1"/>
  <c r="FX217" i="1" s="1"/>
  <c r="FX222" i="1" s="1"/>
  <c r="FB154" i="1"/>
  <c r="FB156" i="1" s="1"/>
  <c r="J193" i="1"/>
  <c r="J219" i="1" s="1"/>
  <c r="DI158" i="1"/>
  <c r="DI160" i="1" s="1"/>
  <c r="DI162" i="1" s="1"/>
  <c r="DI213" i="1" s="1"/>
  <c r="DI214" i="1" s="1"/>
  <c r="AT154" i="1"/>
  <c r="AT156" i="1" s="1"/>
  <c r="EZ154" i="1"/>
  <c r="EZ156" i="1" s="1"/>
  <c r="BS158" i="1"/>
  <c r="BS160" i="1" s="1"/>
  <c r="BS162" i="1" s="1"/>
  <c r="BS213" i="1" s="1"/>
  <c r="BS214" i="1" s="1"/>
  <c r="DA214" i="1"/>
  <c r="DA217" i="1" s="1"/>
  <c r="DA222" i="1" s="1"/>
  <c r="BR158" i="1"/>
  <c r="BR160" i="1" s="1"/>
  <c r="BR162" i="1" s="1"/>
  <c r="BR213" i="1" s="1"/>
  <c r="BR214" i="1" s="1"/>
  <c r="FI217" i="1" l="1"/>
  <c r="FI222" i="1" s="1"/>
  <c r="FI227" i="1" s="1"/>
  <c r="FI229" i="1" s="1"/>
  <c r="FI327" i="1"/>
  <c r="FI326" i="1" s="1"/>
  <c r="DP227" i="1"/>
  <c r="DP238" i="1" s="1"/>
  <c r="FP222" i="1"/>
  <c r="FP227" i="1" s="1"/>
  <c r="FP229" i="1" s="1"/>
  <c r="DX227" i="1"/>
  <c r="DX237" i="1" s="1"/>
  <c r="DL222" i="1"/>
  <c r="DL227" i="1" s="1"/>
  <c r="AF227" i="1"/>
  <c r="AF229" i="1" s="1"/>
  <c r="BY217" i="1"/>
  <c r="BY222" i="1" s="1"/>
  <c r="BY227" i="1" s="1"/>
  <c r="BY327" i="1"/>
  <c r="BY326" i="1" s="1"/>
  <c r="M217" i="1"/>
  <c r="M222" i="1" s="1"/>
  <c r="M227" i="1" s="1"/>
  <c r="M327" i="1"/>
  <c r="M326" i="1" s="1"/>
  <c r="BR217" i="1"/>
  <c r="BR222" i="1" s="1"/>
  <c r="BR227" i="1" s="1"/>
  <c r="BR327" i="1"/>
  <c r="BR326" i="1" s="1"/>
  <c r="Q217" i="1"/>
  <c r="Q222" i="1" s="1"/>
  <c r="Q227" i="1" s="1"/>
  <c r="Q327" i="1"/>
  <c r="Q326" i="1" s="1"/>
  <c r="I217" i="1"/>
  <c r="I222" i="1" s="1"/>
  <c r="I227" i="1" s="1"/>
  <c r="I327" i="1"/>
  <c r="I326" i="1" s="1"/>
  <c r="AZ217" i="1"/>
  <c r="AZ222" i="1" s="1"/>
  <c r="AZ227" i="1" s="1"/>
  <c r="AZ327" i="1"/>
  <c r="AZ326" i="1" s="1"/>
  <c r="EJ217" i="1"/>
  <c r="EJ222" i="1" s="1"/>
  <c r="EJ227" i="1" s="1"/>
  <c r="EJ327" i="1"/>
  <c r="EJ326" i="1" s="1"/>
  <c r="EL217" i="1"/>
  <c r="EL222" i="1" s="1"/>
  <c r="EL227" i="1" s="1"/>
  <c r="EL327" i="1"/>
  <c r="EL326" i="1" s="1"/>
  <c r="CM217" i="1"/>
  <c r="CM222" i="1" s="1"/>
  <c r="CM227" i="1" s="1"/>
  <c r="CM327" i="1"/>
  <c r="CM326" i="1" s="1"/>
  <c r="BS217" i="1"/>
  <c r="BS222" i="1" s="1"/>
  <c r="BS227" i="1" s="1"/>
  <c r="BS327" i="1"/>
  <c r="BS326" i="1" s="1"/>
  <c r="FO217" i="1"/>
  <c r="FO222" i="1" s="1"/>
  <c r="FO227" i="1" s="1"/>
  <c r="FO327" i="1"/>
  <c r="FO326" i="1" s="1"/>
  <c r="S217" i="1"/>
  <c r="S222" i="1" s="1"/>
  <c r="S227" i="1" s="1"/>
  <c r="S327" i="1"/>
  <c r="S326" i="1" s="1"/>
  <c r="CX217" i="1"/>
  <c r="CX222" i="1" s="1"/>
  <c r="CX227" i="1" s="1"/>
  <c r="CX327" i="1"/>
  <c r="CX326" i="1" s="1"/>
  <c r="J217" i="1"/>
  <c r="J222" i="1" s="1"/>
  <c r="J227" i="1" s="1"/>
  <c r="J327" i="1"/>
  <c r="J326" i="1" s="1"/>
  <c r="AP217" i="1"/>
  <c r="AP222" i="1" s="1"/>
  <c r="AP227" i="1" s="1"/>
  <c r="AP327" i="1"/>
  <c r="AP326" i="1" s="1"/>
  <c r="D217" i="1"/>
  <c r="D222" i="1" s="1"/>
  <c r="D227" i="1" s="1"/>
  <c r="D327" i="1"/>
  <c r="D326" i="1" s="1"/>
  <c r="DR217" i="1"/>
  <c r="DR222" i="1" s="1"/>
  <c r="DR227" i="1" s="1"/>
  <c r="DR327" i="1"/>
  <c r="DR326" i="1" s="1"/>
  <c r="FN217" i="1"/>
  <c r="FN222" i="1" s="1"/>
  <c r="FN227" i="1" s="1"/>
  <c r="FN327" i="1"/>
  <c r="FN326" i="1" s="1"/>
  <c r="EU217" i="1"/>
  <c r="EU222" i="1" s="1"/>
  <c r="EU227" i="1" s="1"/>
  <c r="EU327" i="1"/>
  <c r="EU326" i="1" s="1"/>
  <c r="BO217" i="1"/>
  <c r="BO222" i="1" s="1"/>
  <c r="BO227" i="1" s="1"/>
  <c r="BO327" i="1"/>
  <c r="BO326" i="1" s="1"/>
  <c r="EN217" i="1"/>
  <c r="EN222" i="1" s="1"/>
  <c r="EN227" i="1" s="1"/>
  <c r="EN327" i="1"/>
  <c r="EN326" i="1" s="1"/>
  <c r="BN217" i="1"/>
  <c r="BN222" i="1" s="1"/>
  <c r="BN227" i="1" s="1"/>
  <c r="BN327" i="1"/>
  <c r="BN326" i="1" s="1"/>
  <c r="BC217" i="1"/>
  <c r="BC222" i="1" s="1"/>
  <c r="BC227" i="1" s="1"/>
  <c r="BC327" i="1"/>
  <c r="BC326" i="1" s="1"/>
  <c r="FU217" i="1"/>
  <c r="FU222" i="1" s="1"/>
  <c r="FU227" i="1" s="1"/>
  <c r="FU327" i="1"/>
  <c r="FU326" i="1" s="1"/>
  <c r="AO217" i="1"/>
  <c r="AO222" i="1" s="1"/>
  <c r="AO227" i="1" s="1"/>
  <c r="AO327" i="1"/>
  <c r="AO326" i="1" s="1"/>
  <c r="CQ217" i="1"/>
  <c r="CQ222" i="1" s="1"/>
  <c r="CQ227" i="1" s="1"/>
  <c r="CQ327" i="1"/>
  <c r="CQ326" i="1" s="1"/>
  <c r="Y217" i="1"/>
  <c r="Y222" i="1" s="1"/>
  <c r="Y227" i="1" s="1"/>
  <c r="Y327" i="1"/>
  <c r="Y326" i="1" s="1"/>
  <c r="DH217" i="1"/>
  <c r="DH222" i="1" s="1"/>
  <c r="DH227" i="1" s="1"/>
  <c r="DH327" i="1"/>
  <c r="DH326" i="1" s="1"/>
  <c r="DI217" i="1"/>
  <c r="DI222" i="1" s="1"/>
  <c r="DI227" i="1" s="1"/>
  <c r="DI327" i="1"/>
  <c r="DI326" i="1" s="1"/>
  <c r="AH217" i="1"/>
  <c r="AH222" i="1" s="1"/>
  <c r="AH227" i="1" s="1"/>
  <c r="AH327" i="1"/>
  <c r="AH326" i="1" s="1"/>
  <c r="CJ217" i="1"/>
  <c r="CJ222" i="1" s="1"/>
  <c r="CJ227" i="1" s="1"/>
  <c r="CJ327" i="1"/>
  <c r="CJ326" i="1" s="1"/>
  <c r="FV217" i="1"/>
  <c r="FV222" i="1" s="1"/>
  <c r="FV227" i="1" s="1"/>
  <c r="FV327" i="1"/>
  <c r="FV326" i="1" s="1"/>
  <c r="EI217" i="1"/>
  <c r="EI222" i="1" s="1"/>
  <c r="EI227" i="1" s="1"/>
  <c r="EI327" i="1"/>
  <c r="EI326" i="1" s="1"/>
  <c r="E217" i="1"/>
  <c r="E222" i="1" s="1"/>
  <c r="E227" i="1" s="1"/>
  <c r="E327" i="1"/>
  <c r="E326" i="1" s="1"/>
  <c r="DF217" i="1"/>
  <c r="DF222" i="1" s="1"/>
  <c r="DF227" i="1" s="1"/>
  <c r="DF327" i="1"/>
  <c r="DF326" i="1" s="1"/>
  <c r="EB217" i="1"/>
  <c r="EB222" i="1" s="1"/>
  <c r="EB227" i="1" s="1"/>
  <c r="EB327" i="1"/>
  <c r="EB326" i="1" s="1"/>
  <c r="CI217" i="1"/>
  <c r="CI222" i="1" s="1"/>
  <c r="CI227" i="1" s="1"/>
  <c r="CI327" i="1"/>
  <c r="CI326" i="1" s="1"/>
  <c r="CZ217" i="1"/>
  <c r="CZ222" i="1" s="1"/>
  <c r="CZ227" i="1" s="1"/>
  <c r="CZ327" i="1"/>
  <c r="CZ326" i="1" s="1"/>
  <c r="DO217" i="1"/>
  <c r="DO222" i="1" s="1"/>
  <c r="DO227" i="1" s="1"/>
  <c r="DO327" i="1"/>
  <c r="DO326" i="1" s="1"/>
  <c r="L217" i="1"/>
  <c r="L222" i="1" s="1"/>
  <c r="L227" i="1" s="1"/>
  <c r="L327" i="1"/>
  <c r="L326" i="1" s="1"/>
  <c r="DS217" i="1"/>
  <c r="DS222" i="1" s="1"/>
  <c r="DS227" i="1" s="1"/>
  <c r="DS327" i="1"/>
  <c r="DS326" i="1" s="1"/>
  <c r="EF217" i="1"/>
  <c r="EF222" i="1" s="1"/>
  <c r="EF227" i="1" s="1"/>
  <c r="EF327" i="1"/>
  <c r="EF326" i="1" s="1"/>
  <c r="DN217" i="1"/>
  <c r="DN222" i="1" s="1"/>
  <c r="DN227" i="1" s="1"/>
  <c r="DN327" i="1"/>
  <c r="DN326" i="1" s="1"/>
  <c r="BG217" i="1"/>
  <c r="BG222" i="1" s="1"/>
  <c r="BG227" i="1" s="1"/>
  <c r="BG327" i="1"/>
  <c r="BG326" i="1" s="1"/>
  <c r="BA217" i="1"/>
  <c r="BA222" i="1" s="1"/>
  <c r="BA227" i="1" s="1"/>
  <c r="BA327" i="1"/>
  <c r="BA326" i="1" s="1"/>
  <c r="EX227" i="1"/>
  <c r="EX223" i="1"/>
  <c r="FL158" i="1"/>
  <c r="FL160" i="1"/>
  <c r="FL162" i="1" s="1"/>
  <c r="FL213" i="1" s="1"/>
  <c r="FL214" i="1" s="1"/>
  <c r="FL217" i="1" s="1"/>
  <c r="FL222" i="1" s="1"/>
  <c r="AN158" i="1"/>
  <c r="AN160" i="1"/>
  <c r="AN162" i="1" s="1"/>
  <c r="AN213" i="1" s="1"/>
  <c r="AN214" i="1" s="1"/>
  <c r="AN217" i="1" s="1"/>
  <c r="AN222" i="1" s="1"/>
  <c r="DL247" i="1"/>
  <c r="DL229" i="1"/>
  <c r="DL237" i="1"/>
  <c r="DL238" i="1"/>
  <c r="DL235" i="1"/>
  <c r="DL239" i="1" s="1"/>
  <c r="DL243" i="1" s="1"/>
  <c r="DL248" i="1" s="1"/>
  <c r="AW227" i="1"/>
  <c r="AW223" i="1"/>
  <c r="AV158" i="1"/>
  <c r="AV160" i="1" s="1"/>
  <c r="AV162" i="1" s="1"/>
  <c r="AV213" i="1" s="1"/>
  <c r="AV214" i="1" s="1"/>
  <c r="AV217" i="1" s="1"/>
  <c r="AV222" i="1" s="1"/>
  <c r="DW158" i="1"/>
  <c r="DW160" i="1" s="1"/>
  <c r="DW162" i="1" s="1"/>
  <c r="DW213" i="1" s="1"/>
  <c r="DW214" i="1" s="1"/>
  <c r="DW217" i="1" s="1"/>
  <c r="DW222" i="1" s="1"/>
  <c r="EG158" i="1"/>
  <c r="EG160" i="1" s="1"/>
  <c r="EG162" i="1" s="1"/>
  <c r="EG213" i="1" s="1"/>
  <c r="EG214" i="1" s="1"/>
  <c r="EG217" i="1" s="1"/>
  <c r="EG222" i="1" s="1"/>
  <c r="DL223" i="1"/>
  <c r="DE227" i="1"/>
  <c r="DE223" i="1"/>
  <c r="CE229" i="1"/>
  <c r="CE247" i="1"/>
  <c r="CE237" i="1"/>
  <c r="CE238" i="1"/>
  <c r="CE235" i="1"/>
  <c r="BY223" i="1"/>
  <c r="BH158" i="1"/>
  <c r="BH160" i="1"/>
  <c r="BH162" i="1" s="1"/>
  <c r="BH213" i="1" s="1"/>
  <c r="BH214" i="1" s="1"/>
  <c r="BH217" i="1" s="1"/>
  <c r="BH222" i="1" s="1"/>
  <c r="X158" i="1"/>
  <c r="X160" i="1" s="1"/>
  <c r="X162" i="1" s="1"/>
  <c r="X213" i="1" s="1"/>
  <c r="X214" i="1" s="1"/>
  <c r="X217" i="1" s="1"/>
  <c r="X222" i="1" s="1"/>
  <c r="FS229" i="1"/>
  <c r="FS247" i="1"/>
  <c r="FS238" i="1"/>
  <c r="FS237" i="1"/>
  <c r="FS235" i="1"/>
  <c r="J223" i="1"/>
  <c r="FM158" i="1"/>
  <c r="FM160" i="1" s="1"/>
  <c r="FM162" i="1" s="1"/>
  <c r="FM213" i="1" s="1"/>
  <c r="FM214" i="1" s="1"/>
  <c r="FM217" i="1" s="1"/>
  <c r="FM222" i="1" s="1"/>
  <c r="EL223" i="1"/>
  <c r="FI247" i="1"/>
  <c r="FI237" i="1"/>
  <c r="FE158" i="1"/>
  <c r="FE160" i="1" s="1"/>
  <c r="FE162" i="1" s="1"/>
  <c r="FE213" i="1" s="1"/>
  <c r="FE214" i="1" s="1"/>
  <c r="FE217" i="1" s="1"/>
  <c r="FE222" i="1" s="1"/>
  <c r="BQ158" i="1"/>
  <c r="BQ160" i="1" s="1"/>
  <c r="BQ162" i="1" s="1"/>
  <c r="BQ213" i="1" s="1"/>
  <c r="BQ214" i="1" s="1"/>
  <c r="BQ217" i="1" s="1"/>
  <c r="BQ222" i="1" s="1"/>
  <c r="EC227" i="1"/>
  <c r="EC223" i="1"/>
  <c r="EJ223" i="1"/>
  <c r="DL327" i="1"/>
  <c r="DL326" i="1" s="1"/>
  <c r="EP229" i="1"/>
  <c r="EP247" i="1"/>
  <c r="EP235" i="1"/>
  <c r="EP237" i="1"/>
  <c r="EP238" i="1"/>
  <c r="BE158" i="1"/>
  <c r="BE160" i="1" s="1"/>
  <c r="BE162" i="1" s="1"/>
  <c r="BE213" i="1" s="1"/>
  <c r="BE214" i="1" s="1"/>
  <c r="BE217" i="1" s="1"/>
  <c r="BE222" i="1" s="1"/>
  <c r="FR227" i="1"/>
  <c r="FR223" i="1"/>
  <c r="CB158" i="1"/>
  <c r="CB160" i="1" s="1"/>
  <c r="CB162" i="1" s="1"/>
  <c r="CB213" i="1" s="1"/>
  <c r="CB214" i="1" s="1"/>
  <c r="CB217" i="1" s="1"/>
  <c r="CB222" i="1" s="1"/>
  <c r="FB158" i="1"/>
  <c r="FB160" i="1" s="1"/>
  <c r="FB162" i="1" s="1"/>
  <c r="FB213" i="1" s="1"/>
  <c r="FB214" i="1" s="1"/>
  <c r="FB217" i="1" s="1"/>
  <c r="FB222" i="1" s="1"/>
  <c r="FA158" i="1"/>
  <c r="FA160" i="1" s="1"/>
  <c r="FA162" i="1" s="1"/>
  <c r="FA213" i="1" s="1"/>
  <c r="FA214" i="1" s="1"/>
  <c r="FA217" i="1" s="1"/>
  <c r="FA222" i="1" s="1"/>
  <c r="BM158" i="1"/>
  <c r="BM160" i="1" s="1"/>
  <c r="BM162" i="1" s="1"/>
  <c r="BM213" i="1" s="1"/>
  <c r="BM214" i="1" s="1"/>
  <c r="BM217" i="1" s="1"/>
  <c r="BM222" i="1" s="1"/>
  <c r="FJ158" i="1"/>
  <c r="FJ160" i="1" s="1"/>
  <c r="FJ162" i="1" s="1"/>
  <c r="FJ213" i="1" s="1"/>
  <c r="FJ214" i="1" s="1"/>
  <c r="FJ217" i="1" s="1"/>
  <c r="FJ222" i="1" s="1"/>
  <c r="DN223" i="1"/>
  <c r="FV223" i="1"/>
  <c r="BJ158" i="1"/>
  <c r="BJ160" i="1" s="1"/>
  <c r="BJ162" i="1" s="1"/>
  <c r="BJ213" i="1" s="1"/>
  <c r="BJ214" i="1" s="1"/>
  <c r="BJ217" i="1" s="1"/>
  <c r="BJ222" i="1" s="1"/>
  <c r="AL158" i="1"/>
  <c r="AL160" i="1" s="1"/>
  <c r="AL162" i="1" s="1"/>
  <c r="AL213" i="1" s="1"/>
  <c r="AL214" i="1" s="1"/>
  <c r="AL217" i="1" s="1"/>
  <c r="AL222" i="1" s="1"/>
  <c r="CD227" i="1"/>
  <c r="CD223" i="1"/>
  <c r="EK158" i="1"/>
  <c r="EK160" i="1"/>
  <c r="EK162" i="1" s="1"/>
  <c r="EK213" i="1" s="1"/>
  <c r="EK214" i="1" s="1"/>
  <c r="EK217" i="1" s="1"/>
  <c r="EK222" i="1" s="1"/>
  <c r="CL158" i="1"/>
  <c r="CL160" i="1" s="1"/>
  <c r="CL162" i="1" s="1"/>
  <c r="CL213" i="1" s="1"/>
  <c r="CL214" i="1" s="1"/>
  <c r="CL217" i="1" s="1"/>
  <c r="CL222" i="1" s="1"/>
  <c r="AG158" i="1"/>
  <c r="AG160" i="1" s="1"/>
  <c r="AG162" i="1" s="1"/>
  <c r="AG213" i="1" s="1"/>
  <c r="AG214" i="1" s="1"/>
  <c r="AG217" i="1" s="1"/>
  <c r="AG222" i="1" s="1"/>
  <c r="DV158" i="1"/>
  <c r="DV160" i="1" s="1"/>
  <c r="DV162" i="1" s="1"/>
  <c r="DV213" i="1" s="1"/>
  <c r="DV214" i="1" s="1"/>
  <c r="DV217" i="1" s="1"/>
  <c r="DV222" i="1" s="1"/>
  <c r="K158" i="1"/>
  <c r="K160" i="1" s="1"/>
  <c r="K162" i="1" s="1"/>
  <c r="K213" i="1" s="1"/>
  <c r="K214" i="1" s="1"/>
  <c r="K217" i="1" s="1"/>
  <c r="K222" i="1" s="1"/>
  <c r="CN160" i="1"/>
  <c r="CN162" i="1" s="1"/>
  <c r="CN213" i="1" s="1"/>
  <c r="CN214" i="1" s="1"/>
  <c r="CN217" i="1" s="1"/>
  <c r="CN222" i="1" s="1"/>
  <c r="CN158" i="1"/>
  <c r="DD158" i="1"/>
  <c r="DD160" i="1" s="1"/>
  <c r="DD162" i="1" s="1"/>
  <c r="DD213" i="1" s="1"/>
  <c r="DD214" i="1" s="1"/>
  <c r="DD217" i="1" s="1"/>
  <c r="DD222" i="1" s="1"/>
  <c r="W158" i="1"/>
  <c r="W160" i="1" s="1"/>
  <c r="W162" i="1" s="1"/>
  <c r="W213" i="1" s="1"/>
  <c r="W214" i="1" s="1"/>
  <c r="W217" i="1" s="1"/>
  <c r="W222" i="1" s="1"/>
  <c r="CP158" i="1"/>
  <c r="CP160" i="1" s="1"/>
  <c r="CP162" i="1" s="1"/>
  <c r="CP213" i="1" s="1"/>
  <c r="CP214" i="1" s="1"/>
  <c r="CP217" i="1" s="1"/>
  <c r="CP222" i="1" s="1"/>
  <c r="AC158" i="1"/>
  <c r="AC160" i="1" s="1"/>
  <c r="AC162" i="1" s="1"/>
  <c r="AC213" i="1" s="1"/>
  <c r="AC214" i="1" s="1"/>
  <c r="AC217" i="1" s="1"/>
  <c r="AC222" i="1" s="1"/>
  <c r="BT227" i="1"/>
  <c r="BT223" i="1"/>
  <c r="BW158" i="1"/>
  <c r="BW160" i="1" s="1"/>
  <c r="BW162" i="1" s="1"/>
  <c r="BW213" i="1" s="1"/>
  <c r="BW214" i="1" s="1"/>
  <c r="BW217" i="1" s="1"/>
  <c r="BW222" i="1" s="1"/>
  <c r="CY158" i="1"/>
  <c r="CY160" i="1" s="1"/>
  <c r="CY162" i="1" s="1"/>
  <c r="CY213" i="1" s="1"/>
  <c r="CY214" i="1" s="1"/>
  <c r="CY217" i="1" s="1"/>
  <c r="CY222" i="1" s="1"/>
  <c r="EU223" i="1"/>
  <c r="EH158" i="1"/>
  <c r="EH160" i="1" s="1"/>
  <c r="EH162" i="1" s="1"/>
  <c r="EH213" i="1" s="1"/>
  <c r="EH214" i="1" s="1"/>
  <c r="EH217" i="1" s="1"/>
  <c r="EH222" i="1" s="1"/>
  <c r="DZ158" i="1"/>
  <c r="DZ160" i="1"/>
  <c r="DZ162" i="1" s="1"/>
  <c r="DZ213" i="1" s="1"/>
  <c r="DZ214" i="1" s="1"/>
  <c r="DZ217" i="1" s="1"/>
  <c r="DZ222" i="1" s="1"/>
  <c r="CV227" i="1"/>
  <c r="CV223" i="1"/>
  <c r="AK158" i="1"/>
  <c r="AK160" i="1" s="1"/>
  <c r="AK162" i="1" s="1"/>
  <c r="AK213" i="1" s="1"/>
  <c r="AK214" i="1" s="1"/>
  <c r="AK217" i="1" s="1"/>
  <c r="AK222" i="1" s="1"/>
  <c r="CU158" i="1"/>
  <c r="CU160" i="1" s="1"/>
  <c r="CU162" i="1" s="1"/>
  <c r="CU213" i="1" s="1"/>
  <c r="CU214" i="1" s="1"/>
  <c r="CU217" i="1" s="1"/>
  <c r="CU222" i="1" s="1"/>
  <c r="BR223" i="1"/>
  <c r="DP229" i="1"/>
  <c r="DP237" i="1"/>
  <c r="DP235" i="1"/>
  <c r="P158" i="1"/>
  <c r="P160" i="1" s="1"/>
  <c r="P162" i="1" s="1"/>
  <c r="P213" i="1" s="1"/>
  <c r="P214" i="1" s="1"/>
  <c r="P217" i="1" s="1"/>
  <c r="P222" i="1" s="1"/>
  <c r="BG223" i="1"/>
  <c r="CG158" i="1"/>
  <c r="CG160" i="1"/>
  <c r="CG162" i="1" s="1"/>
  <c r="CG213" i="1" s="1"/>
  <c r="CG214" i="1" s="1"/>
  <c r="CG217" i="1" s="1"/>
  <c r="CG222" i="1" s="1"/>
  <c r="N158" i="1"/>
  <c r="N160" i="1" s="1"/>
  <c r="N162" i="1" s="1"/>
  <c r="N213" i="1" s="1"/>
  <c r="N214" i="1" s="1"/>
  <c r="N217" i="1" s="1"/>
  <c r="N222" i="1" s="1"/>
  <c r="FF158" i="1"/>
  <c r="FF160" i="1"/>
  <c r="FF162" i="1" s="1"/>
  <c r="FF213" i="1" s="1"/>
  <c r="FF214" i="1" s="1"/>
  <c r="FF217" i="1" s="1"/>
  <c r="FF222" i="1" s="1"/>
  <c r="BL158" i="1"/>
  <c r="BL160" i="1"/>
  <c r="BL162" i="1" s="1"/>
  <c r="BL213" i="1" s="1"/>
  <c r="BL214" i="1" s="1"/>
  <c r="BL217" i="1" s="1"/>
  <c r="BL222" i="1" s="1"/>
  <c r="AR158" i="1"/>
  <c r="AR160" i="1" s="1"/>
  <c r="AR162" i="1" s="1"/>
  <c r="AR213" i="1" s="1"/>
  <c r="AR214" i="1" s="1"/>
  <c r="AR217" i="1" s="1"/>
  <c r="AR222" i="1" s="1"/>
  <c r="AI158" i="1"/>
  <c r="AI160" i="1"/>
  <c r="AI162" i="1" s="1"/>
  <c r="AI213" i="1" s="1"/>
  <c r="AI214" i="1" s="1"/>
  <c r="AI217" i="1" s="1"/>
  <c r="AI222" i="1" s="1"/>
  <c r="DA227" i="1"/>
  <c r="DA223" i="1"/>
  <c r="FG227" i="1"/>
  <c r="FG223" i="1"/>
  <c r="DU158" i="1"/>
  <c r="DU160" i="1" s="1"/>
  <c r="DU162" i="1" s="1"/>
  <c r="DU213" i="1" s="1"/>
  <c r="DU214" i="1" s="1"/>
  <c r="DU217" i="1" s="1"/>
  <c r="DU222" i="1" s="1"/>
  <c r="V158" i="1"/>
  <c r="V160" i="1" s="1"/>
  <c r="V162" i="1" s="1"/>
  <c r="V213" i="1" s="1"/>
  <c r="V214" i="1" s="1"/>
  <c r="V217" i="1" s="1"/>
  <c r="V222" i="1" s="1"/>
  <c r="BC223" i="1"/>
  <c r="C199" i="1"/>
  <c r="C182" i="1"/>
  <c r="C150" i="1"/>
  <c r="C152" i="1"/>
  <c r="C154" i="1" s="1"/>
  <c r="C109" i="1"/>
  <c r="C115" i="1"/>
  <c r="FZ103" i="1"/>
  <c r="GB103" i="1" s="1"/>
  <c r="C112" i="1"/>
  <c r="C104" i="1"/>
  <c r="FZ104" i="1" s="1"/>
  <c r="C142" i="1"/>
  <c r="C144" i="1"/>
  <c r="EE158" i="1"/>
  <c r="EE160" i="1" s="1"/>
  <c r="EE162" i="1" s="1"/>
  <c r="EE213" i="1" s="1"/>
  <c r="EE214" i="1" s="1"/>
  <c r="EE217" i="1" s="1"/>
  <c r="EE222" i="1" s="1"/>
  <c r="DK247" i="1"/>
  <c r="DK230" i="1"/>
  <c r="DK229" i="1"/>
  <c r="DK238" i="1"/>
  <c r="DK237" i="1"/>
  <c r="DK235" i="1"/>
  <c r="CO158" i="1"/>
  <c r="CO160" i="1" s="1"/>
  <c r="CO162" i="1" s="1"/>
  <c r="CO213" i="1" s="1"/>
  <c r="CO214" i="1" s="1"/>
  <c r="CO217" i="1" s="1"/>
  <c r="CO222" i="1" s="1"/>
  <c r="BI158" i="1"/>
  <c r="BI160" i="1" s="1"/>
  <c r="BI162" i="1" s="1"/>
  <c r="BI213" i="1" s="1"/>
  <c r="BI214" i="1" s="1"/>
  <c r="BI217" i="1" s="1"/>
  <c r="BI222" i="1" s="1"/>
  <c r="CA227" i="1"/>
  <c r="CA223" i="1"/>
  <c r="R158" i="1"/>
  <c r="R160" i="1" s="1"/>
  <c r="R162" i="1" s="1"/>
  <c r="R213" i="1" s="1"/>
  <c r="R214" i="1" s="1"/>
  <c r="R217" i="1" s="1"/>
  <c r="R222" i="1" s="1"/>
  <c r="EY213" i="1"/>
  <c r="EY214" i="1" s="1"/>
  <c r="EY217" i="1" s="1"/>
  <c r="EY222" i="1" s="1"/>
  <c r="EY227" i="1" s="1"/>
  <c r="EY164" i="1"/>
  <c r="AX158" i="1"/>
  <c r="AX160" i="1" s="1"/>
  <c r="AX162" i="1" s="1"/>
  <c r="AX213" i="1" s="1"/>
  <c r="AX214" i="1" s="1"/>
  <c r="AX217" i="1" s="1"/>
  <c r="AX222" i="1" s="1"/>
  <c r="FU223" i="1"/>
  <c r="DG160" i="1"/>
  <c r="DG162" i="1" s="1"/>
  <c r="DG213" i="1" s="1"/>
  <c r="DG214" i="1" s="1"/>
  <c r="DG217" i="1" s="1"/>
  <c r="DG222" i="1" s="1"/>
  <c r="DG158" i="1"/>
  <c r="CS158" i="1"/>
  <c r="CS160" i="1" s="1"/>
  <c r="CS162" i="1" s="1"/>
  <c r="CS213" i="1" s="1"/>
  <c r="CS214" i="1" s="1"/>
  <c r="CS217" i="1" s="1"/>
  <c r="CS222" i="1" s="1"/>
  <c r="FW158" i="1"/>
  <c r="FW160" i="1" s="1"/>
  <c r="FW162" i="1" s="1"/>
  <c r="FW213" i="1" s="1"/>
  <c r="FW214" i="1" s="1"/>
  <c r="FW217" i="1" s="1"/>
  <c r="FW222" i="1" s="1"/>
  <c r="DI223" i="1"/>
  <c r="EI223" i="1"/>
  <c r="BO223" i="1"/>
  <c r="BF158" i="1"/>
  <c r="BF160" i="1" s="1"/>
  <c r="BF162" i="1" s="1"/>
  <c r="BF213" i="1" s="1"/>
  <c r="BF214" i="1" s="1"/>
  <c r="BF217" i="1" s="1"/>
  <c r="BF222" i="1" s="1"/>
  <c r="EO227" i="1"/>
  <c r="EO223" i="1"/>
  <c r="BN223" i="1"/>
  <c r="DS223" i="1"/>
  <c r="FQ158" i="1"/>
  <c r="FQ160" i="1"/>
  <c r="FQ162" i="1" s="1"/>
  <c r="FQ213" i="1" s="1"/>
  <c r="FQ214" i="1" s="1"/>
  <c r="FQ217" i="1" s="1"/>
  <c r="FQ222" i="1" s="1"/>
  <c r="FX227" i="1"/>
  <c r="FX223" i="1"/>
  <c r="EZ158" i="1"/>
  <c r="EZ160" i="1" s="1"/>
  <c r="EZ162" i="1" s="1"/>
  <c r="EZ213" i="1" s="1"/>
  <c r="EZ214" i="1" s="1"/>
  <c r="EZ217" i="1" s="1"/>
  <c r="EZ222" i="1" s="1"/>
  <c r="CX223" i="1"/>
  <c r="EB223" i="1"/>
  <c r="EF223" i="1"/>
  <c r="EV158" i="1"/>
  <c r="EV160" i="1"/>
  <c r="EV162" i="1" s="1"/>
  <c r="EV213" i="1" s="1"/>
  <c r="EV214" i="1" s="1"/>
  <c r="EV217" i="1" s="1"/>
  <c r="EV222" i="1" s="1"/>
  <c r="FZ127" i="1"/>
  <c r="O158" i="1"/>
  <c r="O160" i="1"/>
  <c r="O162" i="1" s="1"/>
  <c r="O213" i="1" s="1"/>
  <c r="O214" i="1" s="1"/>
  <c r="O217" i="1" s="1"/>
  <c r="O222" i="1" s="1"/>
  <c r="AO223" i="1"/>
  <c r="DQ160" i="1"/>
  <c r="DQ162" i="1" s="1"/>
  <c r="DQ213" i="1" s="1"/>
  <c r="DQ214" i="1" s="1"/>
  <c r="DQ217" i="1" s="1"/>
  <c r="DQ222" i="1" s="1"/>
  <c r="DQ158" i="1"/>
  <c r="FD158" i="1"/>
  <c r="FD160" i="1"/>
  <c r="FD162" i="1" s="1"/>
  <c r="FD213" i="1" s="1"/>
  <c r="FD214" i="1" s="1"/>
  <c r="FD217" i="1" s="1"/>
  <c r="FD222" i="1" s="1"/>
  <c r="AQ158" i="1"/>
  <c r="AQ160" i="1"/>
  <c r="AQ162" i="1" s="1"/>
  <c r="AQ213" i="1" s="1"/>
  <c r="AQ214" i="1" s="1"/>
  <c r="AQ217" i="1" s="1"/>
  <c r="AQ222" i="1" s="1"/>
  <c r="BD158" i="1"/>
  <c r="BD160" i="1"/>
  <c r="BD162" i="1" s="1"/>
  <c r="BD213" i="1" s="1"/>
  <c r="BD214" i="1" s="1"/>
  <c r="BD217" i="1" s="1"/>
  <c r="BD222" i="1" s="1"/>
  <c r="BK158" i="1"/>
  <c r="BK160" i="1" s="1"/>
  <c r="BK162" i="1" s="1"/>
  <c r="BK213" i="1" s="1"/>
  <c r="BK214" i="1" s="1"/>
  <c r="BK217" i="1" s="1"/>
  <c r="BK222" i="1" s="1"/>
  <c r="F158" i="1"/>
  <c r="F160" i="1"/>
  <c r="F162" i="1" s="1"/>
  <c r="F213" i="1" s="1"/>
  <c r="F214" i="1" s="1"/>
  <c r="F217" i="1" s="1"/>
  <c r="F222" i="1" s="1"/>
  <c r="FN223" i="1"/>
  <c r="DH223" i="1"/>
  <c r="C218" i="1"/>
  <c r="FZ218" i="1" s="1"/>
  <c r="FZ209" i="1"/>
  <c r="G158" i="1"/>
  <c r="G160" i="1" s="1"/>
  <c r="G162" i="1" s="1"/>
  <c r="G213" i="1" s="1"/>
  <c r="G214" i="1" s="1"/>
  <c r="G217" i="1" s="1"/>
  <c r="G222" i="1" s="1"/>
  <c r="E223" i="1"/>
  <c r="AJ158" i="1"/>
  <c r="AJ160" i="1"/>
  <c r="AJ162" i="1" s="1"/>
  <c r="AJ213" i="1" s="1"/>
  <c r="AJ214" i="1" s="1"/>
  <c r="AJ217" i="1" s="1"/>
  <c r="AJ222" i="1" s="1"/>
  <c r="AM158" i="1"/>
  <c r="AM160" i="1" s="1"/>
  <c r="AM162" i="1" s="1"/>
  <c r="AM213" i="1" s="1"/>
  <c r="AM214" i="1" s="1"/>
  <c r="AM217" i="1" s="1"/>
  <c r="AM222" i="1" s="1"/>
  <c r="AU227" i="1"/>
  <c r="AU223" i="1"/>
  <c r="DK223" i="1"/>
  <c r="CT160" i="1"/>
  <c r="CT162" i="1" s="1"/>
  <c r="CT213" i="1" s="1"/>
  <c r="CT214" i="1" s="1"/>
  <c r="CT217" i="1" s="1"/>
  <c r="CT222" i="1" s="1"/>
  <c r="CT158" i="1"/>
  <c r="AF247" i="1"/>
  <c r="AF235" i="1"/>
  <c r="AF237" i="1"/>
  <c r="AF238" i="1"/>
  <c r="S223" i="1"/>
  <c r="EQ158" i="1"/>
  <c r="EQ160" i="1" s="1"/>
  <c r="EQ162" i="1" s="1"/>
  <c r="EQ213" i="1" s="1"/>
  <c r="EQ214" i="1" s="1"/>
  <c r="EQ217" i="1" s="1"/>
  <c r="EQ222" i="1" s="1"/>
  <c r="FP223" i="1"/>
  <c r="T158" i="1"/>
  <c r="T160" i="1" s="1"/>
  <c r="T162" i="1" s="1"/>
  <c r="T213" i="1" s="1"/>
  <c r="T214" i="1" s="1"/>
  <c r="T217" i="1" s="1"/>
  <c r="T222" i="1" s="1"/>
  <c r="AE227" i="1"/>
  <c r="AE223" i="1"/>
  <c r="DT158" i="1"/>
  <c r="DT160" i="1"/>
  <c r="DT162" i="1" s="1"/>
  <c r="DT213" i="1" s="1"/>
  <c r="DT214" i="1" s="1"/>
  <c r="DT217" i="1" s="1"/>
  <c r="DT222" i="1" s="1"/>
  <c r="BB217" i="1"/>
  <c r="BB222" i="1" s="1"/>
  <c r="BB227" i="1" s="1"/>
  <c r="BB327" i="1"/>
  <c r="BB326" i="1" s="1"/>
  <c r="AT158" i="1"/>
  <c r="AT160" i="1"/>
  <c r="AT162" i="1" s="1"/>
  <c r="AT213" i="1" s="1"/>
  <c r="AT214" i="1" s="1"/>
  <c r="AT217" i="1" s="1"/>
  <c r="AT222" i="1" s="1"/>
  <c r="DB227" i="1"/>
  <c r="DB223" i="1"/>
  <c r="DY227" i="1"/>
  <c r="DY223" i="1"/>
  <c r="EW158" i="1"/>
  <c r="EW160" i="1" s="1"/>
  <c r="EW162" i="1" s="1"/>
  <c r="EW213" i="1" s="1"/>
  <c r="EW214" i="1" s="1"/>
  <c r="EW217" i="1" s="1"/>
  <c r="EW222" i="1" s="1"/>
  <c r="CQ223" i="1"/>
  <c r="CJ223" i="1"/>
  <c r="AZ223" i="1"/>
  <c r="BU247" i="1"/>
  <c r="BU229" i="1"/>
  <c r="BU235" i="1"/>
  <c r="BU238" i="1"/>
  <c r="BU237" i="1"/>
  <c r="EA158" i="1"/>
  <c r="EA160" i="1" s="1"/>
  <c r="EA162" i="1" s="1"/>
  <c r="EA213" i="1" s="1"/>
  <c r="EA214" i="1" s="1"/>
  <c r="EA217" i="1" s="1"/>
  <c r="EA222" i="1" s="1"/>
  <c r="FI223" i="1"/>
  <c r="FK158" i="1"/>
  <c r="FK160" i="1" s="1"/>
  <c r="FK162" i="1" s="1"/>
  <c r="FK213" i="1" s="1"/>
  <c r="FK214" i="1" s="1"/>
  <c r="FK217" i="1" s="1"/>
  <c r="FK222" i="1" s="1"/>
  <c r="ES158" i="1"/>
  <c r="ES160" i="1" s="1"/>
  <c r="ES162" i="1" s="1"/>
  <c r="ES213" i="1" s="1"/>
  <c r="ES214" i="1" s="1"/>
  <c r="ES217" i="1" s="1"/>
  <c r="ES222" i="1" s="1"/>
  <c r="FH158" i="1"/>
  <c r="FH160" i="1" s="1"/>
  <c r="FH162" i="1" s="1"/>
  <c r="FH213" i="1" s="1"/>
  <c r="FH214" i="1" s="1"/>
  <c r="FH217" i="1" s="1"/>
  <c r="FH222" i="1" s="1"/>
  <c r="DK327" i="1"/>
  <c r="DK326" i="1" s="1"/>
  <c r="FP327" i="1"/>
  <c r="FP326" i="1" s="1"/>
  <c r="CR158" i="1"/>
  <c r="CR160" i="1" s="1"/>
  <c r="CR162" i="1" s="1"/>
  <c r="CR213" i="1" s="1"/>
  <c r="CR214" i="1" s="1"/>
  <c r="CR217" i="1" s="1"/>
  <c r="CR222" i="1" s="1"/>
  <c r="DC227" i="1"/>
  <c r="DC223" i="1"/>
  <c r="ET158" i="1"/>
  <c r="ET160" i="1" s="1"/>
  <c r="ET162" i="1" s="1"/>
  <c r="ET213" i="1" s="1"/>
  <c r="ET214" i="1" s="1"/>
  <c r="ET217" i="1" s="1"/>
  <c r="ET222" i="1" s="1"/>
  <c r="DM158" i="1"/>
  <c r="DM160" i="1" s="1"/>
  <c r="DM162" i="1" s="1"/>
  <c r="DM213" i="1" s="1"/>
  <c r="DM214" i="1" s="1"/>
  <c r="DM217" i="1" s="1"/>
  <c r="DM222" i="1" s="1"/>
  <c r="AH223" i="1"/>
  <c r="AS158" i="1"/>
  <c r="AS160" i="1" s="1"/>
  <c r="AS162" i="1" s="1"/>
  <c r="AS213" i="1" s="1"/>
  <c r="AS214" i="1" s="1"/>
  <c r="AS217" i="1" s="1"/>
  <c r="AS222" i="1" s="1"/>
  <c r="ER227" i="1"/>
  <c r="ER223" i="1"/>
  <c r="EM158" i="1"/>
  <c r="EM160" i="1" s="1"/>
  <c r="EM162" i="1" s="1"/>
  <c r="EM213" i="1" s="1"/>
  <c r="EM214" i="1" s="1"/>
  <c r="EM217" i="1" s="1"/>
  <c r="EM222" i="1" s="1"/>
  <c r="U158" i="1"/>
  <c r="U160" i="1" s="1"/>
  <c r="U162" i="1" s="1"/>
  <c r="U213" i="1" s="1"/>
  <c r="U214" i="1" s="1"/>
  <c r="U217" i="1" s="1"/>
  <c r="U222" i="1" s="1"/>
  <c r="BP158" i="1"/>
  <c r="BP160" i="1" s="1"/>
  <c r="BP162" i="1" s="1"/>
  <c r="BP213" i="1" s="1"/>
  <c r="BP214" i="1" s="1"/>
  <c r="BP217" i="1" s="1"/>
  <c r="BP222" i="1" s="1"/>
  <c r="DJ158" i="1"/>
  <c r="DJ160" i="1"/>
  <c r="DJ162" i="1" s="1"/>
  <c r="DJ213" i="1" s="1"/>
  <c r="DJ214" i="1" s="1"/>
  <c r="DJ217" i="1" s="1"/>
  <c r="DJ222" i="1" s="1"/>
  <c r="FT158" i="1"/>
  <c r="FT160" i="1" s="1"/>
  <c r="FT162" i="1" s="1"/>
  <c r="FT213" i="1" s="1"/>
  <c r="FT214" i="1" s="1"/>
  <c r="FT217" i="1" s="1"/>
  <c r="FT222" i="1" s="1"/>
  <c r="FP247" i="1"/>
  <c r="FP238" i="1"/>
  <c r="FP237" i="1"/>
  <c r="FP235" i="1"/>
  <c r="FP239" i="1" s="1"/>
  <c r="FP243" i="1" s="1"/>
  <c r="FP248" i="1" s="1"/>
  <c r="CF158" i="1"/>
  <c r="CF160" i="1"/>
  <c r="CF162" i="1" s="1"/>
  <c r="CF213" i="1" s="1"/>
  <c r="CF214" i="1" s="1"/>
  <c r="CF217" i="1" s="1"/>
  <c r="CF222" i="1" s="1"/>
  <c r="DX247" i="1"/>
  <c r="AD158" i="1"/>
  <c r="AD160" i="1" s="1"/>
  <c r="AD162" i="1" s="1"/>
  <c r="AD213" i="1" s="1"/>
  <c r="AD214" i="1" s="1"/>
  <c r="AD217" i="1" s="1"/>
  <c r="AD222" i="1" s="1"/>
  <c r="I223" i="1"/>
  <c r="CK158" i="1"/>
  <c r="CK160" i="1"/>
  <c r="CK162" i="1" s="1"/>
  <c r="CK213" i="1" s="1"/>
  <c r="CK214" i="1" s="1"/>
  <c r="CK217" i="1" s="1"/>
  <c r="CK222" i="1" s="1"/>
  <c r="AB158" i="1"/>
  <c r="AB160" i="1" s="1"/>
  <c r="AB162" i="1" s="1"/>
  <c r="AB213" i="1" s="1"/>
  <c r="AB214" i="1" s="1"/>
  <c r="AB217" i="1" s="1"/>
  <c r="AB222" i="1" s="1"/>
  <c r="AY158" i="1"/>
  <c r="AY160" i="1" s="1"/>
  <c r="AY162" i="1" s="1"/>
  <c r="AY213" i="1" s="1"/>
  <c r="AY214" i="1" s="1"/>
  <c r="AY217" i="1" s="1"/>
  <c r="AY222" i="1" s="1"/>
  <c r="BX227" i="1"/>
  <c r="BX223" i="1"/>
  <c r="CI223" i="1"/>
  <c r="H158" i="1"/>
  <c r="H160" i="1" s="1"/>
  <c r="H162" i="1" s="1"/>
  <c r="H213" i="1" s="1"/>
  <c r="H214" i="1" s="1"/>
  <c r="H217" i="1" s="1"/>
  <c r="H222" i="1" s="1"/>
  <c r="CC158" i="1"/>
  <c r="CC160" i="1"/>
  <c r="CC162" i="1" s="1"/>
  <c r="CC213" i="1" s="1"/>
  <c r="CC214" i="1" s="1"/>
  <c r="CC217" i="1" s="1"/>
  <c r="CC222" i="1" s="1"/>
  <c r="BZ158" i="1"/>
  <c r="BZ160" i="1"/>
  <c r="BZ162" i="1" s="1"/>
  <c r="BZ213" i="1" s="1"/>
  <c r="BZ214" i="1" s="1"/>
  <c r="BZ217" i="1" s="1"/>
  <c r="BZ222" i="1" s="1"/>
  <c r="FC158" i="1"/>
  <c r="FC160" i="1" s="1"/>
  <c r="FC162" i="1" s="1"/>
  <c r="FC213" i="1" s="1"/>
  <c r="FC214" i="1" s="1"/>
  <c r="FC217" i="1" s="1"/>
  <c r="FC222" i="1" s="1"/>
  <c r="Z158" i="1"/>
  <c r="Z160" i="1" s="1"/>
  <c r="Z162" i="1" s="1"/>
  <c r="Z213" i="1" s="1"/>
  <c r="Z214" i="1" s="1"/>
  <c r="Z217" i="1" s="1"/>
  <c r="Z222" i="1" s="1"/>
  <c r="BV158" i="1"/>
  <c r="BV160" i="1" s="1"/>
  <c r="BV162" i="1" s="1"/>
  <c r="BV213" i="1" s="1"/>
  <c r="BV214" i="1" s="1"/>
  <c r="BV217" i="1" s="1"/>
  <c r="BV222" i="1" s="1"/>
  <c r="CH158" i="1"/>
  <c r="CH160" i="1" s="1"/>
  <c r="CH162" i="1" s="1"/>
  <c r="CH213" i="1" s="1"/>
  <c r="CH214" i="1" s="1"/>
  <c r="CH217" i="1" s="1"/>
  <c r="CH222" i="1" s="1"/>
  <c r="CW158" i="1"/>
  <c r="CW160" i="1" s="1"/>
  <c r="CW162" i="1" s="1"/>
  <c r="CW213" i="1" s="1"/>
  <c r="CW214" i="1" s="1"/>
  <c r="CW217" i="1" s="1"/>
  <c r="CW222" i="1" s="1"/>
  <c r="AA158" i="1"/>
  <c r="AA160" i="1" s="1"/>
  <c r="AA162" i="1" s="1"/>
  <c r="AA213" i="1" s="1"/>
  <c r="AA214" i="1" s="1"/>
  <c r="AA217" i="1" s="1"/>
  <c r="AA222" i="1" s="1"/>
  <c r="ED160" i="1"/>
  <c r="ED162" i="1" s="1"/>
  <c r="ED213" i="1" s="1"/>
  <c r="ED214" i="1" s="1"/>
  <c r="ED217" i="1" s="1"/>
  <c r="ED222" i="1" s="1"/>
  <c r="ED158" i="1"/>
  <c r="DO223" i="1" l="1"/>
  <c r="DP247" i="1"/>
  <c r="CZ223" i="1"/>
  <c r="FI238" i="1"/>
  <c r="DX235" i="1"/>
  <c r="Q223" i="1"/>
  <c r="BS223" i="1"/>
  <c r="FI235" i="1"/>
  <c r="DX238" i="1"/>
  <c r="D223" i="1"/>
  <c r="L223" i="1"/>
  <c r="DX229" i="1"/>
  <c r="M223" i="1"/>
  <c r="EN223" i="1"/>
  <c r="BU239" i="1"/>
  <c r="BU243" i="1" s="1"/>
  <c r="BU248" i="1" s="1"/>
  <c r="DF223" i="1"/>
  <c r="Y223" i="1"/>
  <c r="DK239" i="1"/>
  <c r="DK243" i="1" s="1"/>
  <c r="DK248" i="1" s="1"/>
  <c r="FO223" i="1"/>
  <c r="EP239" i="1"/>
  <c r="EP243" i="1" s="1"/>
  <c r="EP248" i="1" s="1"/>
  <c r="CM223" i="1"/>
  <c r="AP223" i="1"/>
  <c r="DR223" i="1"/>
  <c r="BA223" i="1"/>
  <c r="CW227" i="1"/>
  <c r="CW223" i="1"/>
  <c r="AS227" i="1"/>
  <c r="AS223" i="1"/>
  <c r="CP227" i="1"/>
  <c r="CP223" i="1"/>
  <c r="AA227" i="1"/>
  <c r="AA223" i="1"/>
  <c r="FT227" i="1"/>
  <c r="FT223" i="1"/>
  <c r="W227" i="1"/>
  <c r="W223" i="1"/>
  <c r="FM227" i="1"/>
  <c r="FM223" i="1"/>
  <c r="DM227" i="1"/>
  <c r="DM223" i="1"/>
  <c r="DD227" i="1"/>
  <c r="DD223" i="1"/>
  <c r="AL227" i="1"/>
  <c r="AL223" i="1"/>
  <c r="CB227" i="1"/>
  <c r="CB223" i="1"/>
  <c r="AR227" i="1"/>
  <c r="AR223" i="1"/>
  <c r="ET227" i="1"/>
  <c r="ET223" i="1"/>
  <c r="BJ227" i="1"/>
  <c r="BJ223" i="1"/>
  <c r="EQ227" i="1"/>
  <c r="EQ223" i="1"/>
  <c r="FW227" i="1"/>
  <c r="FW223" i="1"/>
  <c r="BQ227" i="1"/>
  <c r="BQ223" i="1"/>
  <c r="BI227" i="1"/>
  <c r="BI223" i="1"/>
  <c r="V227" i="1"/>
  <c r="V223" i="1"/>
  <c r="K227" i="1"/>
  <c r="K223" i="1"/>
  <c r="BE227" i="1"/>
  <c r="BE223" i="1"/>
  <c r="FE227" i="1"/>
  <c r="FE223" i="1"/>
  <c r="CR227" i="1"/>
  <c r="CR223" i="1"/>
  <c r="BK227" i="1"/>
  <c r="BK223" i="1"/>
  <c r="DU227" i="1"/>
  <c r="DU223" i="1"/>
  <c r="DV227" i="1"/>
  <c r="DV223" i="1"/>
  <c r="N227" i="1"/>
  <c r="N223" i="1"/>
  <c r="CY227" i="1"/>
  <c r="CY223" i="1"/>
  <c r="AG227" i="1"/>
  <c r="AG223" i="1"/>
  <c r="AY227" i="1"/>
  <c r="AY223" i="1"/>
  <c r="CU227" i="1"/>
  <c r="CU223" i="1"/>
  <c r="BW227" i="1"/>
  <c r="BW223" i="1"/>
  <c r="CL227" i="1"/>
  <c r="CL223" i="1"/>
  <c r="Z227" i="1"/>
  <c r="Z223" i="1"/>
  <c r="FH227" i="1"/>
  <c r="FH223" i="1"/>
  <c r="BM227" i="1"/>
  <c r="BM223" i="1"/>
  <c r="AB227" i="1"/>
  <c r="AB223" i="1"/>
  <c r="ES227" i="1"/>
  <c r="ES223" i="1"/>
  <c r="AX227" i="1"/>
  <c r="AX223" i="1"/>
  <c r="AD227" i="1"/>
  <c r="AD223" i="1"/>
  <c r="FK227" i="1"/>
  <c r="FK223" i="1"/>
  <c r="P227" i="1"/>
  <c r="P223" i="1"/>
  <c r="AC227" i="1"/>
  <c r="AC223" i="1"/>
  <c r="U227" i="1"/>
  <c r="U223" i="1"/>
  <c r="G227" i="1"/>
  <c r="G223" i="1"/>
  <c r="EV227" i="1"/>
  <c r="EV223" i="1"/>
  <c r="CS227" i="1"/>
  <c r="CS223" i="1"/>
  <c r="CG227" i="1"/>
  <c r="CG223" i="1"/>
  <c r="FJ227" i="1"/>
  <c r="FJ223" i="1"/>
  <c r="FR229" i="1"/>
  <c r="FR247" i="1"/>
  <c r="FR237" i="1"/>
  <c r="FR235" i="1"/>
  <c r="FR238" i="1"/>
  <c r="EC247" i="1"/>
  <c r="EC229" i="1"/>
  <c r="EC238" i="1"/>
  <c r="EC237" i="1"/>
  <c r="EC235" i="1"/>
  <c r="DW227" i="1"/>
  <c r="DW223" i="1"/>
  <c r="AN227" i="1"/>
  <c r="AN223" i="1"/>
  <c r="EW227" i="1"/>
  <c r="EW223" i="1"/>
  <c r="AQ227" i="1"/>
  <c r="AQ223" i="1"/>
  <c r="AE247" i="1"/>
  <c r="AE229" i="1"/>
  <c r="AE237" i="1"/>
  <c r="AE235" i="1"/>
  <c r="AE238" i="1"/>
  <c r="C146" i="1"/>
  <c r="C148" i="1" s="1"/>
  <c r="FZ148" i="1" s="1"/>
  <c r="C192" i="1"/>
  <c r="C186" i="1"/>
  <c r="DA247" i="1"/>
  <c r="DA229" i="1"/>
  <c r="DA235" i="1"/>
  <c r="DA239" i="1" s="1"/>
  <c r="DA243" i="1" s="1"/>
  <c r="DA248" i="1" s="1"/>
  <c r="DA238" i="1"/>
  <c r="DA237" i="1"/>
  <c r="CE239" i="1"/>
  <c r="CE243" i="1" s="1"/>
  <c r="CE248" i="1" s="1"/>
  <c r="EF247" i="1"/>
  <c r="EF229" i="1"/>
  <c r="EF238" i="1"/>
  <c r="EF237" i="1"/>
  <c r="EF235" i="1"/>
  <c r="EB247" i="1"/>
  <c r="EB229" i="1"/>
  <c r="EB237" i="1"/>
  <c r="EB235" i="1"/>
  <c r="EB239" i="1" s="1"/>
  <c r="EB243" i="1" s="1"/>
  <c r="EB248" i="1" s="1"/>
  <c r="EB238" i="1"/>
  <c r="AH247" i="1"/>
  <c r="AH229" i="1"/>
  <c r="AH235" i="1"/>
  <c r="AH237" i="1"/>
  <c r="AH238" i="1"/>
  <c r="FU247" i="1"/>
  <c r="FU229" i="1"/>
  <c r="FU235" i="1"/>
  <c r="FU237" i="1"/>
  <c r="FU238" i="1"/>
  <c r="FN247" i="1"/>
  <c r="FN229" i="1"/>
  <c r="FN238" i="1"/>
  <c r="FN235" i="1"/>
  <c r="FN237" i="1"/>
  <c r="S247" i="1"/>
  <c r="S229" i="1"/>
  <c r="S235" i="1"/>
  <c r="S238" i="1"/>
  <c r="S237" i="1"/>
  <c r="AZ247" i="1"/>
  <c r="AZ229" i="1"/>
  <c r="AZ238" i="1"/>
  <c r="AZ237" i="1"/>
  <c r="AZ235" i="1"/>
  <c r="H227" i="1"/>
  <c r="H223" i="1"/>
  <c r="DC229" i="1"/>
  <c r="DC247" i="1"/>
  <c r="DC237" i="1"/>
  <c r="DC235" i="1"/>
  <c r="DC239" i="1" s="1"/>
  <c r="DC243" i="1" s="1"/>
  <c r="DC248" i="1" s="1"/>
  <c r="DC238" i="1"/>
  <c r="DG227" i="1"/>
  <c r="DG223" i="1"/>
  <c r="CO227" i="1"/>
  <c r="CO223" i="1"/>
  <c r="C257" i="1"/>
  <c r="C201" i="1"/>
  <c r="AI227" i="1"/>
  <c r="AI223" i="1"/>
  <c r="EK227" i="1"/>
  <c r="EK223" i="1"/>
  <c r="AV227" i="1"/>
  <c r="AV223" i="1"/>
  <c r="FL227" i="1"/>
  <c r="FL223" i="1"/>
  <c r="EA227" i="1"/>
  <c r="EA223" i="1"/>
  <c r="FD227" i="1"/>
  <c r="FD223" i="1"/>
  <c r="FP249" i="1"/>
  <c r="DY247" i="1"/>
  <c r="DY229" i="1"/>
  <c r="DY235" i="1"/>
  <c r="DY237" i="1"/>
  <c r="DY238" i="1"/>
  <c r="EO247" i="1"/>
  <c r="EO229" i="1"/>
  <c r="EO238" i="1"/>
  <c r="EO237" i="1"/>
  <c r="EO235" i="1"/>
  <c r="FS239" i="1"/>
  <c r="FS243" i="1" s="1"/>
  <c r="FS248" i="1" s="1"/>
  <c r="DS247" i="1"/>
  <c r="DS229" i="1"/>
  <c r="DS237" i="1"/>
  <c r="DS235" i="1"/>
  <c r="DS238" i="1"/>
  <c r="DF247" i="1"/>
  <c r="DF229" i="1"/>
  <c r="DF238" i="1"/>
  <c r="DF235" i="1"/>
  <c r="DF239" i="1" s="1"/>
  <c r="DF243" i="1" s="1"/>
  <c r="DF248" i="1" s="1"/>
  <c r="DF237" i="1"/>
  <c r="DI247" i="1"/>
  <c r="DI229" i="1"/>
  <c r="DI237" i="1"/>
  <c r="DI235" i="1"/>
  <c r="DI238" i="1"/>
  <c r="BC229" i="1"/>
  <c r="BC247" i="1"/>
  <c r="BC235" i="1"/>
  <c r="BC238" i="1"/>
  <c r="BC237" i="1"/>
  <c r="DR229" i="1"/>
  <c r="DR247" i="1"/>
  <c r="DR238" i="1"/>
  <c r="DR237" i="1"/>
  <c r="DR235" i="1"/>
  <c r="FO247" i="1"/>
  <c r="FO229" i="1"/>
  <c r="FO237" i="1"/>
  <c r="FO235" i="1"/>
  <c r="FO239" i="1" s="1"/>
  <c r="FO243" i="1" s="1"/>
  <c r="FO248" i="1" s="1"/>
  <c r="FO238" i="1"/>
  <c r="I247" i="1"/>
  <c r="I229" i="1"/>
  <c r="I235" i="1"/>
  <c r="I239" i="1" s="1"/>
  <c r="I243" i="1" s="1"/>
  <c r="I248" i="1" s="1"/>
  <c r="I238" i="1"/>
  <c r="I237" i="1"/>
  <c r="T227" i="1"/>
  <c r="T223" i="1"/>
  <c r="BV227" i="1"/>
  <c r="BV223" i="1"/>
  <c r="AK227" i="1"/>
  <c r="AK223" i="1"/>
  <c r="CN227" i="1"/>
  <c r="CN223" i="1"/>
  <c r="CE249" i="1"/>
  <c r="EM227" i="1"/>
  <c r="EM223" i="1"/>
  <c r="CT227" i="1"/>
  <c r="CT223" i="1"/>
  <c r="BF227" i="1"/>
  <c r="BF223" i="1"/>
  <c r="DX239" i="1"/>
  <c r="DX243" i="1" s="1"/>
  <c r="DX248" i="1" s="1"/>
  <c r="DX249" i="1" s="1"/>
  <c r="ER247" i="1"/>
  <c r="ER229" i="1"/>
  <c r="ER235" i="1"/>
  <c r="ER237" i="1"/>
  <c r="ER238" i="1"/>
  <c r="DB247" i="1"/>
  <c r="DB229" i="1"/>
  <c r="DB235" i="1"/>
  <c r="DB237" i="1"/>
  <c r="DB238" i="1"/>
  <c r="AU229" i="1"/>
  <c r="AU247" i="1"/>
  <c r="AU238" i="1"/>
  <c r="AU235" i="1"/>
  <c r="AU239" i="1" s="1"/>
  <c r="AU243" i="1" s="1"/>
  <c r="AU248" i="1" s="1"/>
  <c r="AU237" i="1"/>
  <c r="EY223" i="1"/>
  <c r="C122" i="1"/>
  <c r="C119" i="1"/>
  <c r="DP239" i="1"/>
  <c r="DP243" i="1" s="1"/>
  <c r="DP248" i="1" s="1"/>
  <c r="CD247" i="1"/>
  <c r="CD229" i="1"/>
  <c r="CD235" i="1"/>
  <c r="CD238" i="1"/>
  <c r="CD237" i="1"/>
  <c r="AW247" i="1"/>
  <c r="AW229" i="1"/>
  <c r="AW238" i="1"/>
  <c r="AW235" i="1"/>
  <c r="AW237" i="1"/>
  <c r="EX247" i="1"/>
  <c r="EX229" i="1"/>
  <c r="EX235" i="1"/>
  <c r="EX237" i="1"/>
  <c r="EX238" i="1"/>
  <c r="L247" i="1"/>
  <c r="L229" i="1"/>
  <c r="L237" i="1"/>
  <c r="L235" i="1"/>
  <c r="L239" i="1" s="1"/>
  <c r="L243" i="1" s="1"/>
  <c r="L248" i="1" s="1"/>
  <c r="L238" i="1"/>
  <c r="E229" i="1"/>
  <c r="E247" i="1"/>
  <c r="E235" i="1"/>
  <c r="E239" i="1" s="1"/>
  <c r="E243" i="1" s="1"/>
  <c r="E248" i="1" s="1"/>
  <c r="E237" i="1"/>
  <c r="E238" i="1"/>
  <c r="DH247" i="1"/>
  <c r="DH229" i="1"/>
  <c r="DH235" i="1"/>
  <c r="DH237" i="1"/>
  <c r="DH238" i="1"/>
  <c r="BN247" i="1"/>
  <c r="BN229" i="1"/>
  <c r="BN235" i="1"/>
  <c r="BN238" i="1"/>
  <c r="BN237" i="1"/>
  <c r="D247" i="1"/>
  <c r="D229" i="1"/>
  <c r="D237" i="1"/>
  <c r="D235" i="1"/>
  <c r="D238" i="1"/>
  <c r="BS229" i="1"/>
  <c r="BS247" i="1"/>
  <c r="BS238" i="1"/>
  <c r="BS237" i="1"/>
  <c r="BS235" i="1"/>
  <c r="Q229" i="1"/>
  <c r="Q247" i="1"/>
  <c r="Q238" i="1"/>
  <c r="Q237" i="1"/>
  <c r="Q235" i="1"/>
  <c r="CC227" i="1"/>
  <c r="CC223" i="1"/>
  <c r="AM227" i="1"/>
  <c r="AM223" i="1"/>
  <c r="DQ227" i="1"/>
  <c r="DQ223" i="1"/>
  <c r="EZ227" i="1"/>
  <c r="EZ223" i="1"/>
  <c r="C111" i="1"/>
  <c r="C113" i="1" s="1"/>
  <c r="FZ109" i="1"/>
  <c r="BL227" i="1"/>
  <c r="BL223" i="1"/>
  <c r="BT229" i="1"/>
  <c r="BT247" i="1"/>
  <c r="BT235" i="1"/>
  <c r="BT237" i="1"/>
  <c r="BT238" i="1"/>
  <c r="FA227" i="1"/>
  <c r="FA223" i="1"/>
  <c r="FS249" i="1"/>
  <c r="CK227" i="1"/>
  <c r="CK223" i="1"/>
  <c r="AT227" i="1"/>
  <c r="AT223" i="1"/>
  <c r="F227" i="1"/>
  <c r="F223" i="1"/>
  <c r="EY229" i="1"/>
  <c r="EY247" i="1"/>
  <c r="EY238" i="1"/>
  <c r="EY235" i="1"/>
  <c r="EY237" i="1"/>
  <c r="CV229" i="1"/>
  <c r="CV247" i="1"/>
  <c r="CV237" i="1"/>
  <c r="CV238" i="1"/>
  <c r="CV235" i="1"/>
  <c r="EP249" i="1"/>
  <c r="FI239" i="1"/>
  <c r="FI243" i="1" s="1"/>
  <c r="FI248" i="1" s="1"/>
  <c r="FI249" i="1" s="1"/>
  <c r="DE247" i="1"/>
  <c r="DE229" i="1"/>
  <c r="DE238" i="1"/>
  <c r="DE237" i="1"/>
  <c r="DE235" i="1"/>
  <c r="BA247" i="1"/>
  <c r="BA229" i="1"/>
  <c r="BA238" i="1"/>
  <c r="BA235" i="1"/>
  <c r="BA237" i="1"/>
  <c r="DO229" i="1"/>
  <c r="DO247" i="1"/>
  <c r="DO237" i="1"/>
  <c r="DO235" i="1"/>
  <c r="DO238" i="1"/>
  <c r="EI247" i="1"/>
  <c r="EI229" i="1"/>
  <c r="EI237" i="1"/>
  <c r="EI238" i="1"/>
  <c r="EI235" i="1"/>
  <c r="Y247" i="1"/>
  <c r="Y229" i="1"/>
  <c r="Y235" i="1"/>
  <c r="Y238" i="1"/>
  <c r="Y237" i="1"/>
  <c r="EN247" i="1"/>
  <c r="EN229" i="1"/>
  <c r="EN238" i="1"/>
  <c r="EN235" i="1"/>
  <c r="EN237" i="1"/>
  <c r="AP229" i="1"/>
  <c r="AP247" i="1"/>
  <c r="AP235" i="1"/>
  <c r="AP238" i="1"/>
  <c r="AP237" i="1"/>
  <c r="CM247" i="1"/>
  <c r="CM229" i="1"/>
  <c r="CM235" i="1"/>
  <c r="CM237" i="1"/>
  <c r="CM238" i="1"/>
  <c r="BR247" i="1"/>
  <c r="BR229" i="1"/>
  <c r="BR235" i="1"/>
  <c r="BR239" i="1" s="1"/>
  <c r="BR243" i="1" s="1"/>
  <c r="BR248" i="1" s="1"/>
  <c r="BR238" i="1"/>
  <c r="BR237" i="1"/>
  <c r="ED227" i="1"/>
  <c r="ED223" i="1"/>
  <c r="BU249" i="1"/>
  <c r="AJ227" i="1"/>
  <c r="AJ223" i="1"/>
  <c r="O227" i="1"/>
  <c r="O223" i="1"/>
  <c r="R227" i="1"/>
  <c r="R223" i="1"/>
  <c r="FF227" i="1"/>
  <c r="FF223" i="1"/>
  <c r="DZ227" i="1"/>
  <c r="DZ223" i="1"/>
  <c r="FB227" i="1"/>
  <c r="FB223" i="1"/>
  <c r="X227" i="1"/>
  <c r="X223" i="1"/>
  <c r="DJ227" i="1"/>
  <c r="DJ223" i="1"/>
  <c r="BB247" i="1"/>
  <c r="BB229" i="1"/>
  <c r="BB237" i="1"/>
  <c r="BB238" i="1"/>
  <c r="BB235" i="1"/>
  <c r="FX247" i="1"/>
  <c r="FX229" i="1"/>
  <c r="FX237" i="1"/>
  <c r="FX235" i="1"/>
  <c r="FX238" i="1"/>
  <c r="DK249" i="1"/>
  <c r="DP249" i="1"/>
  <c r="BG229" i="1"/>
  <c r="BG247" i="1"/>
  <c r="BG237" i="1"/>
  <c r="BG238" i="1"/>
  <c r="BG235" i="1"/>
  <c r="CZ247" i="1"/>
  <c r="CZ229" i="1"/>
  <c r="CZ235" i="1"/>
  <c r="CZ238" i="1"/>
  <c r="CZ237" i="1"/>
  <c r="FV247" i="1"/>
  <c r="FV229" i="1"/>
  <c r="FV235" i="1"/>
  <c r="FV237" i="1"/>
  <c r="FV238" i="1"/>
  <c r="CQ229" i="1"/>
  <c r="CQ247" i="1"/>
  <c r="CQ237" i="1"/>
  <c r="CQ238" i="1"/>
  <c r="CQ235" i="1"/>
  <c r="BO247" i="1"/>
  <c r="BO229" i="1"/>
  <c r="BO235" i="1"/>
  <c r="BO238" i="1"/>
  <c r="BO237" i="1"/>
  <c r="J229" i="1"/>
  <c r="J247" i="1"/>
  <c r="J235" i="1"/>
  <c r="J237" i="1"/>
  <c r="J238" i="1"/>
  <c r="EL247" i="1"/>
  <c r="EL229" i="1"/>
  <c r="EL235" i="1"/>
  <c r="EL239" i="1" s="1"/>
  <c r="EL243" i="1" s="1"/>
  <c r="EL248" i="1" s="1"/>
  <c r="EL238" i="1"/>
  <c r="EL237" i="1"/>
  <c r="M247" i="1"/>
  <c r="M229" i="1"/>
  <c r="M238" i="1"/>
  <c r="M235" i="1"/>
  <c r="M239" i="1" s="1"/>
  <c r="M243" i="1" s="1"/>
  <c r="M248" i="1" s="1"/>
  <c r="M237" i="1"/>
  <c r="BX247" i="1"/>
  <c r="BX229" i="1"/>
  <c r="BX238" i="1"/>
  <c r="BX237" i="1"/>
  <c r="BX235" i="1"/>
  <c r="BX239" i="1" s="1"/>
  <c r="BX243" i="1" s="1"/>
  <c r="BX248" i="1" s="1"/>
  <c r="BZ227" i="1"/>
  <c r="BZ223" i="1"/>
  <c r="CF227" i="1"/>
  <c r="CF223" i="1"/>
  <c r="DT227" i="1"/>
  <c r="DT223" i="1"/>
  <c r="BD227" i="1"/>
  <c r="BD223" i="1"/>
  <c r="FQ227" i="1"/>
  <c r="FQ223" i="1"/>
  <c r="EE227" i="1"/>
  <c r="EE223" i="1"/>
  <c r="EH227" i="1"/>
  <c r="EH223" i="1"/>
  <c r="BH227" i="1"/>
  <c r="BH223" i="1"/>
  <c r="EG227" i="1"/>
  <c r="EG223" i="1"/>
  <c r="DL249" i="1"/>
  <c r="CH227" i="1"/>
  <c r="CH223" i="1"/>
  <c r="FC227" i="1"/>
  <c r="FC223" i="1"/>
  <c r="BP227" i="1"/>
  <c r="BP223" i="1"/>
  <c r="AF239" i="1"/>
  <c r="AF243" i="1" s="1"/>
  <c r="AF248" i="1" s="1"/>
  <c r="AF249" i="1" s="1"/>
  <c r="BB223" i="1"/>
  <c r="CA247" i="1"/>
  <c r="CA229" i="1"/>
  <c r="CA235" i="1"/>
  <c r="CA237" i="1"/>
  <c r="CA238" i="1"/>
  <c r="FG247" i="1"/>
  <c r="FG229" i="1"/>
  <c r="FG237" i="1"/>
  <c r="FG238" i="1"/>
  <c r="FG235" i="1"/>
  <c r="DN247" i="1"/>
  <c r="DN229" i="1"/>
  <c r="DN235" i="1"/>
  <c r="DN237" i="1"/>
  <c r="DN238" i="1"/>
  <c r="CI247" i="1"/>
  <c r="CI229" i="1"/>
  <c r="CI237" i="1"/>
  <c r="CI238" i="1"/>
  <c r="CI235" i="1"/>
  <c r="CJ229" i="1"/>
  <c r="CJ247" i="1"/>
  <c r="CJ235" i="1"/>
  <c r="CJ238" i="1"/>
  <c r="CJ237" i="1"/>
  <c r="AO247" i="1"/>
  <c r="AO229" i="1"/>
  <c r="AO235" i="1"/>
  <c r="AO237" i="1"/>
  <c r="AO238" i="1"/>
  <c r="EU247" i="1"/>
  <c r="EU229" i="1"/>
  <c r="EU237" i="1"/>
  <c r="EU235" i="1"/>
  <c r="EU238" i="1"/>
  <c r="CX229" i="1"/>
  <c r="CX247" i="1"/>
  <c r="CX238" i="1"/>
  <c r="CX235" i="1"/>
  <c r="CX239" i="1" s="1"/>
  <c r="CX243" i="1" s="1"/>
  <c r="CX248" i="1" s="1"/>
  <c r="CX237" i="1"/>
  <c r="EJ247" i="1"/>
  <c r="EJ229" i="1"/>
  <c r="EJ235" i="1"/>
  <c r="EJ237" i="1"/>
  <c r="EJ238" i="1"/>
  <c r="BY247" i="1"/>
  <c r="BY229" i="1"/>
  <c r="BY235" i="1"/>
  <c r="BY237" i="1"/>
  <c r="BY238" i="1"/>
  <c r="EF239" i="1" l="1"/>
  <c r="EF243" i="1" s="1"/>
  <c r="EF248" i="1" s="1"/>
  <c r="DH239" i="1"/>
  <c r="DH243" i="1" s="1"/>
  <c r="DH248" i="1" s="1"/>
  <c r="DH249" i="1" s="1"/>
  <c r="DI239" i="1"/>
  <c r="DI243" i="1" s="1"/>
  <c r="DI248" i="1" s="1"/>
  <c r="DI249" i="1" s="1"/>
  <c r="EC239" i="1"/>
  <c r="EC243" i="1" s="1"/>
  <c r="EC248" i="1" s="1"/>
  <c r="EC249" i="1" s="1"/>
  <c r="BB239" i="1"/>
  <c r="BB243" i="1" s="1"/>
  <c r="BB248" i="1" s="1"/>
  <c r="BB249" i="1" s="1"/>
  <c r="CV239" i="1"/>
  <c r="CV243" i="1" s="1"/>
  <c r="CV248" i="1" s="1"/>
  <c r="CV249" i="1" s="1"/>
  <c r="Q239" i="1"/>
  <c r="Q243" i="1" s="1"/>
  <c r="Q248" i="1" s="1"/>
  <c r="Q249" i="1" s="1"/>
  <c r="FN239" i="1"/>
  <c r="FN243" i="1" s="1"/>
  <c r="FN248" i="1" s="1"/>
  <c r="FN249" i="1" s="1"/>
  <c r="CA239" i="1"/>
  <c r="CA243" i="1" s="1"/>
  <c r="CA248" i="1" s="1"/>
  <c r="BY239" i="1"/>
  <c r="BY243" i="1" s="1"/>
  <c r="BY248" i="1" s="1"/>
  <c r="BY249" i="1" s="1"/>
  <c r="M249" i="1"/>
  <c r="ER239" i="1"/>
  <c r="ER243" i="1" s="1"/>
  <c r="ER248" i="1" s="1"/>
  <c r="ER249" i="1" s="1"/>
  <c r="BC239" i="1"/>
  <c r="BC243" i="1" s="1"/>
  <c r="BC248" i="1" s="1"/>
  <c r="BC249" i="1" s="1"/>
  <c r="FU239" i="1"/>
  <c r="FU243" i="1" s="1"/>
  <c r="FU248" i="1" s="1"/>
  <c r="CI239" i="1"/>
  <c r="CI243" i="1" s="1"/>
  <c r="CI248" i="1" s="1"/>
  <c r="CI249" i="1" s="1"/>
  <c r="CQ239" i="1"/>
  <c r="CQ243" i="1" s="1"/>
  <c r="CQ248" i="1" s="1"/>
  <c r="CZ239" i="1"/>
  <c r="CZ243" i="1" s="1"/>
  <c r="CZ248" i="1" s="1"/>
  <c r="CZ249" i="1" s="1"/>
  <c r="AF279" i="1"/>
  <c r="AF254" i="1"/>
  <c r="AF260" i="1" s="1"/>
  <c r="AF263" i="1" s="1"/>
  <c r="C123" i="1"/>
  <c r="FZ123" i="1" s="1"/>
  <c r="FZ113" i="1"/>
  <c r="FZ119" i="1"/>
  <c r="C124" i="1"/>
  <c r="EM229" i="1"/>
  <c r="EM247" i="1"/>
  <c r="EM237" i="1"/>
  <c r="EM235" i="1"/>
  <c r="EM238" i="1"/>
  <c r="EA229" i="1"/>
  <c r="EA247" i="1"/>
  <c r="EA237" i="1"/>
  <c r="EA238" i="1"/>
  <c r="EA235" i="1"/>
  <c r="CO247" i="1"/>
  <c r="CO229" i="1"/>
  <c r="CO235" i="1"/>
  <c r="CO237" i="1"/>
  <c r="CO238" i="1"/>
  <c r="CF247" i="1"/>
  <c r="CF229" i="1"/>
  <c r="CF237" i="1"/>
  <c r="CF235" i="1"/>
  <c r="CF238" i="1"/>
  <c r="FI279" i="1"/>
  <c r="FI254" i="1"/>
  <c r="FI260" i="1" s="1"/>
  <c r="FI263" i="1" s="1"/>
  <c r="CK229" i="1"/>
  <c r="CK247" i="1"/>
  <c r="CK238" i="1"/>
  <c r="CK237" i="1"/>
  <c r="CK235" i="1"/>
  <c r="CJ239" i="1"/>
  <c r="CJ243" i="1" s="1"/>
  <c r="CJ248" i="1" s="1"/>
  <c r="CJ249" i="1" s="1"/>
  <c r="BO239" i="1"/>
  <c r="BO243" i="1" s="1"/>
  <c r="BO248" i="1" s="1"/>
  <c r="BO249" i="1" s="1"/>
  <c r="DP279" i="1"/>
  <c r="DP254" i="1"/>
  <c r="DP260" i="1" s="1"/>
  <c r="DP263" i="1" s="1"/>
  <c r="R247" i="1"/>
  <c r="R229" i="1"/>
  <c r="R235" i="1"/>
  <c r="R238" i="1"/>
  <c r="R237" i="1"/>
  <c r="FS279" i="1"/>
  <c r="FS254" i="1"/>
  <c r="FS260" i="1" s="1"/>
  <c r="FS263" i="1" s="1"/>
  <c r="E249" i="1"/>
  <c r="CE279" i="1"/>
  <c r="CE254" i="1"/>
  <c r="CE260" i="1" s="1"/>
  <c r="CE263" i="1" s="1"/>
  <c r="CG247" i="1"/>
  <c r="CG229" i="1"/>
  <c r="CG237" i="1"/>
  <c r="CG238" i="1"/>
  <c r="CG235" i="1"/>
  <c r="P229" i="1"/>
  <c r="P247" i="1"/>
  <c r="P238" i="1"/>
  <c r="P235" i="1"/>
  <c r="P237" i="1"/>
  <c r="BM247" i="1"/>
  <c r="BM229" i="1"/>
  <c r="BM237" i="1"/>
  <c r="BM235" i="1"/>
  <c r="BM238" i="1"/>
  <c r="AY247" i="1"/>
  <c r="AY229" i="1"/>
  <c r="AY237" i="1"/>
  <c r="AY235" i="1"/>
  <c r="AY238" i="1"/>
  <c r="BK247" i="1"/>
  <c r="BK229" i="1"/>
  <c r="BK237" i="1"/>
  <c r="BK235" i="1"/>
  <c r="BK239" i="1" s="1"/>
  <c r="BK243" i="1" s="1"/>
  <c r="BK248" i="1" s="1"/>
  <c r="BK238" i="1"/>
  <c r="BI247" i="1"/>
  <c r="BI229" i="1"/>
  <c r="BI238" i="1"/>
  <c r="BI237" i="1"/>
  <c r="BI235" i="1"/>
  <c r="AR229" i="1"/>
  <c r="AR247" i="1"/>
  <c r="AR238" i="1"/>
  <c r="AR237" i="1"/>
  <c r="AR235" i="1"/>
  <c r="W229" i="1"/>
  <c r="W247" i="1"/>
  <c r="W237" i="1"/>
  <c r="W238" i="1"/>
  <c r="W235" i="1"/>
  <c r="EU239" i="1"/>
  <c r="EU243" i="1" s="1"/>
  <c r="EU248" i="1" s="1"/>
  <c r="EU249" i="1" s="1"/>
  <c r="FG239" i="1"/>
  <c r="FG243" i="1" s="1"/>
  <c r="FG248" i="1" s="1"/>
  <c r="EH247" i="1"/>
  <c r="EH229" i="1"/>
  <c r="EH235" i="1"/>
  <c r="EH237" i="1"/>
  <c r="EH238" i="1"/>
  <c r="BZ229" i="1"/>
  <c r="BZ247" i="1"/>
  <c r="BZ237" i="1"/>
  <c r="BZ238" i="1"/>
  <c r="BZ235" i="1"/>
  <c r="BR249" i="1"/>
  <c r="EN239" i="1"/>
  <c r="EN243" i="1" s="1"/>
  <c r="EN248" i="1" s="1"/>
  <c r="DE239" i="1"/>
  <c r="DE243" i="1" s="1"/>
  <c r="DE248" i="1" s="1"/>
  <c r="DE249" i="1" s="1"/>
  <c r="EZ247" i="1"/>
  <c r="EZ229" i="1"/>
  <c r="EZ237" i="1"/>
  <c r="EZ235" i="1"/>
  <c r="EZ238" i="1"/>
  <c r="BS239" i="1"/>
  <c r="BS243" i="1" s="1"/>
  <c r="BS248" i="1" s="1"/>
  <c r="BS249" i="1" s="1"/>
  <c r="BN239" i="1"/>
  <c r="BN243" i="1" s="1"/>
  <c r="BN248" i="1" s="1"/>
  <c r="BN249" i="1" s="1"/>
  <c r="AW239" i="1"/>
  <c r="AW243" i="1" s="1"/>
  <c r="AW248" i="1" s="1"/>
  <c r="AW249" i="1" s="1"/>
  <c r="I249" i="1"/>
  <c r="FL247" i="1"/>
  <c r="FL229" i="1"/>
  <c r="FL237" i="1"/>
  <c r="FL238" i="1"/>
  <c r="FL235" i="1"/>
  <c r="FL239" i="1" s="1"/>
  <c r="FL243" i="1" s="1"/>
  <c r="FL248" i="1" s="1"/>
  <c r="DG247" i="1"/>
  <c r="DG229" i="1"/>
  <c r="DG238" i="1"/>
  <c r="DG237" i="1"/>
  <c r="DG235" i="1"/>
  <c r="DA249" i="1"/>
  <c r="DK254" i="1"/>
  <c r="DK260" i="1" s="1"/>
  <c r="DK263" i="1" s="1"/>
  <c r="DK279" i="1"/>
  <c r="DJ229" i="1"/>
  <c r="DJ247" i="1"/>
  <c r="DJ238" i="1"/>
  <c r="DJ237" i="1"/>
  <c r="DJ235" i="1"/>
  <c r="DJ239" i="1" s="1"/>
  <c r="DJ243" i="1" s="1"/>
  <c r="DJ248" i="1" s="1"/>
  <c r="O247" i="1"/>
  <c r="O229" i="1"/>
  <c r="O235" i="1"/>
  <c r="O237" i="1"/>
  <c r="O238" i="1"/>
  <c r="EY239" i="1"/>
  <c r="EY243" i="1" s="1"/>
  <c r="EY248" i="1" s="1"/>
  <c r="EY249" i="1" s="1"/>
  <c r="FA247" i="1"/>
  <c r="FA229" i="1"/>
  <c r="FA238" i="1"/>
  <c r="FA235" i="1"/>
  <c r="FA237" i="1"/>
  <c r="CN247" i="1"/>
  <c r="CN229" i="1"/>
  <c r="CN237" i="1"/>
  <c r="CN235" i="1"/>
  <c r="CN238" i="1"/>
  <c r="DF249" i="1"/>
  <c r="EB249" i="1"/>
  <c r="CS247" i="1"/>
  <c r="CS229" i="1"/>
  <c r="CS237" i="1"/>
  <c r="CS238" i="1"/>
  <c r="CS235" i="1"/>
  <c r="FK229" i="1"/>
  <c r="FK247" i="1"/>
  <c r="FK237" i="1"/>
  <c r="FK235" i="1"/>
  <c r="FK238" i="1"/>
  <c r="FH229" i="1"/>
  <c r="FH247" i="1"/>
  <c r="FH237" i="1"/>
  <c r="FH238" i="1"/>
  <c r="FH235" i="1"/>
  <c r="AG247" i="1"/>
  <c r="AG229" i="1"/>
  <c r="AG238" i="1"/>
  <c r="AG235" i="1"/>
  <c r="AG237" i="1"/>
  <c r="CR247" i="1"/>
  <c r="CR229" i="1"/>
  <c r="CR237" i="1"/>
  <c r="CR235" i="1"/>
  <c r="CR238" i="1"/>
  <c r="BQ247" i="1"/>
  <c r="BQ229" i="1"/>
  <c r="BQ237" i="1"/>
  <c r="BQ235" i="1"/>
  <c r="BQ238" i="1"/>
  <c r="CB229" i="1"/>
  <c r="CB247" i="1"/>
  <c r="CB237" i="1"/>
  <c r="CB235" i="1"/>
  <c r="CB238" i="1"/>
  <c r="FT247" i="1"/>
  <c r="FT229" i="1"/>
  <c r="FT237" i="1"/>
  <c r="FT235" i="1"/>
  <c r="FT238" i="1"/>
  <c r="M279" i="1"/>
  <c r="M254" i="1"/>
  <c r="M260" i="1" s="1"/>
  <c r="M263" i="1" s="1"/>
  <c r="AV247" i="1"/>
  <c r="AV229" i="1"/>
  <c r="AV237" i="1"/>
  <c r="AV238" i="1"/>
  <c r="AV235" i="1"/>
  <c r="AQ247" i="1"/>
  <c r="AQ229" i="1"/>
  <c r="AQ237" i="1"/>
  <c r="AQ238" i="1"/>
  <c r="AQ235" i="1"/>
  <c r="DQ229" i="1"/>
  <c r="DQ247" i="1"/>
  <c r="DQ238" i="1"/>
  <c r="DQ235" i="1"/>
  <c r="DQ237" i="1"/>
  <c r="EJ239" i="1"/>
  <c r="EJ243" i="1" s="1"/>
  <c r="EJ248" i="1" s="1"/>
  <c r="EJ249" i="1" s="1"/>
  <c r="FC247" i="1"/>
  <c r="FC229" i="1"/>
  <c r="FC237" i="1"/>
  <c r="FC235" i="1"/>
  <c r="FC238" i="1"/>
  <c r="EL249" i="1"/>
  <c r="FX239" i="1"/>
  <c r="FX243" i="1" s="1"/>
  <c r="FX248" i="1" s="1"/>
  <c r="FX249" i="1" s="1"/>
  <c r="X247" i="1"/>
  <c r="X229" i="1"/>
  <c r="X235" i="1"/>
  <c r="X239" i="1" s="1"/>
  <c r="X243" i="1" s="1"/>
  <c r="X248" i="1" s="1"/>
  <c r="X237" i="1"/>
  <c r="X238" i="1"/>
  <c r="AJ229" i="1"/>
  <c r="AJ247" i="1"/>
  <c r="AJ237" i="1"/>
  <c r="AJ235" i="1"/>
  <c r="AJ238" i="1"/>
  <c r="CM239" i="1"/>
  <c r="CM243" i="1" s="1"/>
  <c r="CM248" i="1" s="1"/>
  <c r="CM249" i="1" s="1"/>
  <c r="EN249" i="1"/>
  <c r="DO239" i="1"/>
  <c r="DO243" i="1" s="1"/>
  <c r="DO248" i="1" s="1"/>
  <c r="DO249" i="1" s="1"/>
  <c r="AK247" i="1"/>
  <c r="AK229" i="1"/>
  <c r="AK238" i="1"/>
  <c r="AK237" i="1"/>
  <c r="AK235" i="1"/>
  <c r="DS239" i="1"/>
  <c r="DS243" i="1" s="1"/>
  <c r="DS248" i="1" s="1"/>
  <c r="DS249" i="1" s="1"/>
  <c r="DY239" i="1"/>
  <c r="DY243" i="1" s="1"/>
  <c r="DY248" i="1" s="1"/>
  <c r="DY249" i="1" s="1"/>
  <c r="S239" i="1"/>
  <c r="S243" i="1" s="1"/>
  <c r="S248" i="1" s="1"/>
  <c r="S249" i="1" s="1"/>
  <c r="FU249" i="1"/>
  <c r="EV247" i="1"/>
  <c r="EV229" i="1"/>
  <c r="EV237" i="1"/>
  <c r="EV238" i="1"/>
  <c r="EV235" i="1"/>
  <c r="AD247" i="1"/>
  <c r="AD229" i="1"/>
  <c r="AD238" i="1"/>
  <c r="AD237" i="1"/>
  <c r="AD235" i="1"/>
  <c r="Z229" i="1"/>
  <c r="Z247" i="1"/>
  <c r="Z238" i="1"/>
  <c r="Z235" i="1"/>
  <c r="Z237" i="1"/>
  <c r="CY229" i="1"/>
  <c r="CY247" i="1"/>
  <c r="CY238" i="1"/>
  <c r="CY237" i="1"/>
  <c r="CY235" i="1"/>
  <c r="FE247" i="1"/>
  <c r="FE229" i="1"/>
  <c r="FE238" i="1"/>
  <c r="FE237" i="1"/>
  <c r="FE235" i="1"/>
  <c r="FE239" i="1" s="1"/>
  <c r="FE243" i="1" s="1"/>
  <c r="FE248" i="1" s="1"/>
  <c r="FW229" i="1"/>
  <c r="FW247" i="1"/>
  <c r="FW237" i="1"/>
  <c r="FW235" i="1"/>
  <c r="FW238" i="1"/>
  <c r="AL229" i="1"/>
  <c r="AL247" i="1"/>
  <c r="AL238" i="1"/>
  <c r="AL235" i="1"/>
  <c r="AL237" i="1"/>
  <c r="AA247" i="1"/>
  <c r="AA229" i="1"/>
  <c r="AA235" i="1"/>
  <c r="AA238" i="1"/>
  <c r="AA237" i="1"/>
  <c r="FG249" i="1"/>
  <c r="FQ247" i="1"/>
  <c r="FQ229" i="1"/>
  <c r="FQ237" i="1"/>
  <c r="FQ238" i="1"/>
  <c r="FQ235" i="1"/>
  <c r="BU279" i="1"/>
  <c r="BU254" i="1"/>
  <c r="BU260" i="1" s="1"/>
  <c r="BU263" i="1" s="1"/>
  <c r="BT239" i="1"/>
  <c r="BT243" i="1" s="1"/>
  <c r="BT248" i="1" s="1"/>
  <c r="BT249" i="1" s="1"/>
  <c r="AM247" i="1"/>
  <c r="AM229" i="1"/>
  <c r="AM238" i="1"/>
  <c r="AM235" i="1"/>
  <c r="AM237" i="1"/>
  <c r="AU249" i="1"/>
  <c r="EK247" i="1"/>
  <c r="EK229" i="1"/>
  <c r="EK237" i="1"/>
  <c r="EK235" i="1"/>
  <c r="EK238" i="1"/>
  <c r="DC249" i="1"/>
  <c r="FR239" i="1"/>
  <c r="FR243" i="1" s="1"/>
  <c r="FR248" i="1" s="1"/>
  <c r="FR249" i="1" s="1"/>
  <c r="BH229" i="1"/>
  <c r="BH247" i="1"/>
  <c r="BH237" i="1"/>
  <c r="BH235" i="1"/>
  <c r="BH238" i="1"/>
  <c r="CH229" i="1"/>
  <c r="CH247" i="1"/>
  <c r="CH238" i="1"/>
  <c r="CH237" i="1"/>
  <c r="CH235" i="1"/>
  <c r="BX249" i="1"/>
  <c r="CQ249" i="1"/>
  <c r="BG239" i="1"/>
  <c r="BG243" i="1" s="1"/>
  <c r="BG248" i="1" s="1"/>
  <c r="FB229" i="1"/>
  <c r="FB247" i="1"/>
  <c r="FB238" i="1"/>
  <c r="FB237" i="1"/>
  <c r="FB235" i="1"/>
  <c r="FB239" i="1" s="1"/>
  <c r="FB243" i="1" s="1"/>
  <c r="FB248" i="1" s="1"/>
  <c r="DX279" i="1"/>
  <c r="DX254" i="1"/>
  <c r="DX260" i="1" s="1"/>
  <c r="DX263" i="1" s="1"/>
  <c r="L249" i="1"/>
  <c r="BV247" i="1"/>
  <c r="BV229" i="1"/>
  <c r="BV238" i="1"/>
  <c r="BV235" i="1"/>
  <c r="BV237" i="1"/>
  <c r="FO249" i="1"/>
  <c r="EW247" i="1"/>
  <c r="EW229" i="1"/>
  <c r="EW235" i="1"/>
  <c r="EW238" i="1"/>
  <c r="EW237" i="1"/>
  <c r="G247" i="1"/>
  <c r="G229" i="1"/>
  <c r="G237" i="1"/>
  <c r="G235" i="1"/>
  <c r="G238" i="1"/>
  <c r="AX247" i="1"/>
  <c r="AX229" i="1"/>
  <c r="AX235" i="1"/>
  <c r="AX238" i="1"/>
  <c r="AX237" i="1"/>
  <c r="CL247" i="1"/>
  <c r="CL229" i="1"/>
  <c r="CL237" i="1"/>
  <c r="CL238" i="1"/>
  <c r="CL235" i="1"/>
  <c r="N229" i="1"/>
  <c r="N247" i="1"/>
  <c r="N238" i="1"/>
  <c r="N235" i="1"/>
  <c r="N237" i="1"/>
  <c r="BE247" i="1"/>
  <c r="BE229" i="1"/>
  <c r="BE235" i="1"/>
  <c r="BE237" i="1"/>
  <c r="BE238" i="1"/>
  <c r="EQ247" i="1"/>
  <c r="EQ229" i="1"/>
  <c r="EQ238" i="1"/>
  <c r="EQ237" i="1"/>
  <c r="EQ235" i="1"/>
  <c r="DD229" i="1"/>
  <c r="DD247" i="1"/>
  <c r="DD237" i="1"/>
  <c r="DD235" i="1"/>
  <c r="DD238" i="1"/>
  <c r="CP247" i="1"/>
  <c r="CP229" i="1"/>
  <c r="CP235" i="1"/>
  <c r="CP238" i="1"/>
  <c r="CP237" i="1"/>
  <c r="EE247" i="1"/>
  <c r="EE229" i="1"/>
  <c r="EE235" i="1"/>
  <c r="EE237" i="1"/>
  <c r="EE238" i="1"/>
  <c r="AO239" i="1"/>
  <c r="AO243" i="1" s="1"/>
  <c r="AO248" i="1" s="1"/>
  <c r="AO249" i="1" s="1"/>
  <c r="DL254" i="1"/>
  <c r="DL260" i="1" s="1"/>
  <c r="DL263" i="1" s="1"/>
  <c r="DL279" i="1"/>
  <c r="BD247" i="1"/>
  <c r="BD229" i="1"/>
  <c r="BD238" i="1"/>
  <c r="BD235" i="1"/>
  <c r="BD237" i="1"/>
  <c r="J239" i="1"/>
  <c r="J243" i="1" s="1"/>
  <c r="J248" i="1" s="1"/>
  <c r="J249" i="1" s="1"/>
  <c r="Y239" i="1"/>
  <c r="Y243" i="1" s="1"/>
  <c r="Y248" i="1" s="1"/>
  <c r="EP279" i="1"/>
  <c r="EP254" i="1"/>
  <c r="EP260" i="1" s="1"/>
  <c r="EP263" i="1" s="1"/>
  <c r="F247" i="1"/>
  <c r="F229" i="1"/>
  <c r="F238" i="1"/>
  <c r="F237" i="1"/>
  <c r="F235" i="1"/>
  <c r="CC247" i="1"/>
  <c r="CC229" i="1"/>
  <c r="CC238" i="1"/>
  <c r="CC237" i="1"/>
  <c r="CC235" i="1"/>
  <c r="D239" i="1"/>
  <c r="D243" i="1" s="1"/>
  <c r="D248" i="1" s="1"/>
  <c r="D249" i="1" s="1"/>
  <c r="CD239" i="1"/>
  <c r="CD243" i="1" s="1"/>
  <c r="CD248" i="1" s="1"/>
  <c r="CD249" i="1" s="1"/>
  <c r="BF247" i="1"/>
  <c r="BF229" i="1"/>
  <c r="BF238" i="1"/>
  <c r="BF237" i="1"/>
  <c r="BF235" i="1"/>
  <c r="DR239" i="1"/>
  <c r="DR243" i="1" s="1"/>
  <c r="DR248" i="1" s="1"/>
  <c r="DR249" i="1" s="1"/>
  <c r="FP254" i="1"/>
  <c r="FP260" i="1" s="1"/>
  <c r="FP263" i="1" s="1"/>
  <c r="FP279" i="1"/>
  <c r="AI229" i="1"/>
  <c r="AI247" i="1"/>
  <c r="AI237" i="1"/>
  <c r="AI235" i="1"/>
  <c r="AI238" i="1"/>
  <c r="AH239" i="1"/>
  <c r="AH243" i="1" s="1"/>
  <c r="AH248" i="1" s="1"/>
  <c r="AH249" i="1" s="1"/>
  <c r="EF249" i="1"/>
  <c r="DZ247" i="1"/>
  <c r="DZ229" i="1"/>
  <c r="DZ235" i="1"/>
  <c r="DZ238" i="1"/>
  <c r="DZ237" i="1"/>
  <c r="ED247" i="1"/>
  <c r="ED229" i="1"/>
  <c r="ED237" i="1"/>
  <c r="ED235" i="1"/>
  <c r="ED238" i="1"/>
  <c r="T229" i="1"/>
  <c r="T247" i="1"/>
  <c r="T237" i="1"/>
  <c r="T238" i="1"/>
  <c r="T235" i="1"/>
  <c r="C226" i="1"/>
  <c r="FZ226" i="1" s="1"/>
  <c r="FZ201" i="1"/>
  <c r="H247" i="1"/>
  <c r="H229" i="1"/>
  <c r="H235" i="1"/>
  <c r="H237" i="1"/>
  <c r="H238" i="1"/>
  <c r="AN247" i="1"/>
  <c r="AN229" i="1"/>
  <c r="AN238" i="1"/>
  <c r="AN237" i="1"/>
  <c r="AN235" i="1"/>
  <c r="U247" i="1"/>
  <c r="U229" i="1"/>
  <c r="U238" i="1"/>
  <c r="U235" i="1"/>
  <c r="U237" i="1"/>
  <c r="ES247" i="1"/>
  <c r="ES229" i="1"/>
  <c r="ES235" i="1"/>
  <c r="ES238" i="1"/>
  <c r="ES237" i="1"/>
  <c r="BW247" i="1"/>
  <c r="BW229" i="1"/>
  <c r="BW238" i="1"/>
  <c r="BW237" i="1"/>
  <c r="BW235" i="1"/>
  <c r="DV247" i="1"/>
  <c r="DV229" i="1"/>
  <c r="DV235" i="1"/>
  <c r="DV238" i="1"/>
  <c r="DV237" i="1"/>
  <c r="K229" i="1"/>
  <c r="K247" i="1"/>
  <c r="K235" i="1"/>
  <c r="K237" i="1"/>
  <c r="K238" i="1"/>
  <c r="BJ247" i="1"/>
  <c r="BJ229" i="1"/>
  <c r="BJ238" i="1"/>
  <c r="BJ237" i="1"/>
  <c r="BJ235" i="1"/>
  <c r="DM247" i="1"/>
  <c r="DM229" i="1"/>
  <c r="DM235" i="1"/>
  <c r="DM237" i="1"/>
  <c r="DM238" i="1"/>
  <c r="AS247" i="1"/>
  <c r="AS229" i="1"/>
  <c r="AS235" i="1"/>
  <c r="AS238" i="1"/>
  <c r="AS237" i="1"/>
  <c r="EG247" i="1"/>
  <c r="EG229" i="1"/>
  <c r="EG237" i="1"/>
  <c r="EG235" i="1"/>
  <c r="EG238" i="1"/>
  <c r="DT229" i="1"/>
  <c r="DT247" i="1"/>
  <c r="DT235" i="1"/>
  <c r="DT237" i="1"/>
  <c r="DT238" i="1"/>
  <c r="BG249" i="1"/>
  <c r="AP239" i="1"/>
  <c r="AP243" i="1" s="1"/>
  <c r="AP248" i="1" s="1"/>
  <c r="AP249" i="1" s="1"/>
  <c r="Y249" i="1"/>
  <c r="BA239" i="1"/>
  <c r="BA243" i="1" s="1"/>
  <c r="BA248" i="1" s="1"/>
  <c r="BA249" i="1" s="1"/>
  <c r="AT247" i="1"/>
  <c r="AT229" i="1"/>
  <c r="AT237" i="1"/>
  <c r="AT238" i="1"/>
  <c r="AT235" i="1"/>
  <c r="BL229" i="1"/>
  <c r="BL247" i="1"/>
  <c r="BL237" i="1"/>
  <c r="BL238" i="1"/>
  <c r="BL235" i="1"/>
  <c r="EX239" i="1"/>
  <c r="EX243" i="1" s="1"/>
  <c r="EX248" i="1" s="1"/>
  <c r="EX249" i="1" s="1"/>
  <c r="DB239" i="1"/>
  <c r="DB243" i="1" s="1"/>
  <c r="DB248" i="1" s="1"/>
  <c r="DB249" i="1" s="1"/>
  <c r="CT247" i="1"/>
  <c r="CT229" i="1"/>
  <c r="CT238" i="1"/>
  <c r="CT235" i="1"/>
  <c r="CT237" i="1"/>
  <c r="EO239" i="1"/>
  <c r="EO243" i="1" s="1"/>
  <c r="EO248" i="1" s="1"/>
  <c r="EO249" i="1" s="1"/>
  <c r="FD247" i="1"/>
  <c r="FD229" i="1"/>
  <c r="FD238" i="1"/>
  <c r="FD235" i="1"/>
  <c r="FD237" i="1"/>
  <c r="AZ239" i="1"/>
  <c r="AZ243" i="1" s="1"/>
  <c r="AZ248" i="1" s="1"/>
  <c r="AZ249" i="1" s="1"/>
  <c r="BP247" i="1"/>
  <c r="BP229" i="1"/>
  <c r="BP235" i="1"/>
  <c r="BP237" i="1"/>
  <c r="BP238" i="1"/>
  <c r="CX249" i="1"/>
  <c r="DN239" i="1"/>
  <c r="DN243" i="1" s="1"/>
  <c r="DN248" i="1" s="1"/>
  <c r="DN249" i="1" s="1"/>
  <c r="CA249" i="1"/>
  <c r="FV239" i="1"/>
  <c r="FV243" i="1" s="1"/>
  <c r="FV248" i="1" s="1"/>
  <c r="FV249" i="1" s="1"/>
  <c r="FF247" i="1"/>
  <c r="FF229" i="1"/>
  <c r="FF237" i="1"/>
  <c r="FF238" i="1"/>
  <c r="FF235" i="1"/>
  <c r="EI239" i="1"/>
  <c r="EI243" i="1" s="1"/>
  <c r="EI248" i="1" s="1"/>
  <c r="EI249" i="1" s="1"/>
  <c r="AE239" i="1"/>
  <c r="AE243" i="1" s="1"/>
  <c r="AE248" i="1" s="1"/>
  <c r="AE249" i="1" s="1"/>
  <c r="DW247" i="1"/>
  <c r="DW229" i="1"/>
  <c r="DW235" i="1"/>
  <c r="DW238" i="1"/>
  <c r="DW237" i="1"/>
  <c r="FJ247" i="1"/>
  <c r="FJ229" i="1"/>
  <c r="FJ235" i="1"/>
  <c r="FJ238" i="1"/>
  <c r="FJ237" i="1"/>
  <c r="AC247" i="1"/>
  <c r="AC229" i="1"/>
  <c r="AC238" i="1"/>
  <c r="AC237" i="1"/>
  <c r="AC235" i="1"/>
  <c r="AB229" i="1"/>
  <c r="AB247" i="1"/>
  <c r="AB238" i="1"/>
  <c r="AB235" i="1"/>
  <c r="AB237" i="1"/>
  <c r="CU247" i="1"/>
  <c r="CU229" i="1"/>
  <c r="CU235" i="1"/>
  <c r="CU238" i="1"/>
  <c r="CU237" i="1"/>
  <c r="DU229" i="1"/>
  <c r="DU247" i="1"/>
  <c r="DU235" i="1"/>
  <c r="DU237" i="1"/>
  <c r="DU238" i="1"/>
  <c r="V247" i="1"/>
  <c r="V229" i="1"/>
  <c r="V235" i="1"/>
  <c r="V237" i="1"/>
  <c r="V238" i="1"/>
  <c r="ET229" i="1"/>
  <c r="ET247" i="1"/>
  <c r="ET238" i="1"/>
  <c r="ET237" i="1"/>
  <c r="ET235" i="1"/>
  <c r="FM247" i="1"/>
  <c r="FM229" i="1"/>
  <c r="FM235" i="1"/>
  <c r="FM237" i="1"/>
  <c r="FM238" i="1"/>
  <c r="CW247" i="1"/>
  <c r="CW229" i="1"/>
  <c r="CW237" i="1"/>
  <c r="CW235" i="1"/>
  <c r="CW238" i="1"/>
  <c r="Q254" i="1" l="1"/>
  <c r="Q260" i="1" s="1"/>
  <c r="Q263" i="1" s="1"/>
  <c r="Q279" i="1"/>
  <c r="W239" i="1"/>
  <c r="W243" i="1" s="1"/>
  <c r="W248" i="1" s="1"/>
  <c r="W249" i="1" s="1"/>
  <c r="AM239" i="1"/>
  <c r="AM243" i="1" s="1"/>
  <c r="AM248" i="1" s="1"/>
  <c r="AM249" i="1" s="1"/>
  <c r="EV239" i="1"/>
  <c r="EV243" i="1" s="1"/>
  <c r="EV248" i="1" s="1"/>
  <c r="EV249" i="1" s="1"/>
  <c r="CS239" i="1"/>
  <c r="CS243" i="1" s="1"/>
  <c r="CS248" i="1" s="1"/>
  <c r="P239" i="1"/>
  <c r="P243" i="1" s="1"/>
  <c r="P248" i="1" s="1"/>
  <c r="EK239" i="1"/>
  <c r="EK243" i="1" s="1"/>
  <c r="EK248" i="1" s="1"/>
  <c r="EK249" i="1" s="1"/>
  <c r="FQ239" i="1"/>
  <c r="FQ243" i="1" s="1"/>
  <c r="FQ248" i="1" s="1"/>
  <c r="AL239" i="1"/>
  <c r="AL243" i="1" s="1"/>
  <c r="AL248" i="1" s="1"/>
  <c r="AD239" i="1"/>
  <c r="AD243" i="1" s="1"/>
  <c r="AD248" i="1" s="1"/>
  <c r="AJ239" i="1"/>
  <c r="AJ243" i="1" s="1"/>
  <c r="AJ248" i="1" s="1"/>
  <c r="FC239" i="1"/>
  <c r="FC243" i="1" s="1"/>
  <c r="FC248" i="1" s="1"/>
  <c r="BC279" i="1"/>
  <c r="BC254" i="1"/>
  <c r="BC260" i="1" s="1"/>
  <c r="BC263" i="1" s="1"/>
  <c r="BC271" i="1" s="1"/>
  <c r="BC275" i="1" s="1"/>
  <c r="BC316" i="1" s="1"/>
  <c r="FN279" i="1"/>
  <c r="FN254" i="1"/>
  <c r="FN260" i="1" s="1"/>
  <c r="FN263" i="1" s="1"/>
  <c r="CV254" i="1"/>
  <c r="CV260" i="1" s="1"/>
  <c r="CV263" i="1" s="1"/>
  <c r="CV279" i="1"/>
  <c r="CU239" i="1"/>
  <c r="CU243" i="1" s="1"/>
  <c r="CU248" i="1" s="1"/>
  <c r="CU249" i="1" s="1"/>
  <c r="FW239" i="1"/>
  <c r="FW243" i="1" s="1"/>
  <c r="FW248" i="1" s="1"/>
  <c r="FW249" i="1" s="1"/>
  <c r="DJ249" i="1"/>
  <c r="DJ254" i="1" s="1"/>
  <c r="DJ260" i="1" s="1"/>
  <c r="DJ263" i="1" s="1"/>
  <c r="BK249" i="1"/>
  <c r="CK239" i="1"/>
  <c r="CK243" i="1" s="1"/>
  <c r="CK248" i="1" s="1"/>
  <c r="FJ239" i="1"/>
  <c r="FJ243" i="1" s="1"/>
  <c r="FJ248" i="1" s="1"/>
  <c r="FJ249" i="1" s="1"/>
  <c r="BP239" i="1"/>
  <c r="BP243" i="1" s="1"/>
  <c r="BP248" i="1" s="1"/>
  <c r="BP249" i="1" s="1"/>
  <c r="DT239" i="1"/>
  <c r="DT243" i="1" s="1"/>
  <c r="DT248" i="1" s="1"/>
  <c r="AA239" i="1"/>
  <c r="AA243" i="1" s="1"/>
  <c r="AA248" i="1" s="1"/>
  <c r="CS249" i="1"/>
  <c r="CS254" i="1" s="1"/>
  <c r="CS260" i="1" s="1"/>
  <c r="CS263" i="1" s="1"/>
  <c r="DZ239" i="1"/>
  <c r="DZ243" i="1" s="1"/>
  <c r="DZ248" i="1" s="1"/>
  <c r="DZ249" i="1" s="1"/>
  <c r="AX239" i="1"/>
  <c r="AX243" i="1" s="1"/>
  <c r="AX248" i="1" s="1"/>
  <c r="AX249" i="1" s="1"/>
  <c r="BZ239" i="1"/>
  <c r="BZ243" i="1" s="1"/>
  <c r="BZ248" i="1" s="1"/>
  <c r="BZ249" i="1" s="1"/>
  <c r="BI239" i="1"/>
  <c r="BI243" i="1" s="1"/>
  <c r="BI248" i="1" s="1"/>
  <c r="BI249" i="1" s="1"/>
  <c r="CB239" i="1"/>
  <c r="CB243" i="1" s="1"/>
  <c r="CB248" i="1" s="1"/>
  <c r="DW239" i="1"/>
  <c r="DW243" i="1" s="1"/>
  <c r="DW248" i="1" s="1"/>
  <c r="BF239" i="1"/>
  <c r="BF243" i="1" s="1"/>
  <c r="BF248" i="1" s="1"/>
  <c r="ES239" i="1"/>
  <c r="ES243" i="1" s="1"/>
  <c r="ES248" i="1" s="1"/>
  <c r="ES249" i="1" s="1"/>
  <c r="F239" i="1"/>
  <c r="F243" i="1" s="1"/>
  <c r="F248" i="1" s="1"/>
  <c r="F249" i="1" s="1"/>
  <c r="FD239" i="1"/>
  <c r="FD243" i="1" s="1"/>
  <c r="FD248" i="1" s="1"/>
  <c r="FD249" i="1" s="1"/>
  <c r="FD254" i="1" s="1"/>
  <c r="FD260" i="1" s="1"/>
  <c r="FD263" i="1" s="1"/>
  <c r="AQ239" i="1"/>
  <c r="AQ243" i="1" s="1"/>
  <c r="AQ248" i="1" s="1"/>
  <c r="AG239" i="1"/>
  <c r="AG243" i="1" s="1"/>
  <c r="AG248" i="1" s="1"/>
  <c r="EA239" i="1"/>
  <c r="EA243" i="1" s="1"/>
  <c r="EA248" i="1" s="1"/>
  <c r="BQ239" i="1"/>
  <c r="BQ243" i="1" s="1"/>
  <c r="BQ248" i="1" s="1"/>
  <c r="CP239" i="1"/>
  <c r="CP243" i="1" s="1"/>
  <c r="CP248" i="1" s="1"/>
  <c r="U239" i="1"/>
  <c r="U243" i="1" s="1"/>
  <c r="U248" i="1" s="1"/>
  <c r="J279" i="1"/>
  <c r="J254" i="1"/>
  <c r="J260" i="1" s="1"/>
  <c r="J263" i="1" s="1"/>
  <c r="EU279" i="1"/>
  <c r="EU254" i="1"/>
  <c r="EU260" i="1" s="1"/>
  <c r="EU263" i="1" s="1"/>
  <c r="AZ254" i="1"/>
  <c r="AZ260" i="1" s="1"/>
  <c r="AZ263" i="1" s="1"/>
  <c r="AZ279" i="1"/>
  <c r="DY279" i="1"/>
  <c r="DY254" i="1"/>
  <c r="DY260" i="1" s="1"/>
  <c r="DY263" i="1" s="1"/>
  <c r="DB279" i="1"/>
  <c r="DB254" i="1"/>
  <c r="DB260" i="1" s="1"/>
  <c r="DB263" i="1" s="1"/>
  <c r="FV254" i="1"/>
  <c r="FV260" i="1" s="1"/>
  <c r="FV263" i="1" s="1"/>
  <c r="FV279" i="1"/>
  <c r="BA279" i="1"/>
  <c r="BA254" i="1"/>
  <c r="BA260" i="1" s="1"/>
  <c r="BA263" i="1" s="1"/>
  <c r="EX279" i="1"/>
  <c r="EX254" i="1"/>
  <c r="EX260" i="1" s="1"/>
  <c r="EX263" i="1" s="1"/>
  <c r="AE279" i="1"/>
  <c r="AE254" i="1"/>
  <c r="AE260" i="1" s="1"/>
  <c r="AE263" i="1" s="1"/>
  <c r="DN279" i="1"/>
  <c r="DN254" i="1"/>
  <c r="DN260" i="1" s="1"/>
  <c r="DN263" i="1" s="1"/>
  <c r="EO279" i="1"/>
  <c r="EO254" i="1"/>
  <c r="EO260" i="1" s="1"/>
  <c r="EO263" i="1" s="1"/>
  <c r="EI279" i="1"/>
  <c r="EI254" i="1"/>
  <c r="EI260" i="1" s="1"/>
  <c r="EI263" i="1" s="1"/>
  <c r="AC239" i="1"/>
  <c r="AC243" i="1" s="1"/>
  <c r="AC248" i="1" s="1"/>
  <c r="FP286" i="1"/>
  <c r="FP82" i="1"/>
  <c r="FX279" i="1"/>
  <c r="FX254" i="1"/>
  <c r="FX260" i="1" s="1"/>
  <c r="FX263" i="1" s="1"/>
  <c r="DO279" i="1"/>
  <c r="DO254" i="1"/>
  <c r="DO260" i="1" s="1"/>
  <c r="DO263" i="1" s="1"/>
  <c r="CH239" i="1"/>
  <c r="CH243" i="1" s="1"/>
  <c r="CH248" i="1" s="1"/>
  <c r="CH249" i="1" s="1"/>
  <c r="DE279" i="1"/>
  <c r="DE254" i="1"/>
  <c r="DE260" i="1" s="1"/>
  <c r="DE263" i="1" s="1"/>
  <c r="Z239" i="1"/>
  <c r="Z243" i="1" s="1"/>
  <c r="Z248" i="1" s="1"/>
  <c r="AW279" i="1"/>
  <c r="AW254" i="1"/>
  <c r="AW260" i="1" s="1"/>
  <c r="AW263" i="1" s="1"/>
  <c r="AV239" i="1"/>
  <c r="AV243" i="1" s="1"/>
  <c r="AV248" i="1" s="1"/>
  <c r="BQ249" i="1"/>
  <c r="DJ279" i="1"/>
  <c r="EZ239" i="1"/>
  <c r="EZ243" i="1" s="1"/>
  <c r="EZ248" i="1" s="1"/>
  <c r="EZ249" i="1" s="1"/>
  <c r="BB279" i="1"/>
  <c r="BB254" i="1"/>
  <c r="BB260" i="1" s="1"/>
  <c r="BB263" i="1" s="1"/>
  <c r="FI315" i="1"/>
  <c r="FI280" i="1"/>
  <c r="FI293" i="1" s="1"/>
  <c r="FI271" i="1"/>
  <c r="FI275" i="1" s="1"/>
  <c r="CD279" i="1"/>
  <c r="CD254" i="1"/>
  <c r="CD260" i="1" s="1"/>
  <c r="CD263" i="1" s="1"/>
  <c r="FP315" i="1"/>
  <c r="FP280" i="1"/>
  <c r="FP293" i="1" s="1"/>
  <c r="FP271" i="1"/>
  <c r="FP275" i="1" s="1"/>
  <c r="CM254" i="1"/>
  <c r="CM260" i="1" s="1"/>
  <c r="CM263" i="1" s="1"/>
  <c r="CM279" i="1"/>
  <c r="BU315" i="1"/>
  <c r="BU280" i="1"/>
  <c r="BU293" i="1" s="1"/>
  <c r="BU271" i="1"/>
  <c r="BU275" i="1" s="1"/>
  <c r="BS279" i="1"/>
  <c r="BS254" i="1"/>
  <c r="BS260" i="1" s="1"/>
  <c r="BS263" i="1" s="1"/>
  <c r="CS279" i="1"/>
  <c r="CE315" i="1"/>
  <c r="CE280" i="1"/>
  <c r="CE293" i="1" s="1"/>
  <c r="CE271" i="1"/>
  <c r="CE275" i="1" s="1"/>
  <c r="DP315" i="1"/>
  <c r="DP280" i="1"/>
  <c r="DP293" i="1" s="1"/>
  <c r="DP271" i="1"/>
  <c r="DP275" i="1" s="1"/>
  <c r="FI286" i="1"/>
  <c r="FI282" i="1"/>
  <c r="FI82" i="1"/>
  <c r="C167" i="1"/>
  <c r="C168" i="1" s="1"/>
  <c r="C169" i="1" s="1"/>
  <c r="FZ124" i="1"/>
  <c r="FZ125" i="1" s="1"/>
  <c r="C128" i="1"/>
  <c r="C156" i="1"/>
  <c r="C184" i="1"/>
  <c r="C188" i="1" s="1"/>
  <c r="C190" i="1" s="1"/>
  <c r="CW239" i="1"/>
  <c r="CW243" i="1" s="1"/>
  <c r="CW248" i="1" s="1"/>
  <c r="CW249" i="1" s="1"/>
  <c r="DW249" i="1"/>
  <c r="CA279" i="1"/>
  <c r="CA254" i="1"/>
  <c r="CA260" i="1" s="1"/>
  <c r="CA263" i="1" s="1"/>
  <c r="Y279" i="1"/>
  <c r="Y254" i="1"/>
  <c r="Y260" i="1" s="1"/>
  <c r="Y263" i="1" s="1"/>
  <c r="BJ239" i="1"/>
  <c r="BJ243" i="1" s="1"/>
  <c r="BJ248" i="1" s="1"/>
  <c r="BJ249" i="1" s="1"/>
  <c r="DV239" i="1"/>
  <c r="DV243" i="1" s="1"/>
  <c r="DV248" i="1" s="1"/>
  <c r="DV249" i="1" s="1"/>
  <c r="DS279" i="1"/>
  <c r="DS254" i="1"/>
  <c r="DS260" i="1" s="1"/>
  <c r="DS263" i="1" s="1"/>
  <c r="EE239" i="1"/>
  <c r="EE243" i="1" s="1"/>
  <c r="EE248" i="1" s="1"/>
  <c r="EE249" i="1" s="1"/>
  <c r="N239" i="1"/>
  <c r="N243" i="1" s="1"/>
  <c r="N248" i="1" s="1"/>
  <c r="N249" i="1" s="1"/>
  <c r="S279" i="1"/>
  <c r="S254" i="1"/>
  <c r="S260" i="1" s="1"/>
  <c r="S263" i="1" s="1"/>
  <c r="DX315" i="1"/>
  <c r="DX280" i="1"/>
  <c r="DX293" i="1" s="1"/>
  <c r="DX271" i="1"/>
  <c r="DX275" i="1" s="1"/>
  <c r="BU282" i="1"/>
  <c r="BU286" i="1"/>
  <c r="BU82" i="1"/>
  <c r="BU327" i="1"/>
  <c r="BU326" i="1" s="1"/>
  <c r="AA249" i="1"/>
  <c r="Z249" i="1"/>
  <c r="FU279" i="1"/>
  <c r="FU254" i="1"/>
  <c r="FU260" i="1" s="1"/>
  <c r="FU263" i="1" s="1"/>
  <c r="EY279" i="1"/>
  <c r="EY254" i="1"/>
  <c r="EY260" i="1" s="1"/>
  <c r="EY263" i="1" s="1"/>
  <c r="DQ239" i="1"/>
  <c r="DQ243" i="1" s="1"/>
  <c r="DQ248" i="1" s="1"/>
  <c r="CR239" i="1"/>
  <c r="CR243" i="1" s="1"/>
  <c r="CR248" i="1" s="1"/>
  <c r="CR249" i="1" s="1"/>
  <c r="EB254" i="1"/>
  <c r="EB260" i="1" s="1"/>
  <c r="EB263" i="1" s="1"/>
  <c r="EB279" i="1"/>
  <c r="DK286" i="1"/>
  <c r="DK82" i="1"/>
  <c r="EH239" i="1"/>
  <c r="EH243" i="1" s="1"/>
  <c r="EH248" i="1" s="1"/>
  <c r="EH249" i="1" s="1"/>
  <c r="AR239" i="1"/>
  <c r="AR243" i="1" s="1"/>
  <c r="AR248" i="1" s="1"/>
  <c r="AR249" i="1" s="1"/>
  <c r="CE286" i="1"/>
  <c r="CE82" i="1"/>
  <c r="CE327" i="1"/>
  <c r="CE326" i="1" s="1"/>
  <c r="DP286" i="1"/>
  <c r="DP282" i="1"/>
  <c r="DP82" i="1"/>
  <c r="DP327" i="1"/>
  <c r="DP326" i="1" s="1"/>
  <c r="BL239" i="1"/>
  <c r="BL243" i="1" s="1"/>
  <c r="BL248" i="1" s="1"/>
  <c r="AO279" i="1"/>
  <c r="AO254" i="1"/>
  <c r="AO260" i="1" s="1"/>
  <c r="AO263" i="1" s="1"/>
  <c r="H239" i="1"/>
  <c r="H243" i="1" s="1"/>
  <c r="H248" i="1" s="1"/>
  <c r="H249" i="1" s="1"/>
  <c r="BD239" i="1"/>
  <c r="BD243" i="1" s="1"/>
  <c r="BD248" i="1" s="1"/>
  <c r="BD249" i="1" s="1"/>
  <c r="EQ239" i="1"/>
  <c r="EQ243" i="1" s="1"/>
  <c r="EQ248" i="1" s="1"/>
  <c r="DX286" i="1"/>
  <c r="DX82" i="1"/>
  <c r="DX327" i="1"/>
  <c r="DX326" i="1" s="1"/>
  <c r="CZ254" i="1"/>
  <c r="CZ260" i="1" s="1"/>
  <c r="CZ263" i="1" s="1"/>
  <c r="CZ279" i="1"/>
  <c r="X249" i="1"/>
  <c r="DF279" i="1"/>
  <c r="DF254" i="1"/>
  <c r="DF260" i="1" s="1"/>
  <c r="DF263" i="1" s="1"/>
  <c r="DK315" i="1"/>
  <c r="DK280" i="1"/>
  <c r="DK293" i="1" s="1"/>
  <c r="DK271" i="1"/>
  <c r="DK275" i="1" s="1"/>
  <c r="E254" i="1"/>
  <c r="E260" i="1" s="1"/>
  <c r="E263" i="1" s="1"/>
  <c r="E279" i="1"/>
  <c r="CF239" i="1"/>
  <c r="CF243" i="1" s="1"/>
  <c r="CF248" i="1" s="1"/>
  <c r="AC249" i="1"/>
  <c r="DR279" i="1"/>
  <c r="DR254" i="1"/>
  <c r="DR260" i="1" s="1"/>
  <c r="DR263" i="1" s="1"/>
  <c r="CX279" i="1"/>
  <c r="CX254" i="1"/>
  <c r="CX260" i="1" s="1"/>
  <c r="CX263" i="1" s="1"/>
  <c r="BG279" i="1"/>
  <c r="BG254" i="1"/>
  <c r="BG260" i="1" s="1"/>
  <c r="BG263" i="1" s="1"/>
  <c r="DH279" i="1"/>
  <c r="DH254" i="1"/>
  <c r="DH260" i="1" s="1"/>
  <c r="DH263" i="1" s="1"/>
  <c r="FR279" i="1"/>
  <c r="FR254" i="1"/>
  <c r="FR260" i="1" s="1"/>
  <c r="FR263" i="1" s="1"/>
  <c r="FO279" i="1"/>
  <c r="FO254" i="1"/>
  <c r="FO260" i="1" s="1"/>
  <c r="FO263" i="1" s="1"/>
  <c r="EN279" i="1"/>
  <c r="EN254" i="1"/>
  <c r="EN260" i="1" s="1"/>
  <c r="EN263" i="1" s="1"/>
  <c r="DQ249" i="1"/>
  <c r="AV249" i="1"/>
  <c r="BO279" i="1"/>
  <c r="BO254" i="1"/>
  <c r="BO260" i="1" s="1"/>
  <c r="BO263" i="1" s="1"/>
  <c r="BK254" i="1"/>
  <c r="BK260" i="1" s="1"/>
  <c r="BK263" i="1" s="1"/>
  <c r="BK279" i="1"/>
  <c r="FS315" i="1"/>
  <c r="FS280" i="1"/>
  <c r="FS293" i="1" s="1"/>
  <c r="FS271" i="1"/>
  <c r="FS275" i="1" s="1"/>
  <c r="Q315" i="1"/>
  <c r="Q280" i="1"/>
  <c r="Q293" i="1" s="1"/>
  <c r="Q271" i="1"/>
  <c r="Q275" i="1" s="1"/>
  <c r="D254" i="1"/>
  <c r="D260" i="1" s="1"/>
  <c r="D263" i="1" s="1"/>
  <c r="D279" i="1"/>
  <c r="BW239" i="1"/>
  <c r="BW243" i="1" s="1"/>
  <c r="BW248" i="1" s="1"/>
  <c r="BW249" i="1" s="1"/>
  <c r="EF254" i="1"/>
  <c r="EF260" i="1" s="1"/>
  <c r="EF263" i="1" s="1"/>
  <c r="EF279" i="1"/>
  <c r="G239" i="1"/>
  <c r="G243" i="1" s="1"/>
  <c r="G248" i="1" s="1"/>
  <c r="G249" i="1" s="1"/>
  <c r="AU279" i="1"/>
  <c r="AU254" i="1"/>
  <c r="AU260" i="1" s="1"/>
  <c r="AU263" i="1" s="1"/>
  <c r="FE249" i="1"/>
  <c r="EL254" i="1"/>
  <c r="EL260" i="1" s="1"/>
  <c r="EL263" i="1" s="1"/>
  <c r="EL279" i="1"/>
  <c r="FK239" i="1"/>
  <c r="FK243" i="1" s="1"/>
  <c r="FK248" i="1" s="1"/>
  <c r="FK249" i="1" s="1"/>
  <c r="CN239" i="1"/>
  <c r="CN243" i="1" s="1"/>
  <c r="CN248" i="1" s="1"/>
  <c r="CN249" i="1" s="1"/>
  <c r="FL249" i="1"/>
  <c r="FS286" i="1"/>
  <c r="FS82" i="1"/>
  <c r="FS327" i="1"/>
  <c r="FS326" i="1" s="1"/>
  <c r="EA249" i="1"/>
  <c r="Q282" i="1"/>
  <c r="Q286" i="1"/>
  <c r="Q82" i="1"/>
  <c r="V239" i="1"/>
  <c r="V243" i="1" s="1"/>
  <c r="V248" i="1" s="1"/>
  <c r="V249" i="1" s="1"/>
  <c r="DI279" i="1"/>
  <c r="DI254" i="1"/>
  <c r="DI260" i="1" s="1"/>
  <c r="DI263" i="1" s="1"/>
  <c r="BL249" i="1"/>
  <c r="AS239" i="1"/>
  <c r="AS243" i="1" s="1"/>
  <c r="AS248" i="1" s="1"/>
  <c r="ED239" i="1"/>
  <c r="ED243" i="1" s="1"/>
  <c r="ED248" i="1" s="1"/>
  <c r="CL239" i="1"/>
  <c r="CL243" i="1" s="1"/>
  <c r="CL248" i="1" s="1"/>
  <c r="CL249" i="1" s="1"/>
  <c r="BV239" i="1"/>
  <c r="BV243" i="1" s="1"/>
  <c r="BV248" i="1" s="1"/>
  <c r="BV249" i="1" s="1"/>
  <c r="BH239" i="1"/>
  <c r="BH243" i="1" s="1"/>
  <c r="BH248" i="1" s="1"/>
  <c r="BH249" i="1" s="1"/>
  <c r="AL249" i="1"/>
  <c r="CY239" i="1"/>
  <c r="CY243" i="1" s="1"/>
  <c r="CY248" i="1" s="1"/>
  <c r="CY249" i="1" s="1"/>
  <c r="AK239" i="1"/>
  <c r="AK243" i="1" s="1"/>
  <c r="AK248" i="1" s="1"/>
  <c r="EC279" i="1"/>
  <c r="EC254" i="1"/>
  <c r="EC260" i="1" s="1"/>
  <c r="EC263" i="1" s="1"/>
  <c r="CB249" i="1"/>
  <c r="O239" i="1"/>
  <c r="O243" i="1" s="1"/>
  <c r="O248" i="1" s="1"/>
  <c r="O249" i="1" s="1"/>
  <c r="DA279" i="1"/>
  <c r="DA254" i="1"/>
  <c r="DA260" i="1" s="1"/>
  <c r="DA263" i="1" s="1"/>
  <c r="BR279" i="1"/>
  <c r="BR254" i="1"/>
  <c r="BR260" i="1" s="1"/>
  <c r="BR263" i="1" s="1"/>
  <c r="CJ254" i="1"/>
  <c r="CJ260" i="1" s="1"/>
  <c r="CJ263" i="1" s="1"/>
  <c r="CJ279" i="1"/>
  <c r="AY239" i="1"/>
  <c r="AY243" i="1" s="1"/>
  <c r="AY248" i="1" s="1"/>
  <c r="AY249" i="1" s="1"/>
  <c r="P249" i="1"/>
  <c r="CF249" i="1"/>
  <c r="AP279" i="1"/>
  <c r="AP254" i="1"/>
  <c r="AP260" i="1" s="1"/>
  <c r="AP263" i="1" s="1"/>
  <c r="U249" i="1"/>
  <c r="DL286" i="1"/>
  <c r="DL82" i="1"/>
  <c r="EQ249" i="1"/>
  <c r="FB249" i="1"/>
  <c r="BN279" i="1"/>
  <c r="BN254" i="1"/>
  <c r="BN260" i="1" s="1"/>
  <c r="BN263" i="1" s="1"/>
  <c r="I279" i="1"/>
  <c r="I254" i="1"/>
  <c r="I260" i="1" s="1"/>
  <c r="I263" i="1" s="1"/>
  <c r="FN315" i="1"/>
  <c r="FN280" i="1"/>
  <c r="FN293" i="1" s="1"/>
  <c r="FN271" i="1"/>
  <c r="FN275" i="1" s="1"/>
  <c r="FM239" i="1"/>
  <c r="FM243" i="1" s="1"/>
  <c r="FM248" i="1" s="1"/>
  <c r="FM249" i="1" s="1"/>
  <c r="AB239" i="1"/>
  <c r="AB243" i="1" s="1"/>
  <c r="AB248" i="1" s="1"/>
  <c r="AB249" i="1" s="1"/>
  <c r="FF239" i="1"/>
  <c r="FF243" i="1" s="1"/>
  <c r="FF248" i="1" s="1"/>
  <c r="FF249" i="1" s="1"/>
  <c r="CT239" i="1"/>
  <c r="CT243" i="1" s="1"/>
  <c r="CT248" i="1" s="1"/>
  <c r="AT239" i="1"/>
  <c r="AT243" i="1" s="1"/>
  <c r="AT248" i="1" s="1"/>
  <c r="AT249" i="1" s="1"/>
  <c r="DT249" i="1"/>
  <c r="AS249" i="1"/>
  <c r="AN239" i="1"/>
  <c r="AN243" i="1" s="1"/>
  <c r="AN248" i="1" s="1"/>
  <c r="AN249" i="1" s="1"/>
  <c r="AI239" i="1"/>
  <c r="AI243" i="1" s="1"/>
  <c r="AI248" i="1" s="1"/>
  <c r="BF249" i="1"/>
  <c r="DL315" i="1"/>
  <c r="DL280" i="1"/>
  <c r="DL293" i="1" s="1"/>
  <c r="DL265" i="1"/>
  <c r="DL271" i="1"/>
  <c r="DL275" i="1" s="1"/>
  <c r="FQ249" i="1"/>
  <c r="AD249" i="1"/>
  <c r="M315" i="1"/>
  <c r="M280" i="1"/>
  <c r="M293" i="1" s="1"/>
  <c r="M271" i="1"/>
  <c r="M275" i="1" s="1"/>
  <c r="DG239" i="1"/>
  <c r="DG243" i="1" s="1"/>
  <c r="DG248" i="1" s="1"/>
  <c r="DG249" i="1" s="1"/>
  <c r="BY279" i="1"/>
  <c r="BY254" i="1"/>
  <c r="BY260" i="1" s="1"/>
  <c r="BY263" i="1" s="1"/>
  <c r="CG239" i="1"/>
  <c r="CG243" i="1" s="1"/>
  <c r="CG248" i="1" s="1"/>
  <c r="CG249" i="1" s="1"/>
  <c r="FN286" i="1"/>
  <c r="FN82" i="1"/>
  <c r="EM239" i="1"/>
  <c r="EM243" i="1" s="1"/>
  <c r="EM248" i="1" s="1"/>
  <c r="EM249" i="1" s="1"/>
  <c r="CV286" i="1"/>
  <c r="CV82" i="1"/>
  <c r="CV327" i="1"/>
  <c r="CV326" i="1" s="1"/>
  <c r="K239" i="1"/>
  <c r="K243" i="1" s="1"/>
  <c r="K248" i="1" s="1"/>
  <c r="K249" i="1" s="1"/>
  <c r="ED249" i="1"/>
  <c r="EP315" i="1"/>
  <c r="EP280" i="1"/>
  <c r="EP293" i="1" s="1"/>
  <c r="EP271" i="1"/>
  <c r="EP275" i="1" s="1"/>
  <c r="CI279" i="1"/>
  <c r="CI254" i="1"/>
  <c r="CI260" i="1" s="1"/>
  <c r="CI263" i="1" s="1"/>
  <c r="CP249" i="1"/>
  <c r="FG279" i="1"/>
  <c r="FG254" i="1"/>
  <c r="FG260" i="1" s="1"/>
  <c r="FG263" i="1" s="1"/>
  <c r="AJ249" i="1"/>
  <c r="M282" i="1"/>
  <c r="M286" i="1"/>
  <c r="M82" i="1"/>
  <c r="R239" i="1"/>
  <c r="R243" i="1" s="1"/>
  <c r="R248" i="1" s="1"/>
  <c r="CV315" i="1"/>
  <c r="CV280" i="1"/>
  <c r="CV293" i="1" s="1"/>
  <c r="CV271" i="1"/>
  <c r="CV275" i="1" s="1"/>
  <c r="AH279" i="1"/>
  <c r="AH254" i="1"/>
  <c r="AH260" i="1" s="1"/>
  <c r="AH263" i="1" s="1"/>
  <c r="AI249" i="1"/>
  <c r="EP286" i="1"/>
  <c r="EP282" i="1"/>
  <c r="EP82" i="1"/>
  <c r="EP327" i="1"/>
  <c r="EP326" i="1" s="1"/>
  <c r="BE239" i="1"/>
  <c r="BE243" i="1" s="1"/>
  <c r="BE248" i="1" s="1"/>
  <c r="BE249" i="1" s="1"/>
  <c r="L279" i="1"/>
  <c r="L254" i="1"/>
  <c r="L260" i="1" s="1"/>
  <c r="L263" i="1" s="1"/>
  <c r="CQ279" i="1"/>
  <c r="CQ254" i="1"/>
  <c r="CQ260" i="1" s="1"/>
  <c r="CQ263" i="1" s="1"/>
  <c r="AK249" i="1"/>
  <c r="FC249" i="1"/>
  <c r="AG249" i="1"/>
  <c r="FA239" i="1"/>
  <c r="FA243" i="1" s="1"/>
  <c r="FA248" i="1" s="1"/>
  <c r="FA249" i="1" s="1"/>
  <c r="CK249" i="1"/>
  <c r="AF315" i="1"/>
  <c r="AF280" i="1"/>
  <c r="AF293" i="1" s="1"/>
  <c r="AF271" i="1"/>
  <c r="AF275" i="1" s="1"/>
  <c r="ET239" i="1"/>
  <c r="ET243" i="1" s="1"/>
  <c r="ET248" i="1" s="1"/>
  <c r="ET249" i="1" s="1"/>
  <c r="DU239" i="1"/>
  <c r="DU243" i="1" s="1"/>
  <c r="DU248" i="1" s="1"/>
  <c r="DU249" i="1" s="1"/>
  <c r="CT249" i="1"/>
  <c r="EG239" i="1"/>
  <c r="EG243" i="1" s="1"/>
  <c r="EG248" i="1" s="1"/>
  <c r="EG249" i="1" s="1"/>
  <c r="DM239" i="1"/>
  <c r="DM243" i="1" s="1"/>
  <c r="DM248" i="1" s="1"/>
  <c r="DM249" i="1" s="1"/>
  <c r="T239" i="1"/>
  <c r="T243" i="1" s="1"/>
  <c r="T248" i="1" s="1"/>
  <c r="T249" i="1" s="1"/>
  <c r="CC239" i="1"/>
  <c r="CC243" i="1" s="1"/>
  <c r="CC248" i="1" s="1"/>
  <c r="CC249" i="1" s="1"/>
  <c r="EJ279" i="1"/>
  <c r="EJ254" i="1"/>
  <c r="EJ260" i="1" s="1"/>
  <c r="EJ263" i="1" s="1"/>
  <c r="DD239" i="1"/>
  <c r="DD243" i="1" s="1"/>
  <c r="DD248" i="1" s="1"/>
  <c r="DD249" i="1" s="1"/>
  <c r="EW239" i="1"/>
  <c r="EW243" i="1" s="1"/>
  <c r="EW248" i="1" s="1"/>
  <c r="EW249" i="1" s="1"/>
  <c r="BT279" i="1"/>
  <c r="BT254" i="1"/>
  <c r="BT260" i="1" s="1"/>
  <c r="BT263" i="1" s="1"/>
  <c r="BX254" i="1"/>
  <c r="BX260" i="1" s="1"/>
  <c r="BX263" i="1" s="1"/>
  <c r="BX279" i="1"/>
  <c r="DC279" i="1"/>
  <c r="DC254" i="1"/>
  <c r="DC260" i="1" s="1"/>
  <c r="DC263" i="1" s="1"/>
  <c r="ER254" i="1"/>
  <c r="ER260" i="1" s="1"/>
  <c r="ER263" i="1" s="1"/>
  <c r="ER279" i="1"/>
  <c r="AQ249" i="1"/>
  <c r="FT239" i="1"/>
  <c r="FT243" i="1" s="1"/>
  <c r="FT248" i="1" s="1"/>
  <c r="FT249" i="1" s="1"/>
  <c r="FH239" i="1"/>
  <c r="FH243" i="1" s="1"/>
  <c r="FH248" i="1" s="1"/>
  <c r="FH249" i="1" s="1"/>
  <c r="BM239" i="1"/>
  <c r="BM243" i="1" s="1"/>
  <c r="BM248" i="1" s="1"/>
  <c r="BM249" i="1" s="1"/>
  <c r="R249" i="1"/>
  <c r="CO239" i="1"/>
  <c r="CO243" i="1" s="1"/>
  <c r="CO248" i="1" s="1"/>
  <c r="CO249" i="1" s="1"/>
  <c r="AF286" i="1"/>
  <c r="AF282" i="1"/>
  <c r="AF82" i="1"/>
  <c r="AF327" i="1"/>
  <c r="AF326" i="1" s="1"/>
  <c r="EK254" i="1" l="1"/>
  <c r="EK260" i="1" s="1"/>
  <c r="EK263" i="1" s="1"/>
  <c r="EK279" i="1"/>
  <c r="EV254" i="1"/>
  <c r="EV260" i="1" s="1"/>
  <c r="EV263" i="1" s="1"/>
  <c r="EV315" i="1" s="1"/>
  <c r="EV279" i="1"/>
  <c r="W279" i="1"/>
  <c r="W287" i="1" s="1"/>
  <c r="W254" i="1"/>
  <c r="W260" i="1" s="1"/>
  <c r="W263" i="1" s="1"/>
  <c r="CV282" i="1"/>
  <c r="DX282" i="1"/>
  <c r="FN282" i="1"/>
  <c r="BC280" i="1"/>
  <c r="BC293" i="1" s="1"/>
  <c r="FP282" i="1"/>
  <c r="BC315" i="1"/>
  <c r="FN265" i="1"/>
  <c r="CV265" i="1"/>
  <c r="BC82" i="1"/>
  <c r="BC286" i="1"/>
  <c r="FD279" i="1"/>
  <c r="FD286" i="1" s="1"/>
  <c r="EP265" i="1"/>
  <c r="CE282" i="1"/>
  <c r="CC279" i="1"/>
  <c r="CC254" i="1"/>
  <c r="CC260" i="1" s="1"/>
  <c r="CC263" i="1" s="1"/>
  <c r="T279" i="1"/>
  <c r="T254" i="1"/>
  <c r="T260" i="1" s="1"/>
  <c r="T263" i="1" s="1"/>
  <c r="FA279" i="1"/>
  <c r="FA254" i="1"/>
  <c r="FA260" i="1" s="1"/>
  <c r="FA263" i="1" s="1"/>
  <c r="AN279" i="1"/>
  <c r="AN254" i="1"/>
  <c r="AN260" i="1" s="1"/>
  <c r="AN263" i="1" s="1"/>
  <c r="DM279" i="1"/>
  <c r="DM254" i="1"/>
  <c r="DM260" i="1" s="1"/>
  <c r="DM263" i="1" s="1"/>
  <c r="EG279" i="1"/>
  <c r="EG254" i="1"/>
  <c r="EG260" i="1" s="1"/>
  <c r="EG263" i="1" s="1"/>
  <c r="H279" i="1"/>
  <c r="H254" i="1"/>
  <c r="H260" i="1" s="1"/>
  <c r="H263" i="1" s="1"/>
  <c r="EE279" i="1"/>
  <c r="EE254" i="1"/>
  <c r="EE260" i="1" s="1"/>
  <c r="EE263" i="1" s="1"/>
  <c r="CO279" i="1"/>
  <c r="CO254" i="1"/>
  <c r="CO260" i="1" s="1"/>
  <c r="CO263" i="1" s="1"/>
  <c r="AT279" i="1"/>
  <c r="AT254" i="1"/>
  <c r="AT260" i="1" s="1"/>
  <c r="AT263" i="1" s="1"/>
  <c r="EH279" i="1"/>
  <c r="EH254" i="1"/>
  <c r="EH260" i="1" s="1"/>
  <c r="EH263" i="1" s="1"/>
  <c r="DU254" i="1"/>
  <c r="DU260" i="1" s="1"/>
  <c r="DU263" i="1" s="1"/>
  <c r="DU279" i="1"/>
  <c r="FK279" i="1"/>
  <c r="FK254" i="1"/>
  <c r="FK260" i="1" s="1"/>
  <c r="FK263" i="1" s="1"/>
  <c r="BM254" i="1"/>
  <c r="BM260" i="1" s="1"/>
  <c r="BM263" i="1" s="1"/>
  <c r="BM279" i="1"/>
  <c r="ET279" i="1"/>
  <c r="ET254" i="1"/>
  <c r="ET260" i="1" s="1"/>
  <c r="ET263" i="1" s="1"/>
  <c r="CG279" i="1"/>
  <c r="CG254" i="1"/>
  <c r="CG260" i="1" s="1"/>
  <c r="CG263" i="1" s="1"/>
  <c r="FF279" i="1"/>
  <c r="FF254" i="1"/>
  <c r="FF260" i="1" s="1"/>
  <c r="FF263" i="1" s="1"/>
  <c r="V279" i="1"/>
  <c r="V254" i="1"/>
  <c r="V260" i="1" s="1"/>
  <c r="V263" i="1" s="1"/>
  <c r="K279" i="1"/>
  <c r="K254" i="1"/>
  <c r="K260" i="1" s="1"/>
  <c r="K263" i="1" s="1"/>
  <c r="AB279" i="1"/>
  <c r="AB254" i="1"/>
  <c r="AB260" i="1" s="1"/>
  <c r="AB263" i="1" s="1"/>
  <c r="FH279" i="1"/>
  <c r="FH254" i="1"/>
  <c r="FH260" i="1" s="1"/>
  <c r="FH263" i="1" s="1"/>
  <c r="EW279" i="1"/>
  <c r="EW254" i="1"/>
  <c r="EW260" i="1" s="1"/>
  <c r="EW263" i="1" s="1"/>
  <c r="FT279" i="1"/>
  <c r="FT254" i="1"/>
  <c r="FT260" i="1" s="1"/>
  <c r="DD279" i="1"/>
  <c r="DD254" i="1"/>
  <c r="DD260" i="1" s="1"/>
  <c r="DD263" i="1" s="1"/>
  <c r="DG279" i="1"/>
  <c r="DG254" i="1"/>
  <c r="DG260" i="1" s="1"/>
  <c r="DG263" i="1" s="1"/>
  <c r="O254" i="1"/>
  <c r="O260" i="1" s="1"/>
  <c r="O263" i="1" s="1"/>
  <c r="O279" i="1"/>
  <c r="BE279" i="1"/>
  <c r="BE254" i="1"/>
  <c r="BE260" i="1" s="1"/>
  <c r="BE263" i="1" s="1"/>
  <c r="ER315" i="1"/>
  <c r="ER280" i="1"/>
  <c r="ER293" i="1" s="1"/>
  <c r="ER271" i="1"/>
  <c r="ER275" i="1" s="1"/>
  <c r="CK279" i="1"/>
  <c r="CK254" i="1"/>
  <c r="CK260" i="1" s="1"/>
  <c r="CK263" i="1" s="1"/>
  <c r="FM279" i="1"/>
  <c r="FM254" i="1"/>
  <c r="FM260" i="1" s="1"/>
  <c r="FM263" i="1" s="1"/>
  <c r="AJ279" i="1"/>
  <c r="AJ254" i="1"/>
  <c r="AJ260" i="1" s="1"/>
  <c r="AJ263" i="1" s="1"/>
  <c r="ED279" i="1"/>
  <c r="ED254" i="1"/>
  <c r="ED260" i="1" s="1"/>
  <c r="ED263" i="1" s="1"/>
  <c r="M316" i="1"/>
  <c r="M323" i="1" s="1"/>
  <c r="M284" i="1"/>
  <c r="BF279" i="1"/>
  <c r="BF254" i="1"/>
  <c r="BF260" i="1" s="1"/>
  <c r="BF263" i="1" s="1"/>
  <c r="BR286" i="1"/>
  <c r="BR82" i="1"/>
  <c r="DI286" i="1"/>
  <c r="DI82" i="1"/>
  <c r="EL286" i="1"/>
  <c r="EL82" i="1"/>
  <c r="CW279" i="1"/>
  <c r="CW254" i="1"/>
  <c r="CW260" i="1" s="1"/>
  <c r="CW263" i="1" s="1"/>
  <c r="BO315" i="1"/>
  <c r="BO280" i="1"/>
  <c r="BO293" i="1" s="1"/>
  <c r="BO271" i="1"/>
  <c r="BO275" i="1" s="1"/>
  <c r="FR315" i="1"/>
  <c r="FR280" i="1"/>
  <c r="FR293" i="1" s="1"/>
  <c r="FR271" i="1"/>
  <c r="FR275" i="1" s="1"/>
  <c r="DR286" i="1"/>
  <c r="DR82" i="1"/>
  <c r="X254" i="1"/>
  <c r="X260" i="1" s="1"/>
  <c r="X263" i="1" s="1"/>
  <c r="X279" i="1"/>
  <c r="Z279" i="1"/>
  <c r="Z254" i="1"/>
  <c r="Z260" i="1" s="1"/>
  <c r="Z263" i="1" s="1"/>
  <c r="S315" i="1"/>
  <c r="S280" i="1"/>
  <c r="S293" i="1" s="1"/>
  <c r="S271" i="1"/>
  <c r="S275" i="1" s="1"/>
  <c r="Y315" i="1"/>
  <c r="Y280" i="1"/>
  <c r="Y293" i="1" s="1"/>
  <c r="Y271" i="1"/>
  <c r="Y275" i="1" s="1"/>
  <c r="CE307" i="1"/>
  <c r="CE299" i="1"/>
  <c r="FI316" i="1"/>
  <c r="FI284" i="1"/>
  <c r="DJ286" i="1"/>
  <c r="DJ82" i="1"/>
  <c r="DJ327" i="1"/>
  <c r="DJ326" i="1" s="1"/>
  <c r="FX315" i="1"/>
  <c r="FX280" i="1"/>
  <c r="FX293" i="1" s="1"/>
  <c r="FX271" i="1"/>
  <c r="FX275" i="1" s="1"/>
  <c r="EI315" i="1"/>
  <c r="EI280" i="1"/>
  <c r="EI293" i="1" s="1"/>
  <c r="EI271" i="1"/>
  <c r="EI275" i="1" s="1"/>
  <c r="FV286" i="1"/>
  <c r="FV82" i="1"/>
  <c r="FW279" i="1"/>
  <c r="FW254" i="1"/>
  <c r="FW260" i="1" s="1"/>
  <c r="FW263" i="1" s="1"/>
  <c r="BZ279" i="1"/>
  <c r="BZ254" i="1"/>
  <c r="BZ260" i="1" s="1"/>
  <c r="BZ263" i="1" s="1"/>
  <c r="CV316" i="1"/>
  <c r="CV323" i="1" s="1"/>
  <c r="CV284" i="1"/>
  <c r="CY254" i="1"/>
  <c r="CY260" i="1" s="1"/>
  <c r="CY263" i="1" s="1"/>
  <c r="CY279" i="1"/>
  <c r="BW279" i="1"/>
  <c r="BW254" i="1"/>
  <c r="BW260" i="1" s="1"/>
  <c r="BW263" i="1" s="1"/>
  <c r="M299" i="1"/>
  <c r="M307" i="1"/>
  <c r="FN307" i="1"/>
  <c r="FN299" i="1"/>
  <c r="DA315" i="1"/>
  <c r="DA280" i="1"/>
  <c r="DA293" i="1" s="1"/>
  <c r="DA271" i="1"/>
  <c r="DA275" i="1" s="1"/>
  <c r="CU254" i="1"/>
  <c r="CU260" i="1" s="1"/>
  <c r="CU263" i="1" s="1"/>
  <c r="CU279" i="1"/>
  <c r="EL315" i="1"/>
  <c r="EL280" i="1"/>
  <c r="EL293" i="1" s="1"/>
  <c r="EL271" i="1"/>
  <c r="EL275" i="1" s="1"/>
  <c r="Q265" i="1"/>
  <c r="BO286" i="1"/>
  <c r="BO82" i="1"/>
  <c r="FR286" i="1"/>
  <c r="FR82" i="1"/>
  <c r="FR327" i="1"/>
  <c r="FR326" i="1" s="1"/>
  <c r="AC279" i="1"/>
  <c r="AC254" i="1"/>
  <c r="AC260" i="1" s="1"/>
  <c r="AC263" i="1" s="1"/>
  <c r="CZ286" i="1"/>
  <c r="CZ82" i="1"/>
  <c r="AA279" i="1"/>
  <c r="AA254" i="1"/>
  <c r="AA260" i="1" s="1"/>
  <c r="AA263" i="1" s="1"/>
  <c r="S286" i="1"/>
  <c r="S82" i="1"/>
  <c r="Y286" i="1"/>
  <c r="Y82" i="1"/>
  <c r="CM286" i="1"/>
  <c r="CM82" i="1"/>
  <c r="FI265" i="1"/>
  <c r="BQ279" i="1"/>
  <c r="BQ254" i="1"/>
  <c r="BQ260" i="1" s="1"/>
  <c r="BQ263" i="1" s="1"/>
  <c r="FX286" i="1"/>
  <c r="FX82" i="1"/>
  <c r="FX327" i="1"/>
  <c r="FX326" i="1" s="1"/>
  <c r="EI286" i="1"/>
  <c r="EI282" i="1"/>
  <c r="EI82" i="1"/>
  <c r="FV315" i="1"/>
  <c r="FV280" i="1"/>
  <c r="FV293" i="1" s="1"/>
  <c r="FV271" i="1"/>
  <c r="FV275" i="1" s="1"/>
  <c r="DC315" i="1"/>
  <c r="DC280" i="1"/>
  <c r="DC293" i="1" s="1"/>
  <c r="DC271" i="1"/>
  <c r="DC275" i="1" s="1"/>
  <c r="FG315" i="1"/>
  <c r="FG280" i="1"/>
  <c r="FG293" i="1" s="1"/>
  <c r="FG271" i="1"/>
  <c r="FG275" i="1" s="1"/>
  <c r="DA286" i="1"/>
  <c r="DA82" i="1"/>
  <c r="DA327" i="1"/>
  <c r="DA326" i="1" s="1"/>
  <c r="AL254" i="1"/>
  <c r="AL260" i="1" s="1"/>
  <c r="AL263" i="1" s="1"/>
  <c r="AL279" i="1"/>
  <c r="FE279" i="1"/>
  <c r="FE254" i="1"/>
  <c r="FE260" i="1" s="1"/>
  <c r="FE263" i="1" s="1"/>
  <c r="Q316" i="1"/>
  <c r="Q284" i="1"/>
  <c r="AV279" i="1"/>
  <c r="AV254" i="1"/>
  <c r="AV260" i="1" s="1"/>
  <c r="AV263" i="1" s="1"/>
  <c r="DH315" i="1"/>
  <c r="DH280" i="1"/>
  <c r="DH293" i="1" s="1"/>
  <c r="DH271" i="1"/>
  <c r="DH275" i="1" s="1"/>
  <c r="CZ315" i="1"/>
  <c r="CZ280" i="1"/>
  <c r="CZ293" i="1" s="1"/>
  <c r="CZ271" i="1"/>
  <c r="CZ275" i="1" s="1"/>
  <c r="EB286" i="1"/>
  <c r="EB82" i="1"/>
  <c r="CA315" i="1"/>
  <c r="CA280" i="1"/>
  <c r="CA293" i="1" s="1"/>
  <c r="CA271" i="1"/>
  <c r="CA275" i="1" s="1"/>
  <c r="CM315" i="1"/>
  <c r="CM280" i="1"/>
  <c r="CM293" i="1" s="1"/>
  <c r="CM271" i="1"/>
  <c r="CM275" i="1" s="1"/>
  <c r="FI307" i="1"/>
  <c r="FI299" i="1"/>
  <c r="EO315" i="1"/>
  <c r="EO271" i="1"/>
  <c r="EO275" i="1" s="1"/>
  <c r="EO280" i="1"/>
  <c r="EO293" i="1" s="1"/>
  <c r="DB315" i="1"/>
  <c r="DB280" i="1"/>
  <c r="DB293" i="1" s="1"/>
  <c r="DB271" i="1"/>
  <c r="DB275" i="1" s="1"/>
  <c r="DC286" i="1"/>
  <c r="DC82" i="1"/>
  <c r="DC327" i="1"/>
  <c r="DC326" i="1" s="1"/>
  <c r="AG279" i="1"/>
  <c r="AG254" i="1"/>
  <c r="AG260" i="1" s="1"/>
  <c r="AG263" i="1" s="1"/>
  <c r="CV307" i="1"/>
  <c r="CV299" i="1"/>
  <c r="FG286" i="1"/>
  <c r="FG82" i="1"/>
  <c r="FG327" i="1"/>
  <c r="FG326" i="1" s="1"/>
  <c r="BP279" i="1"/>
  <c r="BP254" i="1"/>
  <c r="BP260" i="1" s="1"/>
  <c r="BP263" i="1" s="1"/>
  <c r="AD279" i="1"/>
  <c r="AD254" i="1"/>
  <c r="AD260" i="1" s="1"/>
  <c r="AD263" i="1" s="1"/>
  <c r="AS279" i="1"/>
  <c r="AS254" i="1"/>
  <c r="AS260" i="1" s="1"/>
  <c r="AS263" i="1" s="1"/>
  <c r="I315" i="1"/>
  <c r="I280" i="1"/>
  <c r="I293" i="1" s="1"/>
  <c r="I271" i="1"/>
  <c r="I275" i="1" s="1"/>
  <c r="U279" i="1"/>
  <c r="U254" i="1"/>
  <c r="U260" i="1" s="1"/>
  <c r="U263" i="1" s="1"/>
  <c r="AR279" i="1"/>
  <c r="AR254" i="1"/>
  <c r="AR260" i="1" s="1"/>
  <c r="AR263" i="1" s="1"/>
  <c r="AU315" i="1"/>
  <c r="AU280" i="1"/>
  <c r="AU293" i="1" s="1"/>
  <c r="AU265" i="1"/>
  <c r="AU271" i="1"/>
  <c r="AU275" i="1" s="1"/>
  <c r="Q299" i="1"/>
  <c r="Q307" i="1"/>
  <c r="DQ279" i="1"/>
  <c r="DQ254" i="1"/>
  <c r="DQ260" i="1" s="1"/>
  <c r="DQ263" i="1" s="1"/>
  <c r="DH286" i="1"/>
  <c r="DH82" i="1"/>
  <c r="E286" i="1"/>
  <c r="E82" i="1"/>
  <c r="CH279" i="1"/>
  <c r="CH254" i="1"/>
  <c r="CH260" i="1" s="1"/>
  <c r="CH263" i="1" s="1"/>
  <c r="AO315" i="1"/>
  <c r="AO280" i="1"/>
  <c r="AO293" i="1" s="1"/>
  <c r="AO271" i="1"/>
  <c r="AO275" i="1" s="1"/>
  <c r="EB315" i="1"/>
  <c r="EB280" i="1"/>
  <c r="EB293" i="1" s="1"/>
  <c r="EB265" i="1"/>
  <c r="EB271" i="1"/>
  <c r="EB275" i="1" s="1"/>
  <c r="CA282" i="1"/>
  <c r="CA286" i="1"/>
  <c r="CA82" i="1"/>
  <c r="CA327" i="1"/>
  <c r="CA326" i="1" s="1"/>
  <c r="CS315" i="1"/>
  <c r="CS280" i="1"/>
  <c r="CS293" i="1" s="1"/>
  <c r="CS271" i="1"/>
  <c r="CS275" i="1" s="1"/>
  <c r="FI323" i="1"/>
  <c r="AW315" i="1"/>
  <c r="AW280" i="1"/>
  <c r="AW293" i="1" s="1"/>
  <c r="AW271" i="1"/>
  <c r="AW275" i="1" s="1"/>
  <c r="EO286" i="1"/>
  <c r="EO282" i="1"/>
  <c r="EO82" i="1"/>
  <c r="EO327" i="1"/>
  <c r="EO326" i="1" s="1"/>
  <c r="DB282" i="1"/>
  <c r="DB286" i="1"/>
  <c r="DB82" i="1"/>
  <c r="DB327" i="1"/>
  <c r="DB326" i="1" s="1"/>
  <c r="BX286" i="1"/>
  <c r="BX82" i="1"/>
  <c r="BX327" i="1"/>
  <c r="BX326" i="1" s="1"/>
  <c r="CT279" i="1"/>
  <c r="CT254" i="1"/>
  <c r="CT260" i="1" s="1"/>
  <c r="CT263" i="1" s="1"/>
  <c r="FC279" i="1"/>
  <c r="FC254" i="1"/>
  <c r="FC260" i="1" s="1"/>
  <c r="FC263" i="1" s="1"/>
  <c r="BV279" i="1"/>
  <c r="BV254" i="1"/>
  <c r="BV260" i="1" s="1"/>
  <c r="BV263" i="1" s="1"/>
  <c r="FJ279" i="1"/>
  <c r="FJ254" i="1"/>
  <c r="FJ260" i="1" s="1"/>
  <c r="FJ263" i="1" s="1"/>
  <c r="FQ279" i="1"/>
  <c r="FQ254" i="1"/>
  <c r="FQ260" i="1" s="1"/>
  <c r="FQ263" i="1" s="1"/>
  <c r="DT254" i="1"/>
  <c r="DT260" i="1" s="1"/>
  <c r="DT263" i="1" s="1"/>
  <c r="DT279" i="1"/>
  <c r="I282" i="1"/>
  <c r="I286" i="1"/>
  <c r="I82" i="1"/>
  <c r="AP315" i="1"/>
  <c r="AP280" i="1"/>
  <c r="AP293" i="1" s="1"/>
  <c r="AP271" i="1"/>
  <c r="AP275" i="1" s="1"/>
  <c r="CB279" i="1"/>
  <c r="CB254" i="1"/>
  <c r="CB260" i="1" s="1"/>
  <c r="CB263" i="1" s="1"/>
  <c r="FL254" i="1"/>
  <c r="FL260" i="1" s="1"/>
  <c r="FL263" i="1" s="1"/>
  <c r="FL279" i="1"/>
  <c r="AU286" i="1"/>
  <c r="AU82" i="1"/>
  <c r="AU327" i="1"/>
  <c r="AU326" i="1" s="1"/>
  <c r="Q323" i="1"/>
  <c r="EN315" i="1"/>
  <c r="EN280" i="1"/>
  <c r="EN293" i="1" s="1"/>
  <c r="EN271" i="1"/>
  <c r="EN275" i="1" s="1"/>
  <c r="DV279" i="1"/>
  <c r="DV254" i="1"/>
  <c r="DV260" i="1" s="1"/>
  <c r="DV263" i="1" s="1"/>
  <c r="E315" i="1"/>
  <c r="E280" i="1"/>
  <c r="E293" i="1" s="1"/>
  <c r="E271" i="1"/>
  <c r="E275" i="1" s="1"/>
  <c r="AO286" i="1"/>
  <c r="AO282" i="1"/>
  <c r="AO82" i="1"/>
  <c r="DS315" i="1"/>
  <c r="DS280" i="1"/>
  <c r="DS293" i="1" s="1"/>
  <c r="DS271" i="1"/>
  <c r="DS275" i="1" s="1"/>
  <c r="DW279" i="1"/>
  <c r="DW254" i="1"/>
  <c r="DW260" i="1" s="1"/>
  <c r="DW263" i="1" s="1"/>
  <c r="CS286" i="1"/>
  <c r="CS282" i="1"/>
  <c r="CS82" i="1"/>
  <c r="CS327" i="1"/>
  <c r="CS326" i="1" s="1"/>
  <c r="BB315" i="1"/>
  <c r="BB280" i="1"/>
  <c r="BB293" i="1" s="1"/>
  <c r="BB271" i="1"/>
  <c r="BB275" i="1" s="1"/>
  <c r="AW286" i="1"/>
  <c r="AW282" i="1"/>
  <c r="AW82" i="1"/>
  <c r="AW327" i="1"/>
  <c r="AW326" i="1" s="1"/>
  <c r="DN315" i="1"/>
  <c r="DN280" i="1"/>
  <c r="DN293" i="1" s="1"/>
  <c r="DN271" i="1"/>
  <c r="DN275" i="1" s="1"/>
  <c r="DY315" i="1"/>
  <c r="DY280" i="1"/>
  <c r="DY293" i="1" s="1"/>
  <c r="DY271" i="1"/>
  <c r="DY275" i="1" s="1"/>
  <c r="R279" i="1"/>
  <c r="R254" i="1"/>
  <c r="R260" i="1" s="1"/>
  <c r="R263" i="1" s="1"/>
  <c r="BX315" i="1"/>
  <c r="BX280" i="1"/>
  <c r="BX293" i="1" s="1"/>
  <c r="BX271" i="1"/>
  <c r="BX275" i="1" s="1"/>
  <c r="AK279" i="1"/>
  <c r="AK254" i="1"/>
  <c r="AK260" i="1" s="1"/>
  <c r="AK263" i="1" s="1"/>
  <c r="CP279" i="1"/>
  <c r="CP254" i="1"/>
  <c r="CP260" i="1" s="1"/>
  <c r="CP263" i="1" s="1"/>
  <c r="BH279" i="1"/>
  <c r="BH254" i="1"/>
  <c r="BH260" i="1" s="1"/>
  <c r="BH263" i="1" s="1"/>
  <c r="AP286" i="1"/>
  <c r="AP82" i="1"/>
  <c r="FS265" i="1"/>
  <c r="EN286" i="1"/>
  <c r="EN282" i="1"/>
  <c r="EN82" i="1"/>
  <c r="BG280" i="1"/>
  <c r="BG293" i="1" s="1"/>
  <c r="BG315" i="1"/>
  <c r="BG271" i="1"/>
  <c r="BG275" i="1" s="1"/>
  <c r="EZ254" i="1"/>
  <c r="EZ260" i="1" s="1"/>
  <c r="EZ263" i="1" s="1"/>
  <c r="EZ279" i="1"/>
  <c r="DS286" i="1"/>
  <c r="DS82" i="1"/>
  <c r="BS315" i="1"/>
  <c r="BS280" i="1"/>
  <c r="BS293" i="1" s="1"/>
  <c r="BS271" i="1"/>
  <c r="BS275" i="1" s="1"/>
  <c r="FP265" i="1"/>
  <c r="BB286" i="1"/>
  <c r="BB82" i="1"/>
  <c r="DN286" i="1"/>
  <c r="DN82" i="1"/>
  <c r="DY286" i="1"/>
  <c r="DY82" i="1"/>
  <c r="DY327" i="1"/>
  <c r="DY326" i="1" s="1"/>
  <c r="BT315" i="1"/>
  <c r="BT271" i="1"/>
  <c r="BT275" i="1" s="1"/>
  <c r="BT280" i="1"/>
  <c r="BT293" i="1" s="1"/>
  <c r="AM254" i="1"/>
  <c r="AM260" i="1" s="1"/>
  <c r="AM263" i="1" s="1"/>
  <c r="AM279" i="1"/>
  <c r="AY254" i="1"/>
  <c r="AY260" i="1" s="1"/>
  <c r="AY263" i="1" s="1"/>
  <c r="AY279" i="1"/>
  <c r="CI315" i="1"/>
  <c r="CI280" i="1"/>
  <c r="CI293" i="1" s="1"/>
  <c r="CI271" i="1"/>
  <c r="CI275" i="1" s="1"/>
  <c r="BY315" i="1"/>
  <c r="BY271" i="1"/>
  <c r="BY275" i="1" s="1"/>
  <c r="BY280" i="1"/>
  <c r="BY293" i="1" s="1"/>
  <c r="G279" i="1"/>
  <c r="G254" i="1"/>
  <c r="G260" i="1" s="1"/>
  <c r="G263" i="1" s="1"/>
  <c r="BN315" i="1"/>
  <c r="BN280" i="1"/>
  <c r="BN293" i="1" s="1"/>
  <c r="BN271" i="1"/>
  <c r="BN275" i="1" s="1"/>
  <c r="BN265" i="1"/>
  <c r="CF279" i="1"/>
  <c r="CF254" i="1"/>
  <c r="CF260" i="1" s="1"/>
  <c r="CF263" i="1" s="1"/>
  <c r="BD279" i="1"/>
  <c r="BD254" i="1"/>
  <c r="BD260" i="1" s="1"/>
  <c r="BD263" i="1" s="1"/>
  <c r="EF286" i="1"/>
  <c r="EF82" i="1"/>
  <c r="FS316" i="1"/>
  <c r="FS323" i="1" s="1"/>
  <c r="FS284" i="1"/>
  <c r="EK315" i="1"/>
  <c r="EK280" i="1"/>
  <c r="EK293" i="1" s="1"/>
  <c r="EK271" i="1"/>
  <c r="EK275" i="1" s="1"/>
  <c r="BG286" i="1"/>
  <c r="BG82" i="1"/>
  <c r="DK265" i="1"/>
  <c r="DZ254" i="1"/>
  <c r="DZ260" i="1" s="1"/>
  <c r="DZ263" i="1" s="1"/>
  <c r="DZ279" i="1"/>
  <c r="DP316" i="1"/>
  <c r="DP323" i="1" s="1"/>
  <c r="DP284" i="1"/>
  <c r="BS286" i="1"/>
  <c r="BS282" i="1"/>
  <c r="BS82" i="1"/>
  <c r="FP316" i="1"/>
  <c r="FP284" i="1"/>
  <c r="DE315" i="1"/>
  <c r="DE280" i="1"/>
  <c r="DE293" i="1" s="1"/>
  <c r="DE271" i="1"/>
  <c r="DE275" i="1" s="1"/>
  <c r="AE315" i="1"/>
  <c r="AE280" i="1"/>
  <c r="AE293" i="1" s="1"/>
  <c r="AE271" i="1"/>
  <c r="AE275" i="1" s="1"/>
  <c r="AZ286" i="1"/>
  <c r="AZ82" i="1"/>
  <c r="BI279" i="1"/>
  <c r="BI254" i="1"/>
  <c r="BI260" i="1" s="1"/>
  <c r="BI263" i="1" s="1"/>
  <c r="BT286" i="1"/>
  <c r="BT82" i="1"/>
  <c r="BT327" i="1"/>
  <c r="BT326" i="1" s="1"/>
  <c r="AF265" i="1"/>
  <c r="CQ280" i="1"/>
  <c r="CQ293" i="1" s="1"/>
  <c r="CQ315" i="1"/>
  <c r="CQ265" i="1"/>
  <c r="CQ271" i="1"/>
  <c r="CQ275" i="1" s="1"/>
  <c r="AI279" i="1"/>
  <c r="AI254" i="1"/>
  <c r="AI260" i="1" s="1"/>
  <c r="AI263" i="1" s="1"/>
  <c r="CI286" i="1"/>
  <c r="CI82" i="1"/>
  <c r="BY286" i="1"/>
  <c r="BY82" i="1"/>
  <c r="DL316" i="1"/>
  <c r="DL284" i="1"/>
  <c r="BN282" i="1"/>
  <c r="BN286" i="1"/>
  <c r="BN82" i="1"/>
  <c r="P254" i="1"/>
  <c r="P260" i="1" s="1"/>
  <c r="P263" i="1" s="1"/>
  <c r="P279" i="1"/>
  <c r="CR279" i="1"/>
  <c r="CR254" i="1"/>
  <c r="CR260" i="1" s="1"/>
  <c r="CR263" i="1" s="1"/>
  <c r="EF315" i="1"/>
  <c r="EF280" i="1"/>
  <c r="EF293" i="1" s="1"/>
  <c r="EF271" i="1"/>
  <c r="EF275" i="1" s="1"/>
  <c r="FS299" i="1"/>
  <c r="FS307" i="1"/>
  <c r="EK286" i="1"/>
  <c r="EK282" i="1"/>
  <c r="EK82" i="1"/>
  <c r="EK327" i="1"/>
  <c r="EK326" i="1" s="1"/>
  <c r="DK316" i="1"/>
  <c r="DK323" i="1" s="1"/>
  <c r="DK284" i="1"/>
  <c r="C193" i="1"/>
  <c r="DP265" i="1"/>
  <c r="FP307" i="1"/>
  <c r="FP299" i="1"/>
  <c r="W315" i="1"/>
  <c r="W280" i="1"/>
  <c r="W293" i="1" s="1"/>
  <c r="W271" i="1"/>
  <c r="W275" i="1" s="1"/>
  <c r="W265" i="1"/>
  <c r="DE282" i="1"/>
  <c r="DE286" i="1"/>
  <c r="DE82" i="1"/>
  <c r="DE327" i="1"/>
  <c r="DE326" i="1" s="1"/>
  <c r="AE286" i="1"/>
  <c r="AE82" i="1"/>
  <c r="AE327" i="1"/>
  <c r="AE326" i="1" s="1"/>
  <c r="AZ315" i="1"/>
  <c r="AZ280" i="1"/>
  <c r="AZ293" i="1" s="1"/>
  <c r="AZ271" i="1"/>
  <c r="AZ275" i="1" s="1"/>
  <c r="AZ265" i="1"/>
  <c r="AF316" i="1"/>
  <c r="AF323" i="1" s="1"/>
  <c r="AF284" i="1"/>
  <c r="CQ286" i="1"/>
  <c r="CQ82" i="1"/>
  <c r="FB279" i="1"/>
  <c r="FB254" i="1"/>
  <c r="FB260" i="1" s="1"/>
  <c r="FB263" i="1" s="1"/>
  <c r="BJ279" i="1"/>
  <c r="BJ254" i="1"/>
  <c r="BJ260" i="1" s="1"/>
  <c r="BJ263" i="1" s="1"/>
  <c r="EA279" i="1"/>
  <c r="EA254" i="1"/>
  <c r="EA260" i="1" s="1"/>
  <c r="EA263" i="1" s="1"/>
  <c r="FO315" i="1"/>
  <c r="FO280" i="1"/>
  <c r="FO293" i="1" s="1"/>
  <c r="FO271" i="1"/>
  <c r="FO275" i="1" s="1"/>
  <c r="FD315" i="1"/>
  <c r="FD280" i="1"/>
  <c r="FD293" i="1" s="1"/>
  <c r="FD271" i="1"/>
  <c r="FD275" i="1" s="1"/>
  <c r="DK299" i="1"/>
  <c r="DK307" i="1"/>
  <c r="EY280" i="1"/>
  <c r="EY293" i="1" s="1"/>
  <c r="EY315" i="1"/>
  <c r="EY271" i="1"/>
  <c r="EY275" i="1" s="1"/>
  <c r="EY265" i="1"/>
  <c r="DX316" i="1"/>
  <c r="DX284" i="1"/>
  <c r="ES279" i="1"/>
  <c r="ES254" i="1"/>
  <c r="ES260" i="1" s="1"/>
  <c r="ES263" i="1" s="1"/>
  <c r="C158" i="1"/>
  <c r="C160" i="1" s="1"/>
  <c r="C162" i="1" s="1"/>
  <c r="DP299" i="1"/>
  <c r="DP307" i="1"/>
  <c r="EV286" i="1"/>
  <c r="EV82" i="1"/>
  <c r="EV327" i="1"/>
  <c r="EV326" i="1" s="1"/>
  <c r="FP323" i="1"/>
  <c r="W282" i="1"/>
  <c r="W82" i="1"/>
  <c r="W327" i="1"/>
  <c r="W326" i="1" s="1"/>
  <c r="EX315" i="1"/>
  <c r="EX280" i="1"/>
  <c r="EX293" i="1" s="1"/>
  <c r="EX271" i="1"/>
  <c r="EX275" i="1" s="1"/>
  <c r="EU315" i="1"/>
  <c r="EU280" i="1"/>
  <c r="EU293" i="1" s="1"/>
  <c r="EU271" i="1"/>
  <c r="EU275" i="1" s="1"/>
  <c r="AF307" i="1"/>
  <c r="AF299" i="1"/>
  <c r="L315" i="1"/>
  <c r="L280" i="1"/>
  <c r="L293" i="1" s="1"/>
  <c r="L271" i="1"/>
  <c r="L275" i="1" s="1"/>
  <c r="L265" i="1"/>
  <c r="AH315" i="1"/>
  <c r="AH280" i="1"/>
  <c r="AH293" i="1" s="1"/>
  <c r="AH271" i="1"/>
  <c r="AH275" i="1" s="1"/>
  <c r="EP316" i="1"/>
  <c r="EP323" i="1" s="1"/>
  <c r="EP284" i="1"/>
  <c r="DL307" i="1"/>
  <c r="DL299" i="1"/>
  <c r="EQ279" i="1"/>
  <c r="EQ254" i="1"/>
  <c r="EQ260" i="1" s="1"/>
  <c r="EQ263" i="1" s="1"/>
  <c r="CJ286" i="1"/>
  <c r="CJ82" i="1"/>
  <c r="BC265" i="1"/>
  <c r="BK286" i="1"/>
  <c r="BK82" i="1"/>
  <c r="BK327" i="1"/>
  <c r="BK326" i="1" s="1"/>
  <c r="FO286" i="1"/>
  <c r="FO82" i="1"/>
  <c r="CX315" i="1"/>
  <c r="CX280" i="1"/>
  <c r="CX293" i="1" s="1"/>
  <c r="CX271" i="1"/>
  <c r="CX275" i="1" s="1"/>
  <c r="EY286" i="1"/>
  <c r="EY282" i="1"/>
  <c r="EY82" i="1"/>
  <c r="EY327" i="1"/>
  <c r="EY326" i="1" s="1"/>
  <c r="DX265" i="1"/>
  <c r="C212" i="1"/>
  <c r="FZ128" i="1"/>
  <c r="GB128" i="1" s="1"/>
  <c r="BU265" i="1"/>
  <c r="DO315" i="1"/>
  <c r="DO280" i="1"/>
  <c r="DO293" i="1" s="1"/>
  <c r="DO271" i="1"/>
  <c r="DO275" i="1" s="1"/>
  <c r="EX286" i="1"/>
  <c r="EX82" i="1"/>
  <c r="EX327" i="1"/>
  <c r="EX326" i="1" s="1"/>
  <c r="EU286" i="1"/>
  <c r="EU282" i="1"/>
  <c r="EU82" i="1"/>
  <c r="AQ279" i="1"/>
  <c r="AQ254" i="1"/>
  <c r="AQ260" i="1" s="1"/>
  <c r="AQ263" i="1" s="1"/>
  <c r="EJ315" i="1"/>
  <c r="EJ280" i="1"/>
  <c r="EJ293" i="1" s="1"/>
  <c r="EJ271" i="1"/>
  <c r="EJ275" i="1" s="1"/>
  <c r="L286" i="1"/>
  <c r="L282" i="1"/>
  <c r="L82" i="1"/>
  <c r="AH282" i="1"/>
  <c r="AH286" i="1"/>
  <c r="AH82" i="1"/>
  <c r="EP307" i="1"/>
  <c r="EP299" i="1"/>
  <c r="CN279" i="1"/>
  <c r="CN254" i="1"/>
  <c r="CN260" i="1" s="1"/>
  <c r="CN263" i="1" s="1"/>
  <c r="DL323" i="1"/>
  <c r="CJ315" i="1"/>
  <c r="CJ280" i="1"/>
  <c r="CJ293" i="1" s="1"/>
  <c r="CJ271" i="1"/>
  <c r="CJ275" i="1" s="1"/>
  <c r="EC315" i="1"/>
  <c r="EC271" i="1"/>
  <c r="EC275" i="1" s="1"/>
  <c r="EC280" i="1"/>
  <c r="EC293" i="1" s="1"/>
  <c r="BL254" i="1"/>
  <c r="BL260" i="1" s="1"/>
  <c r="BL263" i="1" s="1"/>
  <c r="BL279" i="1"/>
  <c r="BC299" i="1"/>
  <c r="BC307" i="1"/>
  <c r="D286" i="1"/>
  <c r="D82" i="1"/>
  <c r="BK315" i="1"/>
  <c r="BK280" i="1"/>
  <c r="BK293" i="1" s="1"/>
  <c r="BK271" i="1"/>
  <c r="BK275" i="1" s="1"/>
  <c r="N279" i="1"/>
  <c r="N254" i="1"/>
  <c r="N260" i="1" s="1"/>
  <c r="N263" i="1" s="1"/>
  <c r="CX286" i="1"/>
  <c r="CX82" i="1"/>
  <c r="DF315" i="1"/>
  <c r="DF280" i="1"/>
  <c r="DF293" i="1" s="1"/>
  <c r="DF271" i="1"/>
  <c r="DF275" i="1" s="1"/>
  <c r="AX279" i="1"/>
  <c r="AX254" i="1"/>
  <c r="AX260" i="1" s="1"/>
  <c r="AX263" i="1" s="1"/>
  <c r="DK282" i="1"/>
  <c r="FU315" i="1"/>
  <c r="FU280" i="1"/>
  <c r="FU293" i="1" s="1"/>
  <c r="FU271" i="1"/>
  <c r="FU275" i="1" s="1"/>
  <c r="DX307" i="1"/>
  <c r="DX299" i="1"/>
  <c r="CE316" i="1"/>
  <c r="CE323" i="1" s="1"/>
  <c r="CE284" i="1"/>
  <c r="BU316" i="1"/>
  <c r="BU323" i="1" s="1"/>
  <c r="BU284" i="1"/>
  <c r="CD315" i="1"/>
  <c r="CD280" i="1"/>
  <c r="CD293" i="1" s="1"/>
  <c r="CD271" i="1"/>
  <c r="CD275" i="1" s="1"/>
  <c r="DO286" i="1"/>
  <c r="DO282" i="1"/>
  <c r="DO82" i="1"/>
  <c r="BA315" i="1"/>
  <c r="BA280" i="1"/>
  <c r="BA293" i="1" s="1"/>
  <c r="BA271" i="1"/>
  <c r="BA275" i="1" s="1"/>
  <c r="J315" i="1"/>
  <c r="J280" i="1"/>
  <c r="J293" i="1" s="1"/>
  <c r="J271" i="1"/>
  <c r="J275" i="1" s="1"/>
  <c r="ER286" i="1"/>
  <c r="ER282" i="1"/>
  <c r="ER82" i="1"/>
  <c r="ER327" i="1"/>
  <c r="ER326" i="1" s="1"/>
  <c r="EJ286" i="1"/>
  <c r="EJ82" i="1"/>
  <c r="EM254" i="1"/>
  <c r="EM260" i="1" s="1"/>
  <c r="EM263" i="1" s="1"/>
  <c r="EM279" i="1"/>
  <c r="CL254" i="1"/>
  <c r="CL260" i="1" s="1"/>
  <c r="CL263" i="1" s="1"/>
  <c r="CL279" i="1"/>
  <c r="M265" i="1"/>
  <c r="F279" i="1"/>
  <c r="F254" i="1"/>
  <c r="F260" i="1" s="1"/>
  <c r="F263" i="1" s="1"/>
  <c r="FN316" i="1"/>
  <c r="FN323" i="1" s="1"/>
  <c r="FN284" i="1"/>
  <c r="DL282" i="1"/>
  <c r="BR315" i="1"/>
  <c r="BR280" i="1"/>
  <c r="BR293" i="1" s="1"/>
  <c r="BR271" i="1"/>
  <c r="BR275" i="1" s="1"/>
  <c r="EC286" i="1"/>
  <c r="EC282" i="1"/>
  <c r="EC82" i="1"/>
  <c r="EC327" i="1"/>
  <c r="EC326" i="1" s="1"/>
  <c r="DI315" i="1"/>
  <c r="DI280" i="1"/>
  <c r="DI293" i="1" s="1"/>
  <c r="DI271" i="1"/>
  <c r="DI275" i="1" s="1"/>
  <c r="FS282" i="1"/>
  <c r="BC323" i="1"/>
  <c r="D315" i="1"/>
  <c r="D280" i="1"/>
  <c r="D293" i="1" s="1"/>
  <c r="D271" i="1"/>
  <c r="D275" i="1" s="1"/>
  <c r="DR315" i="1"/>
  <c r="DR280" i="1"/>
  <c r="DR293" i="1" s="1"/>
  <c r="DR271" i="1"/>
  <c r="DR275" i="1" s="1"/>
  <c r="DF286" i="1"/>
  <c r="DF82" i="1"/>
  <c r="FU286" i="1"/>
  <c r="FU82" i="1"/>
  <c r="DX323" i="1"/>
  <c r="C215" i="1"/>
  <c r="FZ169" i="1"/>
  <c r="GB169" i="1" s="1"/>
  <c r="CE265" i="1"/>
  <c r="BU299" i="1"/>
  <c r="BU307" i="1"/>
  <c r="CD286" i="1"/>
  <c r="CD82" i="1"/>
  <c r="CD327" i="1"/>
  <c r="CD326" i="1" s="1"/>
  <c r="DJ315" i="1"/>
  <c r="DJ280" i="1"/>
  <c r="DJ293" i="1" s="1"/>
  <c r="DJ271" i="1"/>
  <c r="DJ275" i="1" s="1"/>
  <c r="BA286" i="1"/>
  <c r="BA82" i="1"/>
  <c r="J282" i="1"/>
  <c r="J286" i="1"/>
  <c r="J82" i="1"/>
  <c r="EU265" i="1" l="1"/>
  <c r="S282" i="1"/>
  <c r="BC282" i="1"/>
  <c r="EV271" i="1"/>
  <c r="EV275" i="1" s="1"/>
  <c r="DC282" i="1"/>
  <c r="EV280" i="1"/>
  <c r="EV293" i="1" s="1"/>
  <c r="BT282" i="1"/>
  <c r="BK265" i="1"/>
  <c r="W286" i="1"/>
  <c r="DI265" i="1"/>
  <c r="DO265" i="1"/>
  <c r="Y282" i="1"/>
  <c r="DJ265" i="1"/>
  <c r="FO282" i="1"/>
  <c r="FD327" i="1"/>
  <c r="FD326" i="1" s="1"/>
  <c r="FV282" i="1"/>
  <c r="FU282" i="1"/>
  <c r="FU265" i="1"/>
  <c r="FD82" i="1"/>
  <c r="EI265" i="1"/>
  <c r="BG265" i="1"/>
  <c r="AP265" i="1"/>
  <c r="CS265" i="1"/>
  <c r="AO265" i="1"/>
  <c r="CZ265" i="1"/>
  <c r="FV265" i="1"/>
  <c r="BT265" i="1"/>
  <c r="DR265" i="1"/>
  <c r="EX265" i="1"/>
  <c r="BY265" i="1"/>
  <c r="DA265" i="1"/>
  <c r="FR265" i="1"/>
  <c r="FX265" i="1"/>
  <c r="AE282" i="1"/>
  <c r="J265" i="1"/>
  <c r="CJ282" i="1"/>
  <c r="EJ265" i="1"/>
  <c r="AU282" i="1"/>
  <c r="BO282" i="1"/>
  <c r="BO265" i="1"/>
  <c r="BA282" i="1"/>
  <c r="E265" i="1"/>
  <c r="BY282" i="1"/>
  <c r="DH282" i="1"/>
  <c r="BR265" i="1"/>
  <c r="EB282" i="1"/>
  <c r="CD316" i="1"/>
  <c r="CD323" i="1" s="1"/>
  <c r="CD284" i="1"/>
  <c r="FU299" i="1"/>
  <c r="FU307" i="1"/>
  <c r="CX282" i="1"/>
  <c r="DO307" i="1"/>
  <c r="DO299" i="1"/>
  <c r="EQ286" i="1"/>
  <c r="EQ82" i="1"/>
  <c r="EQ327" i="1"/>
  <c r="EQ326" i="1" s="1"/>
  <c r="L307" i="1"/>
  <c r="L299" i="1"/>
  <c r="CI282" i="1"/>
  <c r="AE316" i="1"/>
  <c r="AE323" i="1" s="1"/>
  <c r="AE284" i="1"/>
  <c r="BD315" i="1"/>
  <c r="BD280" i="1"/>
  <c r="BD293" i="1" s="1"/>
  <c r="BD271" i="1"/>
  <c r="BD275" i="1" s="1"/>
  <c r="BY316" i="1"/>
  <c r="BY323" i="1" s="1"/>
  <c r="BY284" i="1"/>
  <c r="BT316" i="1"/>
  <c r="BT284" i="1"/>
  <c r="BH286" i="1"/>
  <c r="BH82" i="1"/>
  <c r="BH327" i="1"/>
  <c r="BH326" i="1" s="1"/>
  <c r="DY316" i="1"/>
  <c r="DY323" i="1" s="1"/>
  <c r="DY284" i="1"/>
  <c r="DW315" i="1"/>
  <c r="DW280" i="1"/>
  <c r="DW293" i="1" s="1"/>
  <c r="DW271" i="1"/>
  <c r="DW275" i="1" s="1"/>
  <c r="BV286" i="1"/>
  <c r="BV82" i="1"/>
  <c r="BV327" i="1"/>
  <c r="BV326" i="1" s="1"/>
  <c r="AW265" i="1"/>
  <c r="CH286" i="1"/>
  <c r="CH82" i="1"/>
  <c r="CH327" i="1"/>
  <c r="CH326" i="1" s="1"/>
  <c r="DQ286" i="1"/>
  <c r="DQ82" i="1"/>
  <c r="DQ327" i="1"/>
  <c r="DQ326" i="1" s="1"/>
  <c r="I316" i="1"/>
  <c r="I284" i="1"/>
  <c r="CM265" i="1"/>
  <c r="AV286" i="1"/>
  <c r="AV82" i="1"/>
  <c r="AV327" i="1"/>
  <c r="AV326" i="1" s="1"/>
  <c r="CZ282" i="1"/>
  <c r="CY315" i="1"/>
  <c r="CY280" i="1"/>
  <c r="CY293" i="1" s="1"/>
  <c r="CY271" i="1"/>
  <c r="CY275" i="1" s="1"/>
  <c r="DJ282" i="1"/>
  <c r="S316" i="1"/>
  <c r="S323" i="1" s="1"/>
  <c r="S284" i="1"/>
  <c r="CK286" i="1"/>
  <c r="CK82" i="1"/>
  <c r="CK327" i="1"/>
  <c r="CK326" i="1" s="1"/>
  <c r="DD315" i="1"/>
  <c r="DD265" i="1"/>
  <c r="DD280" i="1"/>
  <c r="DD293" i="1" s="1"/>
  <c r="DD271" i="1"/>
  <c r="DD275" i="1" s="1"/>
  <c r="V315" i="1"/>
  <c r="V280" i="1"/>
  <c r="V293" i="1" s="1"/>
  <c r="V271" i="1"/>
  <c r="V275" i="1" s="1"/>
  <c r="V265" i="1"/>
  <c r="DU286" i="1"/>
  <c r="DU82" i="1"/>
  <c r="DU327" i="1"/>
  <c r="DU326" i="1" s="1"/>
  <c r="EG315" i="1"/>
  <c r="EG280" i="1"/>
  <c r="EG293" i="1" s="1"/>
  <c r="EG271" i="1"/>
  <c r="EG275" i="1" s="1"/>
  <c r="DJ307" i="1"/>
  <c r="DJ299" i="1"/>
  <c r="DR316" i="1"/>
  <c r="DR284" i="1"/>
  <c r="DI299" i="1"/>
  <c r="DI307" i="1"/>
  <c r="EJ282" i="1"/>
  <c r="J307" i="1"/>
  <c r="J299" i="1"/>
  <c r="CD265" i="1"/>
  <c r="BK282" i="1"/>
  <c r="EY299" i="1"/>
  <c r="EY307" i="1"/>
  <c r="EF265" i="1"/>
  <c r="AE307" i="1"/>
  <c r="AE299" i="1"/>
  <c r="EK265" i="1"/>
  <c r="BD286" i="1"/>
  <c r="BD282" i="1"/>
  <c r="BD82" i="1"/>
  <c r="BD327" i="1"/>
  <c r="BD326" i="1" s="1"/>
  <c r="BT323" i="1"/>
  <c r="CP315" i="1"/>
  <c r="CP280" i="1"/>
  <c r="CP293" i="1" s="1"/>
  <c r="CP271" i="1"/>
  <c r="CP275" i="1" s="1"/>
  <c r="DY299" i="1"/>
  <c r="DY307" i="1"/>
  <c r="DW282" i="1"/>
  <c r="DW286" i="1"/>
  <c r="DW82" i="1"/>
  <c r="DW327" i="1"/>
  <c r="DW326" i="1" s="1"/>
  <c r="E299" i="1"/>
  <c r="E307" i="1"/>
  <c r="AW316" i="1"/>
  <c r="AW284" i="1"/>
  <c r="I299" i="1"/>
  <c r="I307" i="1"/>
  <c r="CM316" i="1"/>
  <c r="CM284" i="1"/>
  <c r="FV299" i="1"/>
  <c r="FV307" i="1"/>
  <c r="DA316" i="1"/>
  <c r="DA284" i="1"/>
  <c r="EI316" i="1"/>
  <c r="EI284" i="1"/>
  <c r="S307" i="1"/>
  <c r="S299" i="1"/>
  <c r="FR316" i="1"/>
  <c r="FR284" i="1"/>
  <c r="EL282" i="1"/>
  <c r="BF315" i="1"/>
  <c r="BF280" i="1"/>
  <c r="BF293" i="1" s="1"/>
  <c r="BF271" i="1"/>
  <c r="BF275" i="1" s="1"/>
  <c r="ER265" i="1"/>
  <c r="DD286" i="1"/>
  <c r="DD82" i="1"/>
  <c r="DD327" i="1"/>
  <c r="DD326" i="1" s="1"/>
  <c r="V286" i="1"/>
  <c r="V82" i="1"/>
  <c r="V327" i="1"/>
  <c r="V326" i="1" s="1"/>
  <c r="DU315" i="1"/>
  <c r="DU280" i="1"/>
  <c r="DU293" i="1" s="1"/>
  <c r="DU271" i="1"/>
  <c r="DU275" i="1" s="1"/>
  <c r="EG286" i="1"/>
  <c r="EG82" i="1"/>
  <c r="EG327" i="1"/>
  <c r="EG326" i="1" s="1"/>
  <c r="CD307" i="1"/>
  <c r="CD299" i="1"/>
  <c r="N315" i="1"/>
  <c r="N280" i="1"/>
  <c r="N293" i="1" s="1"/>
  <c r="N271" i="1"/>
  <c r="N275" i="1" s="1"/>
  <c r="N316" i="1" s="1"/>
  <c r="CN315" i="1"/>
  <c r="CN280" i="1"/>
  <c r="CN293" i="1" s="1"/>
  <c r="CN271" i="1"/>
  <c r="CN275" i="1" s="1"/>
  <c r="CX316" i="1"/>
  <c r="CX284" i="1"/>
  <c r="EA315" i="1"/>
  <c r="EA280" i="1"/>
  <c r="EA293" i="1" s="1"/>
  <c r="EA271" i="1"/>
  <c r="EA275" i="1" s="1"/>
  <c r="EV316" i="1"/>
  <c r="EV323" i="1" s="1"/>
  <c r="EV284" i="1"/>
  <c r="FD282" i="1"/>
  <c r="EF316" i="1"/>
  <c r="EF323" i="1" s="1"/>
  <c r="EF284" i="1"/>
  <c r="EK316" i="1"/>
  <c r="EK323" i="1" s="1"/>
  <c r="EK284" i="1"/>
  <c r="CF315" i="1"/>
  <c r="CF280" i="1"/>
  <c r="CF293" i="1" s="1"/>
  <c r="CF271" i="1"/>
  <c r="CF275" i="1" s="1"/>
  <c r="CI316" i="1"/>
  <c r="CI323" i="1" s="1"/>
  <c r="CI284" i="1"/>
  <c r="DS282" i="1"/>
  <c r="CP282" i="1"/>
  <c r="CP286" i="1"/>
  <c r="CP82" i="1"/>
  <c r="CP327" i="1"/>
  <c r="CP326" i="1" s="1"/>
  <c r="BB316" i="1"/>
  <c r="BB323" i="1" s="1"/>
  <c r="BB284" i="1"/>
  <c r="DS316" i="1"/>
  <c r="DS323" i="1" s="1"/>
  <c r="DS284" i="1"/>
  <c r="FC315" i="1"/>
  <c r="FC280" i="1"/>
  <c r="FC293" i="1" s="1"/>
  <c r="FC271" i="1"/>
  <c r="FC275" i="1" s="1"/>
  <c r="FC265" i="1"/>
  <c r="AW307" i="1"/>
  <c r="AW299" i="1"/>
  <c r="E282" i="1"/>
  <c r="I323" i="1"/>
  <c r="DB316" i="1"/>
  <c r="DB323" i="1" s="1"/>
  <c r="DB284" i="1"/>
  <c r="CM307" i="1"/>
  <c r="CM299" i="1"/>
  <c r="BQ315" i="1"/>
  <c r="BQ280" i="1"/>
  <c r="BQ293" i="1" s="1"/>
  <c r="BQ271" i="1"/>
  <c r="BQ275" i="1" s="1"/>
  <c r="BQ265" i="1"/>
  <c r="DA299" i="1"/>
  <c r="DA307" i="1"/>
  <c r="EI299" i="1"/>
  <c r="EI307" i="1"/>
  <c r="FR299" i="1"/>
  <c r="FR307" i="1"/>
  <c r="BF286" i="1"/>
  <c r="BF82" i="1"/>
  <c r="BF327" i="1"/>
  <c r="BF326" i="1" s="1"/>
  <c r="ER316" i="1"/>
  <c r="ER284" i="1"/>
  <c r="FP270" i="1"/>
  <c r="FT263" i="1"/>
  <c r="FF315" i="1"/>
  <c r="FF280" i="1"/>
  <c r="FF293" i="1" s="1"/>
  <c r="FF271" i="1"/>
  <c r="FF275" i="1" s="1"/>
  <c r="EH315" i="1"/>
  <c r="EH280" i="1"/>
  <c r="EH293" i="1" s="1"/>
  <c r="EH265" i="1"/>
  <c r="EH271" i="1"/>
  <c r="EH275" i="1" s="1"/>
  <c r="DM315" i="1"/>
  <c r="DM280" i="1"/>
  <c r="DM293" i="1" s="1"/>
  <c r="DM271" i="1"/>
  <c r="DM275" i="1" s="1"/>
  <c r="DR299" i="1"/>
  <c r="DR307" i="1"/>
  <c r="BA265" i="1"/>
  <c r="AX315" i="1"/>
  <c r="AX280" i="1"/>
  <c r="AX293" i="1" s="1"/>
  <c r="AX271" i="1"/>
  <c r="AX275" i="1" s="1"/>
  <c r="N286" i="1"/>
  <c r="N82" i="1"/>
  <c r="N327" i="1"/>
  <c r="N326" i="1" s="1"/>
  <c r="BL286" i="1"/>
  <c r="BL82" i="1"/>
  <c r="BL327" i="1"/>
  <c r="BL326" i="1" s="1"/>
  <c r="CN286" i="1"/>
  <c r="CN282" i="1"/>
  <c r="CN82" i="1"/>
  <c r="CN327" i="1"/>
  <c r="CN326" i="1" s="1"/>
  <c r="CX265" i="1"/>
  <c r="EA282" i="1"/>
  <c r="EA286" i="1"/>
  <c r="EA82" i="1"/>
  <c r="EA327" i="1"/>
  <c r="EA326" i="1" s="1"/>
  <c r="EV265" i="1"/>
  <c r="EF307" i="1"/>
  <c r="EF299" i="1"/>
  <c r="AI315" i="1"/>
  <c r="AI280" i="1"/>
  <c r="AI293" i="1" s="1"/>
  <c r="AI271" i="1"/>
  <c r="AI275" i="1" s="1"/>
  <c r="DE265" i="1"/>
  <c r="EK307" i="1"/>
  <c r="EK299" i="1"/>
  <c r="CF286" i="1"/>
  <c r="CF82" i="1"/>
  <c r="CF327" i="1"/>
  <c r="CF326" i="1" s="1"/>
  <c r="CI265" i="1"/>
  <c r="AK315" i="1"/>
  <c r="AK280" i="1"/>
  <c r="AK293" i="1" s="1"/>
  <c r="AK271" i="1"/>
  <c r="AK275" i="1" s="1"/>
  <c r="DN316" i="1"/>
  <c r="DN323" i="1" s="1"/>
  <c r="DN284" i="1"/>
  <c r="BB265" i="1"/>
  <c r="DS265" i="1"/>
  <c r="DV315" i="1"/>
  <c r="DV280" i="1"/>
  <c r="DV293" i="1" s="1"/>
  <c r="DV265" i="1"/>
  <c r="DV271" i="1"/>
  <c r="DV275" i="1" s="1"/>
  <c r="FC286" i="1"/>
  <c r="FC82" i="1"/>
  <c r="FC327" i="1"/>
  <c r="FC326" i="1" s="1"/>
  <c r="AW323" i="1"/>
  <c r="EB284" i="1"/>
  <c r="EB316" i="1"/>
  <c r="AU316" i="1"/>
  <c r="AU323" i="1" s="1"/>
  <c r="AU284" i="1"/>
  <c r="AS315" i="1"/>
  <c r="AS280" i="1"/>
  <c r="AS293" i="1" s="1"/>
  <c r="AS271" i="1"/>
  <c r="AS275" i="1" s="1"/>
  <c r="DB265" i="1"/>
  <c r="CM323" i="1"/>
  <c r="CZ316" i="1"/>
  <c r="CZ323" i="1" s="1"/>
  <c r="CZ284" i="1"/>
  <c r="FE315" i="1"/>
  <c r="FE280" i="1"/>
  <c r="FE293" i="1" s="1"/>
  <c r="FE271" i="1"/>
  <c r="FE275" i="1" s="1"/>
  <c r="FG265" i="1"/>
  <c r="BQ286" i="1"/>
  <c r="BQ82" i="1"/>
  <c r="BQ327" i="1"/>
  <c r="BQ326" i="1" s="1"/>
  <c r="DA323" i="1"/>
  <c r="BZ315" i="1"/>
  <c r="BZ280" i="1"/>
  <c r="BZ293" i="1" s="1"/>
  <c r="BZ271" i="1"/>
  <c r="BZ275" i="1" s="1"/>
  <c r="EI323" i="1"/>
  <c r="Z315" i="1"/>
  <c r="Z280" i="1"/>
  <c r="Z293" i="1" s="1"/>
  <c r="Z271" i="1"/>
  <c r="Z275" i="1" s="1"/>
  <c r="FR323" i="1"/>
  <c r="ER307" i="1"/>
  <c r="ER299" i="1"/>
  <c r="FT286" i="1"/>
  <c r="FT82" i="1"/>
  <c r="FT327" i="1"/>
  <c r="FT326" i="1" s="1"/>
  <c r="FF282" i="1"/>
  <c r="FF286" i="1"/>
  <c r="FF82" i="1"/>
  <c r="FF327" i="1"/>
  <c r="FF326" i="1" s="1"/>
  <c r="EH286" i="1"/>
  <c r="EH82" i="1"/>
  <c r="EH327" i="1"/>
  <c r="EH326" i="1" s="1"/>
  <c r="DM286" i="1"/>
  <c r="DM82" i="1"/>
  <c r="DM327" i="1"/>
  <c r="DM326" i="1" s="1"/>
  <c r="DR323" i="1"/>
  <c r="F315" i="1"/>
  <c r="F280" i="1"/>
  <c r="F293" i="1" s="1"/>
  <c r="F271" i="1"/>
  <c r="F275" i="1" s="1"/>
  <c r="BA316" i="1"/>
  <c r="BA284" i="1"/>
  <c r="AX286" i="1"/>
  <c r="AX282" i="1"/>
  <c r="AX82" i="1"/>
  <c r="AX327" i="1"/>
  <c r="AX326" i="1" s="1"/>
  <c r="BL315" i="1"/>
  <c r="BL280" i="1"/>
  <c r="BL293" i="1" s="1"/>
  <c r="BL271" i="1"/>
  <c r="BL275" i="1" s="1"/>
  <c r="CX299" i="1"/>
  <c r="CX307" i="1"/>
  <c r="C213" i="1"/>
  <c r="FZ213" i="1" s="1"/>
  <c r="FZ162" i="1"/>
  <c r="GB162" i="1" s="1"/>
  <c r="BJ315" i="1"/>
  <c r="BJ280" i="1"/>
  <c r="BJ293" i="1" s="1"/>
  <c r="BJ271" i="1"/>
  <c r="BJ275" i="1" s="1"/>
  <c r="EV307" i="1"/>
  <c r="EV299" i="1"/>
  <c r="AI286" i="1"/>
  <c r="AI82" i="1"/>
  <c r="AI327" i="1"/>
  <c r="AI326" i="1" s="1"/>
  <c r="BI315" i="1"/>
  <c r="BI280" i="1"/>
  <c r="BI293" i="1" s="1"/>
  <c r="BI271" i="1"/>
  <c r="BI275" i="1" s="1"/>
  <c r="DE316" i="1"/>
  <c r="DE284" i="1"/>
  <c r="DZ286" i="1"/>
  <c r="DZ82" i="1"/>
  <c r="DZ327" i="1"/>
  <c r="DZ326" i="1" s="1"/>
  <c r="CI307" i="1"/>
  <c r="CI299" i="1"/>
  <c r="AK282" i="1"/>
  <c r="AK286" i="1"/>
  <c r="AK82" i="1"/>
  <c r="AK327" i="1"/>
  <c r="AK326" i="1" s="1"/>
  <c r="DN307" i="1"/>
  <c r="DN299" i="1"/>
  <c r="BB307" i="1"/>
  <c r="BB299" i="1"/>
  <c r="DS299" i="1"/>
  <c r="DS307" i="1"/>
  <c r="DV282" i="1"/>
  <c r="DV286" i="1"/>
  <c r="DV82" i="1"/>
  <c r="DV327" i="1"/>
  <c r="DV326" i="1" s="1"/>
  <c r="FL286" i="1"/>
  <c r="FL82" i="1"/>
  <c r="FL327" i="1"/>
  <c r="FL326" i="1" s="1"/>
  <c r="CT315" i="1"/>
  <c r="CT280" i="1"/>
  <c r="CT293" i="1" s="1"/>
  <c r="CT271" i="1"/>
  <c r="CT275" i="1" s="1"/>
  <c r="AS286" i="1"/>
  <c r="AS82" i="1"/>
  <c r="AS327" i="1"/>
  <c r="AS326" i="1" s="1"/>
  <c r="DB307" i="1"/>
  <c r="DB299" i="1"/>
  <c r="FE286" i="1"/>
  <c r="FE82" i="1"/>
  <c r="FE327" i="1"/>
  <c r="FE326" i="1" s="1"/>
  <c r="FG316" i="1"/>
  <c r="FG284" i="1"/>
  <c r="AC315" i="1"/>
  <c r="AC280" i="1"/>
  <c r="AC293" i="1" s="1"/>
  <c r="AC271" i="1"/>
  <c r="AC275" i="1" s="1"/>
  <c r="BZ286" i="1"/>
  <c r="BZ82" i="1"/>
  <c r="BZ327" i="1"/>
  <c r="BZ326" i="1" s="1"/>
  <c r="Z286" i="1"/>
  <c r="Z282" i="1"/>
  <c r="Z82" i="1"/>
  <c r="Z327" i="1"/>
  <c r="Z326" i="1" s="1"/>
  <c r="DI282" i="1"/>
  <c r="ER323" i="1"/>
  <c r="EW315" i="1"/>
  <c r="EW280" i="1"/>
  <c r="EW293" i="1" s="1"/>
  <c r="EW271" i="1"/>
  <c r="EW275" i="1" s="1"/>
  <c r="CG315" i="1"/>
  <c r="CG280" i="1"/>
  <c r="CG293" i="1" s="1"/>
  <c r="CG271" i="1"/>
  <c r="CG275" i="1" s="1"/>
  <c r="AT315" i="1"/>
  <c r="AT280" i="1"/>
  <c r="AT293" i="1" s="1"/>
  <c r="AT271" i="1"/>
  <c r="AT275" i="1" s="1"/>
  <c r="AN315" i="1"/>
  <c r="AN280" i="1"/>
  <c r="AN293" i="1" s="1"/>
  <c r="AN271" i="1"/>
  <c r="AN275" i="1" s="1"/>
  <c r="D265" i="1"/>
  <c r="F286" i="1"/>
  <c r="F82" i="1"/>
  <c r="F327" i="1"/>
  <c r="F326" i="1" s="1"/>
  <c r="BA307" i="1"/>
  <c r="BA299" i="1"/>
  <c r="DF265" i="1"/>
  <c r="BK316" i="1"/>
  <c r="BK323" i="1" s="1"/>
  <c r="BK284" i="1"/>
  <c r="EC265" i="1"/>
  <c r="EJ316" i="1"/>
  <c r="EJ323" i="1" s="1"/>
  <c r="EJ284" i="1"/>
  <c r="FZ212" i="1"/>
  <c r="CX323" i="1"/>
  <c r="EU316" i="1"/>
  <c r="EU323" i="1" s="1"/>
  <c r="EU284" i="1"/>
  <c r="FD265" i="1"/>
  <c r="BJ286" i="1"/>
  <c r="BJ82" i="1"/>
  <c r="BJ327" i="1"/>
  <c r="BJ326" i="1" s="1"/>
  <c r="AZ316" i="1"/>
  <c r="AZ323" i="1" s="1"/>
  <c r="AZ284" i="1"/>
  <c r="CR315" i="1"/>
  <c r="CR280" i="1"/>
  <c r="CR293" i="1" s="1"/>
  <c r="CR271" i="1"/>
  <c r="CR275" i="1" s="1"/>
  <c r="CQ316" i="1"/>
  <c r="CQ284" i="1"/>
  <c r="BI286" i="1"/>
  <c r="BI82" i="1"/>
  <c r="BI327" i="1"/>
  <c r="BI326" i="1" s="1"/>
  <c r="DE307" i="1"/>
  <c r="DE299" i="1"/>
  <c r="DZ315" i="1"/>
  <c r="DZ280" i="1"/>
  <c r="DZ293" i="1" s="1"/>
  <c r="DZ271" i="1"/>
  <c r="DZ275" i="1" s="1"/>
  <c r="BN316" i="1"/>
  <c r="BN323" i="1" s="1"/>
  <c r="BN284" i="1"/>
  <c r="DY282" i="1"/>
  <c r="BB282" i="1"/>
  <c r="EZ286" i="1"/>
  <c r="EZ82" i="1"/>
  <c r="EZ327" i="1"/>
  <c r="EZ326" i="1" s="1"/>
  <c r="BX265" i="1"/>
  <c r="DN265" i="1"/>
  <c r="EN265" i="1"/>
  <c r="FL315" i="1"/>
  <c r="FL280" i="1"/>
  <c r="FL293" i="1" s="1"/>
  <c r="FL271" i="1"/>
  <c r="FL275" i="1" s="1"/>
  <c r="DT286" i="1"/>
  <c r="DT82" i="1"/>
  <c r="DT327" i="1"/>
  <c r="DT326" i="1" s="1"/>
  <c r="CT286" i="1"/>
  <c r="CT82" i="1"/>
  <c r="CT327" i="1"/>
  <c r="CT326" i="1" s="1"/>
  <c r="CS316" i="1"/>
  <c r="CS284" i="1"/>
  <c r="EB307" i="1"/>
  <c r="EB299" i="1"/>
  <c r="AU307" i="1"/>
  <c r="AU299" i="1"/>
  <c r="AD315" i="1"/>
  <c r="AD280" i="1"/>
  <c r="AD293" i="1" s="1"/>
  <c r="AD271" i="1"/>
  <c r="AD275" i="1" s="1"/>
  <c r="CA265" i="1"/>
  <c r="CZ307" i="1"/>
  <c r="CZ299" i="1"/>
  <c r="AL286" i="1"/>
  <c r="AL82" i="1"/>
  <c r="AL327" i="1"/>
  <c r="AL326" i="1" s="1"/>
  <c r="FG307" i="1"/>
  <c r="FG299" i="1"/>
  <c r="AC286" i="1"/>
  <c r="AC282" i="1"/>
  <c r="AC82" i="1"/>
  <c r="AC327" i="1"/>
  <c r="AC326" i="1" s="1"/>
  <c r="FW315" i="1"/>
  <c r="FW280" i="1"/>
  <c r="FW293" i="1" s="1"/>
  <c r="FW271" i="1"/>
  <c r="FW275" i="1" s="1"/>
  <c r="FX316" i="1"/>
  <c r="FX284" i="1"/>
  <c r="X286" i="1"/>
  <c r="X82" i="1"/>
  <c r="X327" i="1"/>
  <c r="X326" i="1" s="1"/>
  <c r="BO316" i="1"/>
  <c r="BO284" i="1"/>
  <c r="ED315" i="1"/>
  <c r="ED280" i="1"/>
  <c r="ED293" i="1" s="1"/>
  <c r="ED271" i="1"/>
  <c r="ED275" i="1" s="1"/>
  <c r="EW286" i="1"/>
  <c r="EW82" i="1"/>
  <c r="EW327" i="1"/>
  <c r="EW326" i="1" s="1"/>
  <c r="CG286" i="1"/>
  <c r="CG282" i="1"/>
  <c r="CG82" i="1"/>
  <c r="CG327" i="1"/>
  <c r="CG326" i="1" s="1"/>
  <c r="AT282" i="1"/>
  <c r="AT286" i="1"/>
  <c r="AT82" i="1"/>
  <c r="AT327" i="1"/>
  <c r="AT326" i="1" s="1"/>
  <c r="AN286" i="1"/>
  <c r="AN282" i="1"/>
  <c r="AN82" i="1"/>
  <c r="AN327" i="1"/>
  <c r="AN326" i="1" s="1"/>
  <c r="D316" i="1"/>
  <c r="D284" i="1"/>
  <c r="BA323" i="1"/>
  <c r="DF316" i="1"/>
  <c r="DF323" i="1" s="1"/>
  <c r="DF284" i="1"/>
  <c r="BK307" i="1"/>
  <c r="BK299" i="1"/>
  <c r="EC299" i="1"/>
  <c r="EC307" i="1"/>
  <c r="AH316" i="1"/>
  <c r="AH323" i="1" s="1"/>
  <c r="AH284" i="1"/>
  <c r="EU307" i="1"/>
  <c r="EU299" i="1"/>
  <c r="ES315" i="1"/>
  <c r="ES280" i="1"/>
  <c r="ES293" i="1" s="1"/>
  <c r="ES271" i="1"/>
  <c r="ES275" i="1" s="1"/>
  <c r="FD316" i="1"/>
  <c r="FD323" i="1" s="1"/>
  <c r="FD284" i="1"/>
  <c r="AZ307" i="1"/>
  <c r="AZ299" i="1"/>
  <c r="CR286" i="1"/>
  <c r="CR282" i="1"/>
  <c r="CR82" i="1"/>
  <c r="CR327" i="1"/>
  <c r="CR326" i="1" s="1"/>
  <c r="DE323" i="1"/>
  <c r="BN307" i="1"/>
  <c r="BN299" i="1"/>
  <c r="AY286" i="1"/>
  <c r="AY82" i="1"/>
  <c r="AY327" i="1"/>
  <c r="AY326" i="1" s="1"/>
  <c r="EZ315" i="1"/>
  <c r="EZ280" i="1"/>
  <c r="EZ293" i="1" s="1"/>
  <c r="EZ271" i="1"/>
  <c r="EZ275" i="1" s="1"/>
  <c r="BX316" i="1"/>
  <c r="BX323" i="1" s="1"/>
  <c r="BX284" i="1"/>
  <c r="EN316" i="1"/>
  <c r="EN284" i="1"/>
  <c r="CB315" i="1"/>
  <c r="CB280" i="1"/>
  <c r="CB293" i="1" s="1"/>
  <c r="CB271" i="1"/>
  <c r="CB275" i="1" s="1"/>
  <c r="DT315" i="1"/>
  <c r="DT280" i="1"/>
  <c r="DT293" i="1" s="1"/>
  <c r="DT271" i="1"/>
  <c r="DT275" i="1" s="1"/>
  <c r="EB323" i="1"/>
  <c r="AD286" i="1"/>
  <c r="AD82" i="1"/>
  <c r="AD327" i="1"/>
  <c r="AD326" i="1" s="1"/>
  <c r="AG315" i="1"/>
  <c r="AG280" i="1"/>
  <c r="AG293" i="1" s="1"/>
  <c r="AG271" i="1"/>
  <c r="AG275" i="1" s="1"/>
  <c r="EO265" i="1"/>
  <c r="CA316" i="1"/>
  <c r="CA323" i="1" s="1"/>
  <c r="CA284" i="1"/>
  <c r="AL315" i="1"/>
  <c r="AL280" i="1"/>
  <c r="AL293" i="1" s="1"/>
  <c r="AL271" i="1"/>
  <c r="AL275" i="1" s="1"/>
  <c r="FG323" i="1"/>
  <c r="CM282" i="1"/>
  <c r="EL316" i="1"/>
  <c r="EL323" i="1" s="1"/>
  <c r="EL284" i="1"/>
  <c r="FW286" i="1"/>
  <c r="FW82" i="1"/>
  <c r="FW327" i="1"/>
  <c r="FW326" i="1" s="1"/>
  <c r="FX307" i="1"/>
  <c r="FX299" i="1"/>
  <c r="X315" i="1"/>
  <c r="X280" i="1"/>
  <c r="X293" i="1" s="1"/>
  <c r="X265" i="1"/>
  <c r="X271" i="1"/>
  <c r="X275" i="1" s="1"/>
  <c r="BO307" i="1"/>
  <c r="BO299" i="1"/>
  <c r="ED286" i="1"/>
  <c r="ED82" i="1"/>
  <c r="ED327" i="1"/>
  <c r="ED326" i="1" s="1"/>
  <c r="BE315" i="1"/>
  <c r="BE280" i="1"/>
  <c r="BE293" i="1" s="1"/>
  <c r="BE271" i="1"/>
  <c r="BE275" i="1" s="1"/>
  <c r="FH315" i="1"/>
  <c r="FH280" i="1"/>
  <c r="FH293" i="1" s="1"/>
  <c r="FH271" i="1"/>
  <c r="FH275" i="1" s="1"/>
  <c r="ET315" i="1"/>
  <c r="ET280" i="1"/>
  <c r="ET293" i="1" s="1"/>
  <c r="ET271" i="1"/>
  <c r="ET275" i="1" s="1"/>
  <c r="CO315" i="1"/>
  <c r="CO280" i="1"/>
  <c r="CO293" i="1" s="1"/>
  <c r="CO271" i="1"/>
  <c r="CO275" i="1" s="1"/>
  <c r="FA315" i="1"/>
  <c r="FA280" i="1"/>
  <c r="FA293" i="1" s="1"/>
  <c r="FA271" i="1"/>
  <c r="FA275" i="1" s="1"/>
  <c r="D307" i="1"/>
  <c r="D299" i="1"/>
  <c r="DF307" i="1"/>
  <c r="DF299" i="1"/>
  <c r="EC316" i="1"/>
  <c r="EC284" i="1"/>
  <c r="EJ307" i="1"/>
  <c r="EJ299" i="1"/>
  <c r="AH265" i="1"/>
  <c r="ES286" i="1"/>
  <c r="ES82" i="1"/>
  <c r="ES327" i="1"/>
  <c r="ES326" i="1" s="1"/>
  <c r="FD307" i="1"/>
  <c r="FD299" i="1"/>
  <c r="FB315" i="1"/>
  <c r="FB280" i="1"/>
  <c r="FB293" i="1" s="1"/>
  <c r="FB271" i="1"/>
  <c r="FB275" i="1" s="1"/>
  <c r="C219" i="1"/>
  <c r="FZ193" i="1"/>
  <c r="P286" i="1"/>
  <c r="P82" i="1"/>
  <c r="P327" i="1"/>
  <c r="P326" i="1" s="1"/>
  <c r="CQ323" i="1"/>
  <c r="AY315" i="1"/>
  <c r="AY280" i="1"/>
  <c r="AY293" i="1" s="1"/>
  <c r="AY271" i="1"/>
  <c r="AY275" i="1" s="1"/>
  <c r="BS316" i="1"/>
  <c r="BS284" i="1"/>
  <c r="BG316" i="1"/>
  <c r="BG284" i="1"/>
  <c r="BX307" i="1"/>
  <c r="BX299" i="1"/>
  <c r="EN299" i="1"/>
  <c r="EN307" i="1"/>
  <c r="CB286" i="1"/>
  <c r="CB82" i="1"/>
  <c r="CB327" i="1"/>
  <c r="CB326" i="1" s="1"/>
  <c r="FQ315" i="1"/>
  <c r="FQ280" i="1"/>
  <c r="FQ293" i="1" s="1"/>
  <c r="FQ271" i="1"/>
  <c r="FQ275" i="1" s="1"/>
  <c r="CS299" i="1"/>
  <c r="CS307" i="1"/>
  <c r="AO316" i="1"/>
  <c r="AO284" i="1"/>
  <c r="AR315" i="1"/>
  <c r="AR280" i="1"/>
  <c r="AR293" i="1" s="1"/>
  <c r="AR271" i="1"/>
  <c r="AR275" i="1" s="1"/>
  <c r="BP315" i="1"/>
  <c r="BP280" i="1"/>
  <c r="BP293" i="1" s="1"/>
  <c r="BP271" i="1"/>
  <c r="BP275" i="1" s="1"/>
  <c r="AG286" i="1"/>
  <c r="AG82" i="1"/>
  <c r="AG327" i="1"/>
  <c r="AG326" i="1" s="1"/>
  <c r="EO299" i="1"/>
  <c r="EO307" i="1"/>
  <c r="CA307" i="1"/>
  <c r="CA299" i="1"/>
  <c r="DH265" i="1"/>
  <c r="DC265" i="1"/>
  <c r="EL265" i="1"/>
  <c r="FX323" i="1"/>
  <c r="Y265" i="1"/>
  <c r="BO323" i="1"/>
  <c r="AJ315" i="1"/>
  <c r="AJ280" i="1"/>
  <c r="AJ293" i="1" s="1"/>
  <c r="AJ271" i="1"/>
  <c r="AJ275" i="1" s="1"/>
  <c r="BE286" i="1"/>
  <c r="BE82" i="1"/>
  <c r="BE327" i="1"/>
  <c r="BE326" i="1" s="1"/>
  <c r="FH286" i="1"/>
  <c r="FH82" i="1"/>
  <c r="FH327" i="1"/>
  <c r="FH326" i="1" s="1"/>
  <c r="ET286" i="1"/>
  <c r="ET82" i="1"/>
  <c r="ET327" i="1"/>
  <c r="ET326" i="1" s="1"/>
  <c r="CO286" i="1"/>
  <c r="CO282" i="1"/>
  <c r="CO82" i="1"/>
  <c r="CO327" i="1"/>
  <c r="CO326" i="1" s="1"/>
  <c r="FA286" i="1"/>
  <c r="FA82" i="1"/>
  <c r="FA327" i="1"/>
  <c r="FA326" i="1" s="1"/>
  <c r="CD282" i="1"/>
  <c r="D323" i="1"/>
  <c r="CL286" i="1"/>
  <c r="CL82" i="1"/>
  <c r="CL327" i="1"/>
  <c r="CL326" i="1" s="1"/>
  <c r="EC323" i="1"/>
  <c r="EX282" i="1"/>
  <c r="AH299" i="1"/>
  <c r="AH307" i="1"/>
  <c r="FB286" i="1"/>
  <c r="FB282" i="1"/>
  <c r="FB82" i="1"/>
  <c r="FB327" i="1"/>
  <c r="FB326" i="1" s="1"/>
  <c r="P315" i="1"/>
  <c r="P280" i="1"/>
  <c r="P293" i="1" s="1"/>
  <c r="P271" i="1"/>
  <c r="P275" i="1" s="1"/>
  <c r="CQ307" i="1"/>
  <c r="CQ299" i="1"/>
  <c r="AZ282" i="1"/>
  <c r="EF282" i="1"/>
  <c r="G315" i="1"/>
  <c r="G280" i="1"/>
  <c r="G293" i="1" s="1"/>
  <c r="G271" i="1"/>
  <c r="G275" i="1" s="1"/>
  <c r="AM287" i="1"/>
  <c r="AM286" i="1"/>
  <c r="AM82" i="1"/>
  <c r="AM327" i="1"/>
  <c r="AM326" i="1" s="1"/>
  <c r="BS265" i="1"/>
  <c r="EN323" i="1"/>
  <c r="FQ286" i="1"/>
  <c r="FQ82" i="1"/>
  <c r="FQ327" i="1"/>
  <c r="FQ326" i="1" s="1"/>
  <c r="BX282" i="1"/>
  <c r="CS323" i="1"/>
  <c r="AR286" i="1"/>
  <c r="AR282" i="1"/>
  <c r="AR82" i="1"/>
  <c r="AR327" i="1"/>
  <c r="AR326" i="1" s="1"/>
  <c r="BP286" i="1"/>
  <c r="BP82" i="1"/>
  <c r="BP327" i="1"/>
  <c r="BP326" i="1" s="1"/>
  <c r="EO316" i="1"/>
  <c r="EO323" i="1" s="1"/>
  <c r="EO284" i="1"/>
  <c r="DH316" i="1"/>
  <c r="DH323" i="1" s="1"/>
  <c r="DH284" i="1"/>
  <c r="DC316" i="1"/>
  <c r="DC323" i="1" s="1"/>
  <c r="DC284" i="1"/>
  <c r="EL307" i="1"/>
  <c r="EL299" i="1"/>
  <c r="Y316" i="1"/>
  <c r="Y284" i="1"/>
  <c r="DR282" i="1"/>
  <c r="CW315" i="1"/>
  <c r="CW271" i="1"/>
  <c r="CW275" i="1" s="1"/>
  <c r="CW280" i="1"/>
  <c r="CW293" i="1" s="1"/>
  <c r="CW265" i="1"/>
  <c r="AJ286" i="1"/>
  <c r="AJ282" i="1"/>
  <c r="AJ82" i="1"/>
  <c r="AJ327" i="1"/>
  <c r="AJ326" i="1" s="1"/>
  <c r="O286" i="1"/>
  <c r="O82" i="1"/>
  <c r="O327" i="1"/>
  <c r="O326" i="1" s="1"/>
  <c r="AB315" i="1"/>
  <c r="AB280" i="1"/>
  <c r="AB293" i="1" s="1"/>
  <c r="AB271" i="1"/>
  <c r="AB275" i="1" s="1"/>
  <c r="AB265" i="1"/>
  <c r="BM286" i="1"/>
  <c r="BM82" i="1"/>
  <c r="BM327" i="1"/>
  <c r="BM326" i="1" s="1"/>
  <c r="EE315" i="1"/>
  <c r="EE280" i="1"/>
  <c r="EE293" i="1" s="1"/>
  <c r="EE271" i="1"/>
  <c r="EE275" i="1" s="1"/>
  <c r="T315" i="1"/>
  <c r="T280" i="1"/>
  <c r="T293" i="1" s="1"/>
  <c r="T271" i="1"/>
  <c r="T275" i="1" s="1"/>
  <c r="DF282" i="1"/>
  <c r="BR316" i="1"/>
  <c r="BR323" i="1" s="1"/>
  <c r="BR284" i="1"/>
  <c r="CL315" i="1"/>
  <c r="CL280" i="1"/>
  <c r="CL293" i="1" s="1"/>
  <c r="CL271" i="1"/>
  <c r="CL275" i="1" s="1"/>
  <c r="D282" i="1"/>
  <c r="CJ265" i="1"/>
  <c r="AQ315" i="1"/>
  <c r="AQ280" i="1"/>
  <c r="AQ293" i="1" s="1"/>
  <c r="AQ271" i="1"/>
  <c r="AQ275" i="1" s="1"/>
  <c r="EX316" i="1"/>
  <c r="EX323" i="1" s="1"/>
  <c r="EX284" i="1"/>
  <c r="FO265" i="1"/>
  <c r="W316" i="1"/>
  <c r="W323" i="1" s="1"/>
  <c r="W284" i="1"/>
  <c r="BG282" i="1"/>
  <c r="G286" i="1"/>
  <c r="G82" i="1"/>
  <c r="G327" i="1"/>
  <c r="G326" i="1" s="1"/>
  <c r="AM315" i="1"/>
  <c r="AM280" i="1"/>
  <c r="AM293" i="1" s="1"/>
  <c r="AM271" i="1"/>
  <c r="AM275" i="1" s="1"/>
  <c r="BS307" i="1"/>
  <c r="BS299" i="1"/>
  <c r="BG323" i="1"/>
  <c r="AP282" i="1"/>
  <c r="R315" i="1"/>
  <c r="R280" i="1"/>
  <c r="R293" i="1" s="1"/>
  <c r="R271" i="1"/>
  <c r="R275" i="1" s="1"/>
  <c r="AP316" i="1"/>
  <c r="AP284" i="1"/>
  <c r="FJ315" i="1"/>
  <c r="FJ280" i="1"/>
  <c r="FJ293" i="1" s="1"/>
  <c r="FJ271" i="1"/>
  <c r="FJ275" i="1" s="1"/>
  <c r="AO307" i="1"/>
  <c r="AO299" i="1"/>
  <c r="U315" i="1"/>
  <c r="U280" i="1"/>
  <c r="U293" i="1" s="1"/>
  <c r="U271" i="1"/>
  <c r="U275" i="1" s="1"/>
  <c r="DH307" i="1"/>
  <c r="DH299" i="1"/>
  <c r="DA282" i="1"/>
  <c r="DC307" i="1"/>
  <c r="DC299" i="1"/>
  <c r="AA315" i="1"/>
  <c r="AA280" i="1"/>
  <c r="AA293" i="1" s="1"/>
  <c r="AA271" i="1"/>
  <c r="AA275" i="1" s="1"/>
  <c r="AA265" i="1"/>
  <c r="BW315" i="1"/>
  <c r="BW280" i="1"/>
  <c r="BW293" i="1" s="1"/>
  <c r="BW271" i="1"/>
  <c r="BW275" i="1" s="1"/>
  <c r="Y299" i="1"/>
  <c r="Y307" i="1"/>
  <c r="CW286" i="1"/>
  <c r="CW82" i="1"/>
  <c r="CW327" i="1"/>
  <c r="CW326" i="1" s="1"/>
  <c r="FM315" i="1"/>
  <c r="FM271" i="1"/>
  <c r="FM275" i="1" s="1"/>
  <c r="FM265" i="1"/>
  <c r="FM280" i="1"/>
  <c r="FM293" i="1" s="1"/>
  <c r="O315" i="1"/>
  <c r="O280" i="1"/>
  <c r="O293" i="1" s="1"/>
  <c r="O271" i="1"/>
  <c r="O275" i="1" s="1"/>
  <c r="AB286" i="1"/>
  <c r="AB82" i="1"/>
  <c r="AB327" i="1"/>
  <c r="AB326" i="1" s="1"/>
  <c r="BM315" i="1"/>
  <c r="BM271" i="1"/>
  <c r="BM275" i="1" s="1"/>
  <c r="BM280" i="1"/>
  <c r="BM293" i="1" s="1"/>
  <c r="EE286" i="1"/>
  <c r="EE82" i="1"/>
  <c r="EE327" i="1"/>
  <c r="EE326" i="1" s="1"/>
  <c r="T286" i="1"/>
  <c r="T82" i="1"/>
  <c r="T327" i="1"/>
  <c r="T326" i="1" s="1"/>
  <c r="EM286" i="1"/>
  <c r="EM82" i="1"/>
  <c r="EM327" i="1"/>
  <c r="EM326" i="1" s="1"/>
  <c r="CJ316" i="1"/>
  <c r="CJ323" i="1" s="1"/>
  <c r="CJ284" i="1"/>
  <c r="AQ286" i="1"/>
  <c r="AQ82" i="1"/>
  <c r="AQ327" i="1"/>
  <c r="AQ326" i="1" s="1"/>
  <c r="EX307" i="1"/>
  <c r="EX299" i="1"/>
  <c r="FO316" i="1"/>
  <c r="FO323" i="1" s="1"/>
  <c r="FO284" i="1"/>
  <c r="W307" i="1"/>
  <c r="W299" i="1"/>
  <c r="BS323" i="1"/>
  <c r="BG299" i="1"/>
  <c r="BG307" i="1"/>
  <c r="R282" i="1"/>
  <c r="R286" i="1"/>
  <c r="R82" i="1"/>
  <c r="R327" i="1"/>
  <c r="R326" i="1" s="1"/>
  <c r="AP299" i="1"/>
  <c r="AP307" i="1"/>
  <c r="FJ282" i="1"/>
  <c r="FJ286" i="1"/>
  <c r="FJ82" i="1"/>
  <c r="FJ327" i="1"/>
  <c r="FJ326" i="1" s="1"/>
  <c r="AO323" i="1"/>
  <c r="U286" i="1"/>
  <c r="U282" i="1"/>
  <c r="U82" i="1"/>
  <c r="U327" i="1"/>
  <c r="U326" i="1" s="1"/>
  <c r="AA282" i="1"/>
  <c r="AA286" i="1"/>
  <c r="AA82" i="1"/>
  <c r="AA327" i="1"/>
  <c r="AA326" i="1" s="1"/>
  <c r="CU286" i="1"/>
  <c r="CU82" i="1"/>
  <c r="CU327" i="1"/>
  <c r="CU326" i="1" s="1"/>
  <c r="BW286" i="1"/>
  <c r="BW82" i="1"/>
  <c r="BW327" i="1"/>
  <c r="BW326" i="1" s="1"/>
  <c r="Y323" i="1"/>
  <c r="FM286" i="1"/>
  <c r="FM82" i="1"/>
  <c r="FM327" i="1"/>
  <c r="FM326" i="1" s="1"/>
  <c r="DG315" i="1"/>
  <c r="DG280" i="1"/>
  <c r="DG293" i="1" s="1"/>
  <c r="DG271" i="1"/>
  <c r="DG275" i="1" s="1"/>
  <c r="DG265" i="1"/>
  <c r="K280" i="1"/>
  <c r="K293" i="1" s="1"/>
  <c r="K315" i="1"/>
  <c r="K271" i="1"/>
  <c r="K275" i="1" s="1"/>
  <c r="FK315" i="1"/>
  <c r="FK280" i="1"/>
  <c r="FK293" i="1" s="1"/>
  <c r="FK271" i="1"/>
  <c r="FK275" i="1" s="1"/>
  <c r="H315" i="1"/>
  <c r="H280" i="1"/>
  <c r="H293" i="1" s="1"/>
  <c r="H271" i="1"/>
  <c r="H275" i="1" s="1"/>
  <c r="CC315" i="1"/>
  <c r="CC280" i="1"/>
  <c r="CC293" i="1" s="1"/>
  <c r="CC271" i="1"/>
  <c r="CC275" i="1" s="1"/>
  <c r="DJ316" i="1"/>
  <c r="DJ323" i="1" s="1"/>
  <c r="DJ284" i="1"/>
  <c r="DI316" i="1"/>
  <c r="DI323" i="1" s="1"/>
  <c r="DI284" i="1"/>
  <c r="BR307" i="1"/>
  <c r="BR299" i="1"/>
  <c r="EM315" i="1"/>
  <c r="EM280" i="1"/>
  <c r="EM293" i="1" s="1"/>
  <c r="EM271" i="1"/>
  <c r="EM275" i="1" s="1"/>
  <c r="J316" i="1"/>
  <c r="J323" i="1" s="1"/>
  <c r="J284" i="1"/>
  <c r="FU316" i="1"/>
  <c r="FU323" i="1" s="1"/>
  <c r="FU284" i="1"/>
  <c r="CJ307" i="1"/>
  <c r="CJ299" i="1"/>
  <c r="DO316" i="1"/>
  <c r="DO323" i="1" s="1"/>
  <c r="DO284" i="1"/>
  <c r="EQ315" i="1"/>
  <c r="EQ280" i="1"/>
  <c r="EQ293" i="1" s="1"/>
  <c r="EQ271" i="1"/>
  <c r="EQ275" i="1" s="1"/>
  <c r="L316" i="1"/>
  <c r="L323" i="1" s="1"/>
  <c r="L284" i="1"/>
  <c r="EV282" i="1"/>
  <c r="EY316" i="1"/>
  <c r="EY323" i="1" s="1"/>
  <c r="EY284" i="1"/>
  <c r="FO307" i="1"/>
  <c r="FO299" i="1"/>
  <c r="CQ282" i="1"/>
  <c r="AE265" i="1"/>
  <c r="BY307" i="1"/>
  <c r="BY299" i="1"/>
  <c r="BT299" i="1"/>
  <c r="BT307" i="1"/>
  <c r="DN282" i="1"/>
  <c r="BH315" i="1"/>
  <c r="BH280" i="1"/>
  <c r="BH293" i="1" s="1"/>
  <c r="BH271" i="1"/>
  <c r="BH275" i="1" s="1"/>
  <c r="DY265" i="1"/>
  <c r="E316" i="1"/>
  <c r="E323" i="1" s="1"/>
  <c r="E284" i="1"/>
  <c r="AP323" i="1"/>
  <c r="BV315" i="1"/>
  <c r="BV280" i="1"/>
  <c r="BV293" i="1" s="1"/>
  <c r="BV271" i="1"/>
  <c r="BV275" i="1" s="1"/>
  <c r="CH315" i="1"/>
  <c r="CH280" i="1"/>
  <c r="CH293" i="1" s="1"/>
  <c r="CH271" i="1"/>
  <c r="CH275" i="1" s="1"/>
  <c r="DQ315" i="1"/>
  <c r="DQ280" i="1"/>
  <c r="DQ293" i="1" s="1"/>
  <c r="DQ271" i="1"/>
  <c r="DQ275" i="1" s="1"/>
  <c r="I265" i="1"/>
  <c r="FG282" i="1"/>
  <c r="AV315" i="1"/>
  <c r="AV280" i="1"/>
  <c r="AV293" i="1" s="1"/>
  <c r="AV271" i="1"/>
  <c r="AV275" i="1" s="1"/>
  <c r="FV316" i="1"/>
  <c r="FV323" i="1" s="1"/>
  <c r="FV284" i="1"/>
  <c r="FX282" i="1"/>
  <c r="FR282" i="1"/>
  <c r="CU315" i="1"/>
  <c r="CU280" i="1"/>
  <c r="CU293" i="1" s="1"/>
  <c r="CU271" i="1"/>
  <c r="CU275" i="1" s="1"/>
  <c r="CY286" i="1"/>
  <c r="CY282" i="1"/>
  <c r="CY82" i="1"/>
  <c r="CY327" i="1"/>
  <c r="CY326" i="1" s="1"/>
  <c r="S265" i="1"/>
  <c r="BR282" i="1"/>
  <c r="CK315" i="1"/>
  <c r="CK280" i="1"/>
  <c r="CK293" i="1" s="1"/>
  <c r="CK271" i="1"/>
  <c r="CK275" i="1" s="1"/>
  <c r="DG286" i="1"/>
  <c r="DG282" i="1"/>
  <c r="DG82" i="1"/>
  <c r="DG327" i="1"/>
  <c r="DG326" i="1" s="1"/>
  <c r="K286" i="1"/>
  <c r="K82" i="1"/>
  <c r="K327" i="1"/>
  <c r="K326" i="1" s="1"/>
  <c r="FK286" i="1"/>
  <c r="FK82" i="1"/>
  <c r="FK327" i="1"/>
  <c r="FK326" i="1" s="1"/>
  <c r="H286" i="1"/>
  <c r="H282" i="1"/>
  <c r="H82" i="1"/>
  <c r="H327" i="1"/>
  <c r="H326" i="1" s="1"/>
  <c r="CC286" i="1"/>
  <c r="CC82" i="1"/>
  <c r="CC327" i="1"/>
  <c r="CC326" i="1" s="1"/>
  <c r="CH265" i="1" l="1"/>
  <c r="EE265" i="1"/>
  <c r="BZ282" i="1"/>
  <c r="FC282" i="1"/>
  <c r="N265" i="1"/>
  <c r="AB282" i="1"/>
  <c r="AI282" i="1"/>
  <c r="AS282" i="1"/>
  <c r="FK282" i="1"/>
  <c r="EW282" i="1"/>
  <c r="CT265" i="1"/>
  <c r="BQ282" i="1"/>
  <c r="V282" i="1"/>
  <c r="FA282" i="1"/>
  <c r="CF282" i="1"/>
  <c r="ES282" i="1"/>
  <c r="BM265" i="1"/>
  <c r="EH282" i="1"/>
  <c r="T265" i="1"/>
  <c r="BE282" i="1"/>
  <c r="AD265" i="1"/>
  <c r="CT282" i="1"/>
  <c r="BJ282" i="1"/>
  <c r="CK265" i="1"/>
  <c r="FB265" i="1"/>
  <c r="ED282" i="1"/>
  <c r="FW282" i="1"/>
  <c r="CB265" i="1"/>
  <c r="BI282" i="1"/>
  <c r="AK265" i="1"/>
  <c r="DU265" i="1"/>
  <c r="C214" i="1"/>
  <c r="CU265" i="1"/>
  <c r="EQ265" i="1"/>
  <c r="EM265" i="1"/>
  <c r="AC265" i="1"/>
  <c r="BF282" i="1"/>
  <c r="N323" i="1"/>
  <c r="CP265" i="1"/>
  <c r="AG282" i="1"/>
  <c r="FJ265" i="1"/>
  <c r="FA265" i="1"/>
  <c r="AD282" i="1"/>
  <c r="AT265" i="1"/>
  <c r="AI265" i="1"/>
  <c r="CF265" i="1"/>
  <c r="EA265" i="1"/>
  <c r="FM282" i="1"/>
  <c r="FQ282" i="1"/>
  <c r="FH282" i="1"/>
  <c r="BP265" i="1"/>
  <c r="DM282" i="1"/>
  <c r="AY265" i="1"/>
  <c r="AS265" i="1"/>
  <c r="CB282" i="1"/>
  <c r="CG265" i="1"/>
  <c r="FE282" i="1"/>
  <c r="K265" i="1"/>
  <c r="BV265" i="1"/>
  <c r="G282" i="1"/>
  <c r="F282" i="1"/>
  <c r="Z265" i="1"/>
  <c r="DM265" i="1"/>
  <c r="EG282" i="1"/>
  <c r="CC282" i="1"/>
  <c r="AQ282" i="1"/>
  <c r="AN265" i="1"/>
  <c r="N282" i="1"/>
  <c r="DQ316" i="1"/>
  <c r="DQ323" i="1" s="1"/>
  <c r="DQ284" i="1"/>
  <c r="K307" i="1"/>
  <c r="K299" i="1"/>
  <c r="BW316" i="1"/>
  <c r="BW323" i="1" s="1"/>
  <c r="BW284" i="1"/>
  <c r="AM316" i="1"/>
  <c r="AM323" i="1" s="1"/>
  <c r="AM284" i="1"/>
  <c r="CL316" i="1"/>
  <c r="CL323" i="1" s="1"/>
  <c r="CL284" i="1"/>
  <c r="EE307" i="1"/>
  <c r="EE299" i="1"/>
  <c r="G316" i="1"/>
  <c r="G284" i="1"/>
  <c r="ET316" i="1"/>
  <c r="ET323" i="1" s="1"/>
  <c r="ET284" i="1"/>
  <c r="AL316" i="1"/>
  <c r="AL284" i="1"/>
  <c r="FL316" i="1"/>
  <c r="FL323" i="1" s="1"/>
  <c r="FL284" i="1"/>
  <c r="CR316" i="1"/>
  <c r="CR323" i="1" s="1"/>
  <c r="CR284" i="1"/>
  <c r="EW316" i="1"/>
  <c r="EW323" i="1" s="1"/>
  <c r="EW284" i="1"/>
  <c r="AX316" i="1"/>
  <c r="AX323" i="1" s="1"/>
  <c r="AX284" i="1"/>
  <c r="CP316" i="1"/>
  <c r="CP284" i="1"/>
  <c r="DD307" i="1"/>
  <c r="DD299" i="1"/>
  <c r="CY316" i="1"/>
  <c r="CY323" i="1" s="1"/>
  <c r="CY284" i="1"/>
  <c r="DW265" i="1"/>
  <c r="DQ307" i="1"/>
  <c r="DQ299" i="1"/>
  <c r="EQ307" i="1"/>
  <c r="EQ299" i="1"/>
  <c r="EM299" i="1"/>
  <c r="EM307" i="1"/>
  <c r="H316" i="1"/>
  <c r="H323" i="1" s="1"/>
  <c r="H284" i="1"/>
  <c r="FM316" i="1"/>
  <c r="FM323" i="1" s="1"/>
  <c r="FM284" i="1"/>
  <c r="BW307" i="1"/>
  <c r="BW299" i="1"/>
  <c r="AM299" i="1"/>
  <c r="AM307" i="1"/>
  <c r="CL307" i="1"/>
  <c r="CL299" i="1"/>
  <c r="CW299" i="1"/>
  <c r="CW307" i="1"/>
  <c r="G265" i="1"/>
  <c r="FB316" i="1"/>
  <c r="FB323" i="1" s="1"/>
  <c r="FB284" i="1"/>
  <c r="ET307" i="1"/>
  <c r="ET299" i="1"/>
  <c r="AL307" i="1"/>
  <c r="AL299" i="1"/>
  <c r="CB307" i="1"/>
  <c r="CB299" i="1"/>
  <c r="ED316" i="1"/>
  <c r="ED323" i="1" s="1"/>
  <c r="ED284" i="1"/>
  <c r="FL265" i="1"/>
  <c r="CR307" i="1"/>
  <c r="CR299" i="1"/>
  <c r="AN307" i="1"/>
  <c r="AN299" i="1"/>
  <c r="EW299" i="1"/>
  <c r="EW307" i="1"/>
  <c r="BL282" i="1"/>
  <c r="AX299" i="1"/>
  <c r="AX307" i="1"/>
  <c r="EH307" i="1"/>
  <c r="EH299" i="1"/>
  <c r="BQ316" i="1"/>
  <c r="BQ323" i="1" s="1"/>
  <c r="BQ284" i="1"/>
  <c r="DU307" i="1"/>
  <c r="DU299" i="1"/>
  <c r="CY265" i="1"/>
  <c r="DW316" i="1"/>
  <c r="DW323" i="1" s="1"/>
  <c r="DW284" i="1"/>
  <c r="H265" i="1"/>
  <c r="DG316" i="1"/>
  <c r="DG284" i="1"/>
  <c r="U265" i="1"/>
  <c r="O282" i="1"/>
  <c r="CW316" i="1"/>
  <c r="CW323" i="1" s="1"/>
  <c r="CW284" i="1"/>
  <c r="G307" i="1"/>
  <c r="G299" i="1"/>
  <c r="BP316" i="1"/>
  <c r="BP323" i="1" s="1"/>
  <c r="BP284" i="1"/>
  <c r="FB307" i="1"/>
  <c r="FB299" i="1"/>
  <c r="AL323" i="1"/>
  <c r="ED265" i="1"/>
  <c r="AD316" i="1"/>
  <c r="AD284" i="1"/>
  <c r="FL307" i="1"/>
  <c r="FL299" i="1"/>
  <c r="DZ282" i="1"/>
  <c r="Z316" i="1"/>
  <c r="Z323" i="1" s="1"/>
  <c r="Z284" i="1"/>
  <c r="AS316" i="1"/>
  <c r="AS323" i="1" s="1"/>
  <c r="AS284" i="1"/>
  <c r="AK316" i="1"/>
  <c r="AK284" i="1"/>
  <c r="BQ299" i="1"/>
  <c r="BQ307" i="1"/>
  <c r="FC316" i="1"/>
  <c r="FC323" i="1" s="1"/>
  <c r="FC284" i="1"/>
  <c r="CP307" i="1"/>
  <c r="CP299" i="1"/>
  <c r="CY307" i="1"/>
  <c r="CY299" i="1"/>
  <c r="DW307" i="1"/>
  <c r="DW299" i="1"/>
  <c r="CH316" i="1"/>
  <c r="CH284" i="1"/>
  <c r="BH265" i="1"/>
  <c r="H307" i="1"/>
  <c r="H299" i="1"/>
  <c r="DG299" i="1"/>
  <c r="DG307" i="1"/>
  <c r="U316" i="1"/>
  <c r="U323" i="1" s="1"/>
  <c r="U284" i="1"/>
  <c r="R265" i="1"/>
  <c r="G323" i="1"/>
  <c r="FQ265" i="1"/>
  <c r="FA316" i="1"/>
  <c r="FA284" i="1"/>
  <c r="FH265" i="1"/>
  <c r="AY282" i="1"/>
  <c r="ED307" i="1"/>
  <c r="ED299" i="1"/>
  <c r="FW265" i="1"/>
  <c r="AT316" i="1"/>
  <c r="AT323" i="1" s="1"/>
  <c r="AT284" i="1"/>
  <c r="CT316" i="1"/>
  <c r="CT323" i="1" s="1"/>
  <c r="CT284" i="1"/>
  <c r="Z307" i="1"/>
  <c r="Z299" i="1"/>
  <c r="AK299" i="1"/>
  <c r="AK307" i="1"/>
  <c r="AI316" i="1"/>
  <c r="AI284" i="1"/>
  <c r="FF265" i="1"/>
  <c r="FC299" i="1"/>
  <c r="FC307" i="1"/>
  <c r="CN265" i="1"/>
  <c r="CP323" i="1"/>
  <c r="DU282" i="1"/>
  <c r="AV316" i="1"/>
  <c r="AV284" i="1"/>
  <c r="BH316" i="1"/>
  <c r="BH323" i="1" s="1"/>
  <c r="BH284" i="1"/>
  <c r="DG323" i="1"/>
  <c r="EM282" i="1"/>
  <c r="U307" i="1"/>
  <c r="U299" i="1"/>
  <c r="R316" i="1"/>
  <c r="R284" i="1"/>
  <c r="BP307" i="1"/>
  <c r="BP299" i="1"/>
  <c r="FQ316" i="1"/>
  <c r="FQ284" i="1"/>
  <c r="FH316" i="1"/>
  <c r="FH284" i="1"/>
  <c r="FW316" i="1"/>
  <c r="FW284" i="1"/>
  <c r="AD307" i="1"/>
  <c r="AD299" i="1"/>
  <c r="BL316" i="1"/>
  <c r="BL284" i="1"/>
  <c r="F316" i="1"/>
  <c r="F284" i="1"/>
  <c r="AS299" i="1"/>
  <c r="AS307" i="1"/>
  <c r="AK323" i="1"/>
  <c r="FF316" i="1"/>
  <c r="FF323" i="1" s="1"/>
  <c r="FF284" i="1"/>
  <c r="CN316" i="1"/>
  <c r="CN323" i="1" s="1"/>
  <c r="CN284" i="1"/>
  <c r="BF316" i="1"/>
  <c r="BF284" i="1"/>
  <c r="AV265" i="1"/>
  <c r="CH307" i="1"/>
  <c r="CH299" i="1"/>
  <c r="BH307" i="1"/>
  <c r="BH299" i="1"/>
  <c r="FK265" i="1"/>
  <c r="BW282" i="1"/>
  <c r="CW282" i="1"/>
  <c r="AA316" i="1"/>
  <c r="AA323" i="1" s="1"/>
  <c r="AA284" i="1"/>
  <c r="R307" i="1"/>
  <c r="R299" i="1"/>
  <c r="AQ265" i="1"/>
  <c r="ET282" i="1"/>
  <c r="FQ307" i="1"/>
  <c r="FQ299" i="1"/>
  <c r="P282" i="1"/>
  <c r="FA307" i="1"/>
  <c r="FA299" i="1"/>
  <c r="FH307" i="1"/>
  <c r="FH299" i="1"/>
  <c r="FW307" i="1"/>
  <c r="FW299" i="1"/>
  <c r="AD323" i="1"/>
  <c r="C217" i="1"/>
  <c r="C222" i="1" s="1"/>
  <c r="C227" i="1" s="1"/>
  <c r="FZ214" i="1"/>
  <c r="GB214" i="1" s="1"/>
  <c r="C327" i="1"/>
  <c r="AT307" i="1"/>
  <c r="AT299" i="1"/>
  <c r="AC316" i="1"/>
  <c r="AC323" i="1" s="1"/>
  <c r="AC284" i="1"/>
  <c r="CT299" i="1"/>
  <c r="CT307" i="1"/>
  <c r="BL265" i="1"/>
  <c r="F265" i="1"/>
  <c r="DV316" i="1"/>
  <c r="DV323" i="1" s="1"/>
  <c r="DV284" i="1"/>
  <c r="AI307" i="1"/>
  <c r="AI299" i="1"/>
  <c r="FF307" i="1"/>
  <c r="FF299" i="1"/>
  <c r="CN307" i="1"/>
  <c r="CN299" i="1"/>
  <c r="BF265" i="1"/>
  <c r="DQ282" i="1"/>
  <c r="BD265" i="1"/>
  <c r="AV307" i="1"/>
  <c r="AV299" i="1"/>
  <c r="CH323" i="1"/>
  <c r="FK316" i="1"/>
  <c r="FK323" i="1" s="1"/>
  <c r="FK284" i="1"/>
  <c r="EE282" i="1"/>
  <c r="AA299" i="1"/>
  <c r="AA307" i="1"/>
  <c r="R323" i="1"/>
  <c r="AQ316" i="1"/>
  <c r="AQ284" i="1"/>
  <c r="BM282" i="1"/>
  <c r="BP282" i="1"/>
  <c r="AJ265" i="1"/>
  <c r="AR265" i="1"/>
  <c r="FQ323" i="1"/>
  <c r="FA323" i="1"/>
  <c r="FH323" i="1"/>
  <c r="FW323" i="1"/>
  <c r="AL282" i="1"/>
  <c r="BI316" i="1"/>
  <c r="BI323" i="1" s="1"/>
  <c r="BI284" i="1"/>
  <c r="BL307" i="1"/>
  <c r="BL299" i="1"/>
  <c r="F307" i="1"/>
  <c r="F299" i="1"/>
  <c r="BZ316" i="1"/>
  <c r="BZ323" i="1" s="1"/>
  <c r="BZ284" i="1"/>
  <c r="FE316" i="1"/>
  <c r="FE284" i="1"/>
  <c r="AI323" i="1"/>
  <c r="BF299" i="1"/>
  <c r="BF307" i="1"/>
  <c r="CK282" i="1"/>
  <c r="BD316" i="1"/>
  <c r="BD323" i="1" s="1"/>
  <c r="BD284" i="1"/>
  <c r="AV323" i="1"/>
  <c r="FK307" i="1"/>
  <c r="FK299" i="1"/>
  <c r="O265" i="1"/>
  <c r="AQ299" i="1"/>
  <c r="AQ307" i="1"/>
  <c r="T316" i="1"/>
  <c r="T323" i="1" s="1"/>
  <c r="T284" i="1"/>
  <c r="AM282" i="1"/>
  <c r="AJ316" i="1"/>
  <c r="AJ323" i="1" s="1"/>
  <c r="AJ284" i="1"/>
  <c r="AR316" i="1"/>
  <c r="AR284" i="1"/>
  <c r="CO265" i="1"/>
  <c r="BE265" i="1"/>
  <c r="X316" i="1"/>
  <c r="X284" i="1"/>
  <c r="AG265" i="1"/>
  <c r="DT265" i="1"/>
  <c r="CG316" i="1"/>
  <c r="CG284" i="1"/>
  <c r="AC299" i="1"/>
  <c r="AC307" i="1"/>
  <c r="BI265" i="1"/>
  <c r="BJ265" i="1"/>
  <c r="BL323" i="1"/>
  <c r="F323" i="1"/>
  <c r="BZ265" i="1"/>
  <c r="FE265" i="1"/>
  <c r="DV307" i="1"/>
  <c r="DV299" i="1"/>
  <c r="FT315" i="1"/>
  <c r="FT280" i="1"/>
  <c r="FT271" i="1"/>
  <c r="FT275" i="1" s="1"/>
  <c r="BF323" i="1"/>
  <c r="BV282" i="1"/>
  <c r="BD307" i="1"/>
  <c r="BD299" i="1"/>
  <c r="BV316" i="1"/>
  <c r="BV323" i="1" s="1"/>
  <c r="BV284" i="1"/>
  <c r="O316" i="1"/>
  <c r="O323" i="1" s="1"/>
  <c r="O284" i="1"/>
  <c r="AQ323" i="1"/>
  <c r="T307" i="1"/>
  <c r="T299" i="1"/>
  <c r="P316" i="1"/>
  <c r="P284" i="1"/>
  <c r="AJ299" i="1"/>
  <c r="AJ307" i="1"/>
  <c r="AR307" i="1"/>
  <c r="AR299" i="1"/>
  <c r="CO316" i="1"/>
  <c r="CO284" i="1"/>
  <c r="BE316" i="1"/>
  <c r="BE284" i="1"/>
  <c r="AG316" i="1"/>
  <c r="AG323" i="1" s="1"/>
  <c r="AG284" i="1"/>
  <c r="DT316" i="1"/>
  <c r="DT284" i="1"/>
  <c r="EZ316" i="1"/>
  <c r="EZ323" i="1" s="1"/>
  <c r="EZ284" i="1"/>
  <c r="ES316" i="1"/>
  <c r="ES323" i="1" s="1"/>
  <c r="ES284" i="1"/>
  <c r="DT282" i="1"/>
  <c r="DZ316" i="1"/>
  <c r="DZ323" i="1" s="1"/>
  <c r="DZ284" i="1"/>
  <c r="BI307" i="1"/>
  <c r="BI299" i="1"/>
  <c r="BJ316" i="1"/>
  <c r="BJ284" i="1"/>
  <c r="BZ307" i="1"/>
  <c r="BZ299" i="1"/>
  <c r="FE307" i="1"/>
  <c r="FE299" i="1"/>
  <c r="DM316" i="1"/>
  <c r="DM323" i="1" s="1"/>
  <c r="DM284" i="1"/>
  <c r="V316" i="1"/>
  <c r="V323" i="1" s="1"/>
  <c r="V284" i="1"/>
  <c r="AV282" i="1"/>
  <c r="BH282" i="1"/>
  <c r="CK316" i="1"/>
  <c r="CK284" i="1"/>
  <c r="CU316" i="1"/>
  <c r="CU323" i="1" s="1"/>
  <c r="CU284" i="1"/>
  <c r="BV307" i="1"/>
  <c r="BV299" i="1"/>
  <c r="CC265" i="1"/>
  <c r="K316" i="1"/>
  <c r="K323" i="1" s="1"/>
  <c r="K284" i="1"/>
  <c r="O307" i="1"/>
  <c r="O299" i="1"/>
  <c r="FJ316" i="1"/>
  <c r="FJ323" i="1" s="1"/>
  <c r="FJ284" i="1"/>
  <c r="AB316" i="1"/>
  <c r="AB284" i="1"/>
  <c r="P265" i="1"/>
  <c r="CL282" i="1"/>
  <c r="AR323" i="1"/>
  <c r="AY316" i="1"/>
  <c r="AY323" i="1" s="1"/>
  <c r="AY284" i="1"/>
  <c r="CO307" i="1"/>
  <c r="CO299" i="1"/>
  <c r="BE307" i="1"/>
  <c r="BE299" i="1"/>
  <c r="X307" i="1"/>
  <c r="X299" i="1"/>
  <c r="AG307" i="1"/>
  <c r="AG299" i="1"/>
  <c r="DT307" i="1"/>
  <c r="DT299" i="1"/>
  <c r="EZ265" i="1"/>
  <c r="ES265" i="1"/>
  <c r="DZ265" i="1"/>
  <c r="CG299" i="1"/>
  <c r="CG307" i="1"/>
  <c r="FL282" i="1"/>
  <c r="BJ307" i="1"/>
  <c r="BJ299" i="1"/>
  <c r="FE323" i="1"/>
  <c r="DM299" i="1"/>
  <c r="DM307" i="1"/>
  <c r="CF316" i="1"/>
  <c r="CF323" i="1" s="1"/>
  <c r="CF284" i="1"/>
  <c r="EA316" i="1"/>
  <c r="EA323" i="1" s="1"/>
  <c r="EA284" i="1"/>
  <c r="N307" i="1"/>
  <c r="N299" i="1"/>
  <c r="EG265" i="1"/>
  <c r="V307" i="1"/>
  <c r="V299" i="1"/>
  <c r="EQ282" i="1"/>
  <c r="CK307" i="1"/>
  <c r="CK299" i="1"/>
  <c r="CU299" i="1"/>
  <c r="CU307" i="1"/>
  <c r="CC316" i="1"/>
  <c r="CC323" i="1" s="1"/>
  <c r="CC284" i="1"/>
  <c r="BM307" i="1"/>
  <c r="BM299" i="1"/>
  <c r="AB307" i="1"/>
  <c r="AB299" i="1"/>
  <c r="P307" i="1"/>
  <c r="P299" i="1"/>
  <c r="CO323" i="1"/>
  <c r="BE323" i="1"/>
  <c r="X323" i="1"/>
  <c r="DT323" i="1"/>
  <c r="EZ307" i="1"/>
  <c r="EZ299" i="1"/>
  <c r="ES299" i="1"/>
  <c r="ES307" i="1"/>
  <c r="DZ299" i="1"/>
  <c r="DZ307" i="1"/>
  <c r="CG323" i="1"/>
  <c r="BJ323" i="1"/>
  <c r="EG316" i="1"/>
  <c r="EG323" i="1" s="1"/>
  <c r="EG284" i="1"/>
  <c r="K282" i="1"/>
  <c r="CK323" i="1"/>
  <c r="DQ265" i="1"/>
  <c r="EQ316" i="1"/>
  <c r="EQ323" i="1" s="1"/>
  <c r="EQ284" i="1"/>
  <c r="EM316" i="1"/>
  <c r="EM323" i="1" s="1"/>
  <c r="EM284" i="1"/>
  <c r="CC299" i="1"/>
  <c r="CC307" i="1"/>
  <c r="CU282" i="1"/>
  <c r="T282" i="1"/>
  <c r="BM316" i="1"/>
  <c r="BM323" i="1" s="1"/>
  <c r="BM284" i="1"/>
  <c r="FM307" i="1"/>
  <c r="FM299" i="1"/>
  <c r="BW265" i="1"/>
  <c r="FJ299" i="1"/>
  <c r="FJ307" i="1"/>
  <c r="AM265" i="1"/>
  <c r="CL265" i="1"/>
  <c r="EE316" i="1"/>
  <c r="EE323" i="1" s="1"/>
  <c r="EE284" i="1"/>
  <c r="AB323" i="1"/>
  <c r="P323" i="1"/>
  <c r="AY307" i="1"/>
  <c r="AY299" i="1"/>
  <c r="ET265" i="1"/>
  <c r="AL265" i="1"/>
  <c r="CB316" i="1"/>
  <c r="CB323" i="1" s="1"/>
  <c r="CB284" i="1"/>
  <c r="X282" i="1"/>
  <c r="EZ282" i="1"/>
  <c r="CR265" i="1"/>
  <c r="AN316" i="1"/>
  <c r="AN323" i="1" s="1"/>
  <c r="AN284" i="1"/>
  <c r="EW265" i="1"/>
  <c r="AX265" i="1"/>
  <c r="EH316" i="1"/>
  <c r="EH323" i="1" s="1"/>
  <c r="EH284" i="1"/>
  <c r="CF307" i="1"/>
  <c r="CF299" i="1"/>
  <c r="EA307" i="1"/>
  <c r="EA299" i="1"/>
  <c r="DU316" i="1"/>
  <c r="DU323" i="1" s="1"/>
  <c r="DU284" i="1"/>
  <c r="DD282" i="1"/>
  <c r="EG299" i="1"/>
  <c r="EG307" i="1"/>
  <c r="DD316" i="1"/>
  <c r="DD323" i="1" s="1"/>
  <c r="DD284" i="1"/>
  <c r="CH282" i="1"/>
  <c r="C223" i="1" l="1"/>
  <c r="FZ227" i="1"/>
  <c r="FZ229" i="1" s="1"/>
  <c r="C247" i="1"/>
  <c r="C229" i="1"/>
  <c r="C238" i="1"/>
  <c r="C237" i="1"/>
  <c r="C235" i="1"/>
  <c r="FT265" i="1"/>
  <c r="FT316" i="1"/>
  <c r="FT323" i="1" s="1"/>
  <c r="FT284" i="1"/>
  <c r="FT293" i="1"/>
  <c r="FT282" i="1"/>
  <c r="FZ327" i="1"/>
  <c r="GA326" i="1" s="1"/>
  <c r="GA327" i="1" s="1"/>
  <c r="C326" i="1"/>
  <c r="C239" i="1" l="1"/>
  <c r="C243" i="1" s="1"/>
  <c r="FZ243" i="1" s="1"/>
  <c r="FT307" i="1"/>
  <c r="FT312" i="1" s="1"/>
  <c r="FT299" i="1"/>
  <c r="C37" i="1"/>
  <c r="FZ247" i="1"/>
  <c r="C248" i="1" l="1"/>
  <c r="FZ248" i="1" l="1"/>
  <c r="C249" i="1"/>
  <c r="C279" i="1" l="1"/>
  <c r="C254" i="1"/>
  <c r="FZ249" i="1"/>
  <c r="GB249" i="1" s="1"/>
  <c r="C260" i="1" l="1"/>
  <c r="C263" i="1" s="1"/>
  <c r="FZ254" i="1"/>
  <c r="FZ279" i="1"/>
  <c r="C286" i="1"/>
  <c r="C82" i="1"/>
  <c r="FZ82" i="1" s="1"/>
  <c r="GB279" i="1" l="1"/>
  <c r="FZ286" i="1"/>
  <c r="GD279" i="1"/>
  <c r="GE280" i="1" s="1"/>
  <c r="C271" i="1"/>
  <c r="C315" i="1"/>
  <c r="FZ263" i="1"/>
  <c r="C280" i="1"/>
  <c r="C282" i="1" l="1"/>
  <c r="C293" i="1"/>
  <c r="FZ280" i="1"/>
  <c r="GB280" i="1" s="1"/>
  <c r="C265" i="1"/>
  <c r="FZ265" i="1" s="1"/>
  <c r="C275" i="1"/>
  <c r="FZ271" i="1"/>
  <c r="DF302" i="1"/>
  <c r="CF302" i="1"/>
  <c r="DW302" i="1"/>
  <c r="BV302" i="1"/>
  <c r="BP302" i="1"/>
  <c r="P302" i="1"/>
  <c r="BM302" i="1"/>
  <c r="FS302" i="1"/>
  <c r="BO302" i="1"/>
  <c r="DK302" i="1"/>
  <c r="EG302" i="1"/>
  <c r="CO302" i="1"/>
  <c r="EJ302" i="1"/>
  <c r="DE302" i="1"/>
  <c r="U302" i="1"/>
  <c r="Q289" i="1"/>
  <c r="DK289" i="1"/>
  <c r="FS289" i="1"/>
  <c r="FO289" i="1"/>
  <c r="DN289" i="1"/>
  <c r="AS289" i="1"/>
  <c r="AS292" i="1" s="1"/>
  <c r="FE289" i="1"/>
  <c r="BD289" i="1"/>
  <c r="CQ289" i="1"/>
  <c r="BX289" i="1"/>
  <c r="CB289" i="1"/>
  <c r="CP289" i="1"/>
  <c r="EZ289" i="1"/>
  <c r="DZ289" i="1"/>
  <c r="FT289" i="1"/>
  <c r="Q302" i="1"/>
  <c r="BF302" i="1"/>
  <c r="R302" i="1"/>
  <c r="EY302" i="1"/>
  <c r="FK302" i="1"/>
  <c r="BA302" i="1"/>
  <c r="DQ302" i="1"/>
  <c r="FG302" i="1"/>
  <c r="M302" i="1"/>
  <c r="Y302" i="1"/>
  <c r="DS302" i="1"/>
  <c r="AM302" i="1"/>
  <c r="CJ302" i="1"/>
  <c r="ER289" i="1"/>
  <c r="S289" i="1"/>
  <c r="EF289" i="1"/>
  <c r="DI302" i="1"/>
  <c r="AC302" i="1"/>
  <c r="DO289" i="1"/>
  <c r="CW289" i="1"/>
  <c r="EW302" i="1"/>
  <c r="CH302" i="1"/>
  <c r="ED302" i="1"/>
  <c r="Z302" i="1"/>
  <c r="W302" i="1"/>
  <c r="AO302" i="1"/>
  <c r="BG302" i="1"/>
  <c r="AP302" i="1"/>
  <c r="E302" i="1"/>
  <c r="EB302" i="1"/>
  <c r="EH302" i="1"/>
  <c r="BU302" i="1"/>
  <c r="EU302" i="1"/>
  <c r="DU302" i="1"/>
  <c r="N302" i="1"/>
  <c r="FI289" i="1"/>
  <c r="BS289" i="1"/>
  <c r="BS292" i="1" s="1"/>
  <c r="AE289" i="1"/>
  <c r="AO289" i="1"/>
  <c r="BG289" i="1"/>
  <c r="EJ289" i="1"/>
  <c r="CC289" i="1"/>
  <c r="CC292" i="1" s="1"/>
  <c r="BB289" i="1"/>
  <c r="DF289" i="1"/>
  <c r="AJ289" i="1"/>
  <c r="CI289" i="1"/>
  <c r="G289" i="1"/>
  <c r="BL289" i="1"/>
  <c r="AL289" i="1"/>
  <c r="CX289" i="1"/>
  <c r="CP302" i="1"/>
  <c r="EI289" i="1"/>
  <c r="CH289" i="1"/>
  <c r="FL289" i="1"/>
  <c r="FH289" i="1"/>
  <c r="FH292" i="1" s="1"/>
  <c r="I302" i="1"/>
  <c r="EZ302" i="1"/>
  <c r="EK302" i="1"/>
  <c r="CQ302" i="1"/>
  <c r="CC302" i="1"/>
  <c r="BZ302" i="1"/>
  <c r="EF302" i="1"/>
  <c r="AK302" i="1"/>
  <c r="CM302" i="1"/>
  <c r="AL302" i="1"/>
  <c r="EV302" i="1"/>
  <c r="EO302" i="1"/>
  <c r="AW302" i="1"/>
  <c r="BR302" i="1"/>
  <c r="BU289" i="1"/>
  <c r="J289" i="1"/>
  <c r="Y289" i="1"/>
  <c r="DL289" i="1"/>
  <c r="AW289" i="1"/>
  <c r="FR289" i="1"/>
  <c r="FB289" i="1"/>
  <c r="AD289" i="1"/>
  <c r="CY289" i="1"/>
  <c r="AP289" i="1"/>
  <c r="EG289" i="1"/>
  <c r="AN289" i="1"/>
  <c r="F289" i="1"/>
  <c r="CK289" i="1"/>
  <c r="DT289" i="1"/>
  <c r="DW289" i="1"/>
  <c r="EE289" i="1"/>
  <c r="L302" i="1"/>
  <c r="EE302" i="1"/>
  <c r="BK302" i="1"/>
  <c r="EA289" i="1"/>
  <c r="AZ289" i="1"/>
  <c r="X289" i="1"/>
  <c r="U289" i="1"/>
  <c r="FJ289" i="1"/>
  <c r="FI302" i="1"/>
  <c r="DY302" i="1"/>
  <c r="AY302" i="1"/>
  <c r="AI302" i="1"/>
  <c r="AX302" i="1"/>
  <c r="BI302" i="1"/>
  <c r="AA302" i="1"/>
  <c r="BL302" i="1"/>
  <c r="FO302" i="1"/>
  <c r="DP302" i="1"/>
  <c r="BB302" i="1"/>
  <c r="BJ302" i="1"/>
  <c r="BC302" i="1"/>
  <c r="CS302" i="1"/>
  <c r="BY289" i="1"/>
  <c r="BO289" i="1"/>
  <c r="DB289" i="1"/>
  <c r="EN289" i="1"/>
  <c r="DV289" i="1"/>
  <c r="DS289" i="1"/>
  <c r="FD289" i="1"/>
  <c r="ES289" i="1"/>
  <c r="BK289" i="1"/>
  <c r="AG289" i="1"/>
  <c r="DI289" i="1"/>
  <c r="AX289" i="1"/>
  <c r="CU289" i="1"/>
  <c r="DU289" i="1"/>
  <c r="N289" i="1"/>
  <c r="BH289" i="1"/>
  <c r="CW302" i="1"/>
  <c r="EW289" i="1"/>
  <c r="P289" i="1"/>
  <c r="BQ289" i="1"/>
  <c r="C302" i="1"/>
  <c r="AQ302" i="1"/>
  <c r="DM302" i="1"/>
  <c r="FE302" i="1"/>
  <c r="BY302" i="1"/>
  <c r="X302" i="1"/>
  <c r="J302" i="1"/>
  <c r="DB302" i="1"/>
  <c r="DO302" i="1"/>
  <c r="EQ302" i="1"/>
  <c r="EI302" i="1"/>
  <c r="EC302" i="1"/>
  <c r="CB302" i="1"/>
  <c r="DV302" i="1"/>
  <c r="FR302" i="1"/>
  <c r="CV289" i="1"/>
  <c r="DH289" i="1"/>
  <c r="I289" i="1"/>
  <c r="AH289" i="1"/>
  <c r="EV289" i="1"/>
  <c r="Z289" i="1"/>
  <c r="EH289" i="1"/>
  <c r="AT289" i="1"/>
  <c r="EX289" i="1"/>
  <c r="DM289" i="1"/>
  <c r="BI289" i="1"/>
  <c r="DD289" i="1"/>
  <c r="EM289" i="1"/>
  <c r="ET289" i="1"/>
  <c r="CD289" i="1"/>
  <c r="FM302" i="1"/>
  <c r="FG289" i="1"/>
  <c r="DJ289" i="1"/>
  <c r="DR302" i="1"/>
  <c r="DH302" i="1"/>
  <c r="DZ302" i="1"/>
  <c r="AZ302" i="1"/>
  <c r="DX302" i="1"/>
  <c r="CV302" i="1"/>
  <c r="FP302" i="1"/>
  <c r="DD302" i="1"/>
  <c r="AJ302" i="1"/>
  <c r="CK302" i="1"/>
  <c r="ES302" i="1"/>
  <c r="FF302" i="1"/>
  <c r="FT302" i="1"/>
  <c r="CE302" i="1"/>
  <c r="CY302" i="1"/>
  <c r="FN289" i="1"/>
  <c r="FN292" i="1" s="1"/>
  <c r="CE289" i="1"/>
  <c r="BA289" i="1"/>
  <c r="EK289" i="1"/>
  <c r="AQ289" i="1"/>
  <c r="AR289" i="1"/>
  <c r="DY289" i="1"/>
  <c r="O289" i="1"/>
  <c r="ER302" i="1"/>
  <c r="EM302" i="1"/>
  <c r="DL302" i="1"/>
  <c r="EY289" i="1"/>
  <c r="R289" i="1"/>
  <c r="BM289" i="1"/>
  <c r="FC289" i="1"/>
  <c r="CT289" i="1"/>
  <c r="CT292" i="1" s="1"/>
  <c r="EP302" i="1"/>
  <c r="CL302" i="1"/>
  <c r="AN302" i="1"/>
  <c r="AD302" i="1"/>
  <c r="AT302" i="1"/>
  <c r="T302" i="1"/>
  <c r="BW302" i="1"/>
  <c r="FD302" i="1"/>
  <c r="CX302" i="1"/>
  <c r="CR302" i="1"/>
  <c r="DA302" i="1"/>
  <c r="FJ302" i="1"/>
  <c r="O302" i="1"/>
  <c r="BS302" i="1"/>
  <c r="V302" i="1"/>
  <c r="FP289" i="1"/>
  <c r="DP289" i="1"/>
  <c r="FU289" i="1"/>
  <c r="L289" i="1"/>
  <c r="CJ289" i="1"/>
  <c r="FV289" i="1"/>
  <c r="V289" i="1"/>
  <c r="EL289" i="1"/>
  <c r="CR289" i="1"/>
  <c r="DR289" i="1"/>
  <c r="AI289" i="1"/>
  <c r="BF289" i="1"/>
  <c r="CN289" i="1"/>
  <c r="K289" i="1"/>
  <c r="EQ289" i="1"/>
  <c r="DQ289" i="1"/>
  <c r="DJ302" i="1"/>
  <c r="FQ302" i="1"/>
  <c r="FA302" i="1"/>
  <c r="DG302" i="1"/>
  <c r="DX289" i="1"/>
  <c r="AB289" i="1"/>
  <c r="CF289" i="1"/>
  <c r="T289" i="1"/>
  <c r="DC289" i="1"/>
  <c r="AV289" i="1"/>
  <c r="EA302" i="1"/>
  <c r="AB302" i="1"/>
  <c r="FX289" i="1"/>
  <c r="GB327" i="1"/>
  <c r="BE302" i="1"/>
  <c r="FH302" i="1"/>
  <c r="FW302" i="1"/>
  <c r="CA302" i="1"/>
  <c r="EX302" i="1"/>
  <c r="BH302" i="1"/>
  <c r="AF302" i="1"/>
  <c r="FL302" i="1"/>
  <c r="FC302" i="1"/>
  <c r="FV302" i="1"/>
  <c r="EN302" i="1"/>
  <c r="DN302" i="1"/>
  <c r="K302" i="1"/>
  <c r="CZ302" i="1"/>
  <c r="CD302" i="1"/>
  <c r="BC289" i="1"/>
  <c r="EB289" i="1"/>
  <c r="EU289" i="1"/>
  <c r="EU292" i="1" s="1"/>
  <c r="CS289" i="1"/>
  <c r="BR289" i="1"/>
  <c r="H289" i="1"/>
  <c r="H292" i="1" s="1"/>
  <c r="AC289" i="1"/>
  <c r="DG289" i="1"/>
  <c r="CO289" i="1"/>
  <c r="FW289" i="1"/>
  <c r="FQ289" i="1"/>
  <c r="FA289" i="1"/>
  <c r="BV289" i="1"/>
  <c r="AM289" i="1"/>
  <c r="BP289" i="1"/>
  <c r="CU302" i="1"/>
  <c r="AH302" i="1"/>
  <c r="F302" i="1"/>
  <c r="BQ302" i="1"/>
  <c r="AS302" i="1"/>
  <c r="ET302" i="1"/>
  <c r="CI302" i="1"/>
  <c r="EP289" i="1"/>
  <c r="DE289" i="1"/>
  <c r="AA289" i="1"/>
  <c r="FM289" i="1"/>
  <c r="FF289" i="1"/>
  <c r="FK289" i="1"/>
  <c r="BN302" i="1"/>
  <c r="BX302" i="1"/>
  <c r="CG302" i="1"/>
  <c r="FB302" i="1"/>
  <c r="DC302" i="1"/>
  <c r="BD302" i="1"/>
  <c r="S302" i="1"/>
  <c r="CN302" i="1"/>
  <c r="D302" i="1"/>
  <c r="AE302" i="1"/>
  <c r="AU302" i="1"/>
  <c r="BT302" i="1"/>
  <c r="EL302" i="1"/>
  <c r="FU302" i="1"/>
  <c r="CT302" i="1"/>
  <c r="AF289" i="1"/>
  <c r="AF292" i="1" s="1"/>
  <c r="BT289" i="1"/>
  <c r="BT292" i="1" s="1"/>
  <c r="EC289" i="1"/>
  <c r="CA289" i="1"/>
  <c r="BN289" i="1"/>
  <c r="ED289" i="1"/>
  <c r="ED292" i="1" s="1"/>
  <c r="DA289" i="1"/>
  <c r="D289" i="1"/>
  <c r="CZ289" i="1"/>
  <c r="CM289" i="1"/>
  <c r="BZ289" i="1"/>
  <c r="BJ289" i="1"/>
  <c r="CG289" i="1"/>
  <c r="CL289" i="1"/>
  <c r="BW289" i="1"/>
  <c r="AY289" i="1"/>
  <c r="FX302" i="1"/>
  <c r="AG302" i="1"/>
  <c r="H302" i="1"/>
  <c r="AV302" i="1"/>
  <c r="DT302" i="1"/>
  <c r="FN302" i="1"/>
  <c r="AR302" i="1"/>
  <c r="G302" i="1"/>
  <c r="AU289" i="1"/>
  <c r="AU292" i="1" s="1"/>
  <c r="EO289" i="1"/>
  <c r="W289" i="1"/>
  <c r="E289" i="1"/>
  <c r="BE289" i="1"/>
  <c r="BE292" i="1" s="1"/>
  <c r="M289" i="1"/>
  <c r="AK289" i="1"/>
  <c r="CT296" i="1" l="1"/>
  <c r="CT311" i="1" s="1"/>
  <c r="FN296" i="1"/>
  <c r="FN311" i="1" s="1"/>
  <c r="BT296" i="1"/>
  <c r="BT311" i="1" s="1"/>
  <c r="H296" i="1"/>
  <c r="H311" i="1" s="1"/>
  <c r="AS296" i="1"/>
  <c r="AS311" i="1" s="1"/>
  <c r="FQ292" i="1"/>
  <c r="FQ296" i="1"/>
  <c r="FQ311" i="1" s="1"/>
  <c r="AQ292" i="1"/>
  <c r="AQ296" i="1"/>
  <c r="AQ311" i="1" s="1"/>
  <c r="CI292" i="1"/>
  <c r="CI296" i="1"/>
  <c r="CI311" i="1" s="1"/>
  <c r="DZ292" i="1"/>
  <c r="DZ296" i="1"/>
  <c r="DZ311" i="1" s="1"/>
  <c r="FS292" i="1"/>
  <c r="FS296" i="1"/>
  <c r="FS311" i="1" s="1"/>
  <c r="W292" i="1"/>
  <c r="W296" i="1"/>
  <c r="W311" i="1" s="1"/>
  <c r="BW292" i="1"/>
  <c r="BW296" i="1"/>
  <c r="BW311" i="1" s="1"/>
  <c r="EC292" i="1"/>
  <c r="EC296" i="1"/>
  <c r="EC311" i="1" s="1"/>
  <c r="FW292" i="1"/>
  <c r="FW296" i="1"/>
  <c r="FW311" i="1" s="1"/>
  <c r="DX292" i="1"/>
  <c r="DX296" i="1"/>
  <c r="DX311" i="1" s="1"/>
  <c r="CR292" i="1"/>
  <c r="CR296" i="1"/>
  <c r="CR311" i="1" s="1"/>
  <c r="CT298" i="1"/>
  <c r="CT295" i="1"/>
  <c r="CT301" i="1"/>
  <c r="CT304" i="1" s="1"/>
  <c r="CT306" i="1" s="1"/>
  <c r="EK292" i="1"/>
  <c r="EK296" i="1"/>
  <c r="EK311" i="1" s="1"/>
  <c r="CD292" i="1"/>
  <c r="CD296" i="1"/>
  <c r="CD311" i="1" s="1"/>
  <c r="ED296" i="1"/>
  <c r="ED311" i="1" s="1"/>
  <c r="BH292" i="1"/>
  <c r="BH296" i="1"/>
  <c r="BH311" i="1" s="1"/>
  <c r="EN292" i="1"/>
  <c r="EN296" i="1"/>
  <c r="EN311" i="1" s="1"/>
  <c r="EA292" i="1"/>
  <c r="EA296" i="1"/>
  <c r="EA311" i="1" s="1"/>
  <c r="EG292" i="1"/>
  <c r="EG296" i="1"/>
  <c r="EG311" i="1" s="1"/>
  <c r="AJ292" i="1"/>
  <c r="AJ296" i="1"/>
  <c r="AJ311" i="1" s="1"/>
  <c r="EZ292" i="1"/>
  <c r="EZ296" i="1"/>
  <c r="EZ311" i="1" s="1"/>
  <c r="DK292" i="1"/>
  <c r="DK296" i="1"/>
  <c r="DK311" i="1" s="1"/>
  <c r="EP292" i="1"/>
  <c r="EP296" i="1"/>
  <c r="EP311" i="1" s="1"/>
  <c r="BT295" i="1"/>
  <c r="BT298" i="1"/>
  <c r="BT301" i="1"/>
  <c r="BT304" i="1" s="1"/>
  <c r="BT306" i="1" s="1"/>
  <c r="CO292" i="1"/>
  <c r="CO296" i="1"/>
  <c r="CO311" i="1" s="1"/>
  <c r="FC292" i="1"/>
  <c r="FC296" i="1"/>
  <c r="FC311" i="1" s="1"/>
  <c r="BA292" i="1"/>
  <c r="BA296" i="1"/>
  <c r="BA311" i="1" s="1"/>
  <c r="ET292" i="1"/>
  <c r="ET296" i="1"/>
  <c r="ET311" i="1" s="1"/>
  <c r="I292" i="1"/>
  <c r="I296" i="1"/>
  <c r="I311" i="1" s="1"/>
  <c r="N292" i="1"/>
  <c r="N296" i="1"/>
  <c r="N311" i="1" s="1"/>
  <c r="DB292" i="1"/>
  <c r="DB296" i="1"/>
  <c r="DB311" i="1" s="1"/>
  <c r="BE296" i="1"/>
  <c r="BE311" i="1" s="1"/>
  <c r="AP292" i="1"/>
  <c r="AP296" i="1"/>
  <c r="AP311" i="1" s="1"/>
  <c r="DF292" i="1"/>
  <c r="DF296" i="1"/>
  <c r="DF311" i="1" s="1"/>
  <c r="CP292" i="1"/>
  <c r="CP296" i="1"/>
  <c r="CP311" i="1" s="1"/>
  <c r="Q292" i="1"/>
  <c r="Q296" i="1"/>
  <c r="Q311" i="1" s="1"/>
  <c r="E292" i="1"/>
  <c r="E296" i="1"/>
  <c r="E311" i="1" s="1"/>
  <c r="DR292" i="1"/>
  <c r="DR296" i="1"/>
  <c r="DR311" i="1" s="1"/>
  <c r="DV292" i="1"/>
  <c r="DV296" i="1"/>
  <c r="DV311" i="1" s="1"/>
  <c r="EO292" i="1"/>
  <c r="EO296" i="1"/>
  <c r="EO311" i="1" s="1"/>
  <c r="AU295" i="1"/>
  <c r="DG292" i="1"/>
  <c r="DG296" i="1"/>
  <c r="DG311" i="1" s="1"/>
  <c r="V292" i="1"/>
  <c r="V296" i="1"/>
  <c r="V311" i="1" s="1"/>
  <c r="BM292" i="1"/>
  <c r="BM296" i="1"/>
  <c r="BM311" i="1" s="1"/>
  <c r="EM292" i="1"/>
  <c r="EM296" i="1"/>
  <c r="EM311" i="1" s="1"/>
  <c r="DH292" i="1"/>
  <c r="DH296" i="1"/>
  <c r="DH311" i="1" s="1"/>
  <c r="DU292" i="1"/>
  <c r="DU296" i="1"/>
  <c r="DU311" i="1" s="1"/>
  <c r="BO292" i="1"/>
  <c r="BO296" i="1"/>
  <c r="BO311" i="1" s="1"/>
  <c r="BS296" i="1"/>
  <c r="BS311" i="1" s="1"/>
  <c r="CY292" i="1"/>
  <c r="CY296" i="1"/>
  <c r="CY311" i="1" s="1"/>
  <c r="FH295" i="1"/>
  <c r="BB292" i="1"/>
  <c r="BB296" i="1"/>
  <c r="BB311" i="1" s="1"/>
  <c r="CW292" i="1"/>
  <c r="CW296" i="1"/>
  <c r="CW311" i="1" s="1"/>
  <c r="CB292" i="1"/>
  <c r="CB296" i="1"/>
  <c r="CB311" i="1" s="1"/>
  <c r="BJ292" i="1"/>
  <c r="BJ296" i="1"/>
  <c r="BJ311" i="1" s="1"/>
  <c r="AC292" i="1"/>
  <c r="AC296" i="1"/>
  <c r="AC311" i="1" s="1"/>
  <c r="FX292" i="1"/>
  <c r="FX296" i="1"/>
  <c r="FX311" i="1" s="1"/>
  <c r="FV292" i="1"/>
  <c r="FV296" i="1"/>
  <c r="FV311" i="1" s="1"/>
  <c r="R292" i="1"/>
  <c r="R296" i="1"/>
  <c r="R311" i="1" s="1"/>
  <c r="FH296" i="1"/>
  <c r="FH311" i="1" s="1"/>
  <c r="DD292" i="1"/>
  <c r="DD296" i="1"/>
  <c r="DD311" i="1" s="1"/>
  <c r="EU296" i="1"/>
  <c r="EU311" i="1" s="1"/>
  <c r="CU292" i="1"/>
  <c r="CU296" i="1"/>
  <c r="CU311" i="1" s="1"/>
  <c r="BY292" i="1"/>
  <c r="BY296" i="1"/>
  <c r="BY311" i="1" s="1"/>
  <c r="AD292" i="1"/>
  <c r="AD296" i="1"/>
  <c r="AD311" i="1" s="1"/>
  <c r="FL292" i="1"/>
  <c r="FL296" i="1"/>
  <c r="FL311" i="1" s="1"/>
  <c r="CC295" i="1"/>
  <c r="DO292" i="1"/>
  <c r="DO296" i="1"/>
  <c r="DO311" i="1" s="1"/>
  <c r="BX292" i="1"/>
  <c r="BX296" i="1"/>
  <c r="BX311" i="1" s="1"/>
  <c r="AY292" i="1"/>
  <c r="AY296" i="1"/>
  <c r="AY311" i="1" s="1"/>
  <c r="AH292" i="1"/>
  <c r="AH296" i="1"/>
  <c r="AH311" i="1" s="1"/>
  <c r="BZ292" i="1"/>
  <c r="BZ296" i="1"/>
  <c r="BZ311" i="1" s="1"/>
  <c r="H295" i="1"/>
  <c r="H301" i="1"/>
  <c r="H304" i="1" s="1"/>
  <c r="H306" i="1" s="1"/>
  <c r="H298" i="1"/>
  <c r="CJ292" i="1"/>
  <c r="CJ296" i="1"/>
  <c r="CJ311" i="1" s="1"/>
  <c r="EY292" i="1"/>
  <c r="EY296" i="1"/>
  <c r="EY311" i="1" s="1"/>
  <c r="CE292" i="1"/>
  <c r="CE296" i="1"/>
  <c r="CE311" i="1" s="1"/>
  <c r="BI292" i="1"/>
  <c r="BI296" i="1"/>
  <c r="BI311" i="1" s="1"/>
  <c r="CV292" i="1"/>
  <c r="CV296" i="1"/>
  <c r="CV311" i="1" s="1"/>
  <c r="AX292" i="1"/>
  <c r="AX296" i="1"/>
  <c r="AX311" i="1" s="1"/>
  <c r="AU296" i="1"/>
  <c r="AU311" i="1" s="1"/>
  <c r="FB292" i="1"/>
  <c r="FB296" i="1"/>
  <c r="FB311" i="1" s="1"/>
  <c r="CH292" i="1"/>
  <c r="CH296" i="1"/>
  <c r="CH311" i="1" s="1"/>
  <c r="EJ292" i="1"/>
  <c r="EJ296" i="1"/>
  <c r="EJ311" i="1" s="1"/>
  <c r="CQ292" i="1"/>
  <c r="CQ296" i="1"/>
  <c r="CQ311" i="1" s="1"/>
  <c r="CM292" i="1"/>
  <c r="CM296" i="1"/>
  <c r="CM311" i="1" s="1"/>
  <c r="BR292" i="1"/>
  <c r="BR296" i="1"/>
  <c r="BR311" i="1" s="1"/>
  <c r="DQ292" i="1"/>
  <c r="DQ296" i="1"/>
  <c r="DQ311" i="1" s="1"/>
  <c r="L292" i="1"/>
  <c r="L296" i="1"/>
  <c r="L311" i="1" s="1"/>
  <c r="FN301" i="1"/>
  <c r="FN304" i="1" s="1"/>
  <c r="FN306" i="1" s="1"/>
  <c r="FN298" i="1"/>
  <c r="FN295" i="1"/>
  <c r="DM292" i="1"/>
  <c r="DM296" i="1"/>
  <c r="DM311" i="1" s="1"/>
  <c r="DI292" i="1"/>
  <c r="DI296" i="1"/>
  <c r="DI311" i="1" s="1"/>
  <c r="AF296" i="1"/>
  <c r="AF311" i="1" s="1"/>
  <c r="FR292" i="1"/>
  <c r="FR296" i="1"/>
  <c r="FR311" i="1" s="1"/>
  <c r="EI292" i="1"/>
  <c r="EI296" i="1"/>
  <c r="EI311" i="1" s="1"/>
  <c r="BG292" i="1"/>
  <c r="BG296" i="1"/>
  <c r="BG311" i="1" s="1"/>
  <c r="BD292" i="1"/>
  <c r="BD296" i="1"/>
  <c r="BD311" i="1" s="1"/>
  <c r="AN292" i="1"/>
  <c r="AN296" i="1"/>
  <c r="AN311" i="1" s="1"/>
  <c r="AF295" i="1"/>
  <c r="CZ292" i="1"/>
  <c r="CZ296" i="1"/>
  <c r="CZ311" i="1" s="1"/>
  <c r="FK292" i="1"/>
  <c r="FK296" i="1"/>
  <c r="FK311" i="1" s="1"/>
  <c r="CS292" i="1"/>
  <c r="CS296" i="1"/>
  <c r="CS311" i="1" s="1"/>
  <c r="AV292" i="1"/>
  <c r="AV296" i="1"/>
  <c r="AV311" i="1" s="1"/>
  <c r="EQ292" i="1"/>
  <c r="EQ296" i="1"/>
  <c r="EQ311" i="1" s="1"/>
  <c r="FU292" i="1"/>
  <c r="FU296" i="1"/>
  <c r="FU311" i="1" s="1"/>
  <c r="EX292" i="1"/>
  <c r="EX296" i="1"/>
  <c r="EX311" i="1" s="1"/>
  <c r="AG292" i="1"/>
  <c r="AG296" i="1"/>
  <c r="AG311" i="1" s="1"/>
  <c r="EE292" i="1"/>
  <c r="EE296" i="1"/>
  <c r="EE311" i="1" s="1"/>
  <c r="AW292" i="1"/>
  <c r="AW296" i="1"/>
  <c r="AW311" i="1" s="1"/>
  <c r="AO292" i="1"/>
  <c r="AO296" i="1"/>
  <c r="AO311" i="1" s="1"/>
  <c r="EF292" i="1"/>
  <c r="EF296" i="1"/>
  <c r="EF311" i="1" s="1"/>
  <c r="FE292" i="1"/>
  <c r="FE296" i="1"/>
  <c r="FE311" i="1" s="1"/>
  <c r="FZ275" i="1"/>
  <c r="C316" i="1"/>
  <c r="C323" i="1" s="1"/>
  <c r="C284" i="1"/>
  <c r="FZ284" i="1" s="1"/>
  <c r="AZ292" i="1"/>
  <c r="AZ296" i="1"/>
  <c r="AZ311" i="1" s="1"/>
  <c r="EL292" i="1"/>
  <c r="EL296" i="1"/>
  <c r="EL311" i="1" s="1"/>
  <c r="D292" i="1"/>
  <c r="D296" i="1"/>
  <c r="D311" i="1" s="1"/>
  <c r="FF292" i="1"/>
  <c r="FF296" i="1"/>
  <c r="FF311" i="1" s="1"/>
  <c r="BP292" i="1"/>
  <c r="BP296" i="1"/>
  <c r="BP311" i="1" s="1"/>
  <c r="EU301" i="1"/>
  <c r="EU304" i="1" s="1"/>
  <c r="EU306" i="1" s="1"/>
  <c r="EU295" i="1"/>
  <c r="EU298" i="1"/>
  <c r="DC292" i="1"/>
  <c r="DC296" i="1"/>
  <c r="DC311" i="1" s="1"/>
  <c r="K292" i="1"/>
  <c r="K296" i="1"/>
  <c r="K311" i="1" s="1"/>
  <c r="DP292" i="1"/>
  <c r="DP296" i="1"/>
  <c r="DP311" i="1" s="1"/>
  <c r="AT292" i="1"/>
  <c r="AT296" i="1"/>
  <c r="AT311" i="1" s="1"/>
  <c r="BK292" i="1"/>
  <c r="BK296" i="1"/>
  <c r="BK311" i="1" s="1"/>
  <c r="DW292" i="1"/>
  <c r="DW296" i="1"/>
  <c r="DW311" i="1" s="1"/>
  <c r="DL292" i="1"/>
  <c r="DL296" i="1"/>
  <c r="DL311" i="1" s="1"/>
  <c r="CX292" i="1"/>
  <c r="CX296" i="1"/>
  <c r="CX311" i="1" s="1"/>
  <c r="AE292" i="1"/>
  <c r="AE296" i="1"/>
  <c r="AE311" i="1" s="1"/>
  <c r="S292" i="1"/>
  <c r="S296" i="1"/>
  <c r="S311" i="1" s="1"/>
  <c r="AS298" i="1"/>
  <c r="AS295" i="1"/>
  <c r="CA292" i="1"/>
  <c r="CA296" i="1"/>
  <c r="CA311" i="1" s="1"/>
  <c r="CL292" i="1"/>
  <c r="CL296" i="1"/>
  <c r="CL311" i="1" s="1"/>
  <c r="CG292" i="1"/>
  <c r="CG296" i="1"/>
  <c r="CG311" i="1" s="1"/>
  <c r="AK292" i="1"/>
  <c r="AK296" i="1"/>
  <c r="AK311" i="1" s="1"/>
  <c r="DA292" i="1"/>
  <c r="DA296" i="1"/>
  <c r="DA311" i="1" s="1"/>
  <c r="FM292" i="1"/>
  <c r="FM296" i="1"/>
  <c r="FM311" i="1" s="1"/>
  <c r="AM292" i="1"/>
  <c r="AM296" i="1"/>
  <c r="AM311" i="1" s="1"/>
  <c r="EB292" i="1"/>
  <c r="EB296" i="1"/>
  <c r="EB311" i="1" s="1"/>
  <c r="T292" i="1"/>
  <c r="T296" i="1"/>
  <c r="T311" i="1" s="1"/>
  <c r="CN292" i="1"/>
  <c r="CN296" i="1"/>
  <c r="CN311" i="1" s="1"/>
  <c r="FP292" i="1"/>
  <c r="FP296" i="1"/>
  <c r="FP311" i="1" s="1"/>
  <c r="O292" i="1"/>
  <c r="O296" i="1"/>
  <c r="O311" i="1" s="1"/>
  <c r="EH292" i="1"/>
  <c r="EH296" i="1"/>
  <c r="EH311" i="1" s="1"/>
  <c r="BQ292" i="1"/>
  <c r="BQ296" i="1"/>
  <c r="BQ311" i="1" s="1"/>
  <c r="ES292" i="1"/>
  <c r="ES296" i="1"/>
  <c r="ES311" i="1" s="1"/>
  <c r="FJ292" i="1"/>
  <c r="FJ296" i="1"/>
  <c r="FJ311" i="1" s="1"/>
  <c r="DT292" i="1"/>
  <c r="DT296" i="1"/>
  <c r="DT311" i="1" s="1"/>
  <c r="Y292" i="1"/>
  <c r="Y296" i="1"/>
  <c r="Y311" i="1" s="1"/>
  <c r="AL292" i="1"/>
  <c r="AL296" i="1"/>
  <c r="AL311" i="1" s="1"/>
  <c r="CC296" i="1"/>
  <c r="CC311" i="1" s="1"/>
  <c r="ER292" i="1"/>
  <c r="ER296" i="1"/>
  <c r="ER311" i="1" s="1"/>
  <c r="DN292" i="1"/>
  <c r="DN296" i="1"/>
  <c r="DN311" i="1" s="1"/>
  <c r="ED295" i="1"/>
  <c r="ED301" i="1"/>
  <c r="ED304" i="1" s="1"/>
  <c r="ED306" i="1" s="1"/>
  <c r="ED298" i="1"/>
  <c r="AA292" i="1"/>
  <c r="AA296" i="1"/>
  <c r="AA311" i="1" s="1"/>
  <c r="CF292" i="1"/>
  <c r="CF296" i="1"/>
  <c r="CF311" i="1" s="1"/>
  <c r="BF292" i="1"/>
  <c r="BF296" i="1"/>
  <c r="BF311" i="1" s="1"/>
  <c r="DY292" i="1"/>
  <c r="DY296" i="1"/>
  <c r="DY311" i="1" s="1"/>
  <c r="DJ292" i="1"/>
  <c r="DJ296" i="1"/>
  <c r="DJ311" i="1" s="1"/>
  <c r="Z292" i="1"/>
  <c r="Z296" i="1"/>
  <c r="Z311" i="1" s="1"/>
  <c r="P292" i="1"/>
  <c r="P296" i="1"/>
  <c r="P311" i="1" s="1"/>
  <c r="FD292" i="1"/>
  <c r="FD296" i="1"/>
  <c r="FD311" i="1" s="1"/>
  <c r="U292" i="1"/>
  <c r="U296" i="1"/>
  <c r="U311" i="1" s="1"/>
  <c r="CK292" i="1"/>
  <c r="CK296" i="1"/>
  <c r="CK311" i="1" s="1"/>
  <c r="J292" i="1"/>
  <c r="J296" i="1"/>
  <c r="J311" i="1" s="1"/>
  <c r="BL292" i="1"/>
  <c r="BL296" i="1"/>
  <c r="BL311" i="1" s="1"/>
  <c r="BS295" i="1"/>
  <c r="C307" i="1"/>
  <c r="FZ307" i="1" s="1"/>
  <c r="C299" i="1"/>
  <c r="FZ293" i="1"/>
  <c r="GB293" i="1" s="1"/>
  <c r="M292" i="1"/>
  <c r="M296" i="1"/>
  <c r="M311" i="1" s="1"/>
  <c r="BV292" i="1"/>
  <c r="BV296" i="1"/>
  <c r="BV311" i="1" s="1"/>
  <c r="BE301" i="1"/>
  <c r="BE304" i="1" s="1"/>
  <c r="BE306" i="1" s="1"/>
  <c r="BE298" i="1"/>
  <c r="BE295" i="1"/>
  <c r="BN292" i="1"/>
  <c r="BN296" i="1"/>
  <c r="BN311" i="1" s="1"/>
  <c r="DE292" i="1"/>
  <c r="DE296" i="1"/>
  <c r="DE311" i="1" s="1"/>
  <c r="FA292" i="1"/>
  <c r="FA296" i="1"/>
  <c r="FA311" i="1" s="1"/>
  <c r="BC292" i="1"/>
  <c r="BC296" i="1"/>
  <c r="BC311" i="1" s="1"/>
  <c r="AB292" i="1"/>
  <c r="AB296" i="1"/>
  <c r="AB311" i="1" s="1"/>
  <c r="AI292" i="1"/>
  <c r="AI296" i="1"/>
  <c r="AI311" i="1" s="1"/>
  <c r="AR292" i="1"/>
  <c r="AR296" i="1"/>
  <c r="AR311" i="1" s="1"/>
  <c r="FG292" i="1"/>
  <c r="FG296" i="1"/>
  <c r="FG311" i="1" s="1"/>
  <c r="EV292" i="1"/>
  <c r="EV296" i="1"/>
  <c r="EV311" i="1" s="1"/>
  <c r="EW292" i="1"/>
  <c r="EW296" i="1"/>
  <c r="EW311" i="1" s="1"/>
  <c r="DS292" i="1"/>
  <c r="DS296" i="1"/>
  <c r="DS311" i="1" s="1"/>
  <c r="X292" i="1"/>
  <c r="X296" i="1"/>
  <c r="X311" i="1" s="1"/>
  <c r="F292" i="1"/>
  <c r="F296" i="1"/>
  <c r="F311" i="1" s="1"/>
  <c r="BU292" i="1"/>
  <c r="BU296" i="1"/>
  <c r="BU311" i="1" s="1"/>
  <c r="G292" i="1"/>
  <c r="G296" i="1"/>
  <c r="G311" i="1" s="1"/>
  <c r="FI292" i="1"/>
  <c r="FI296" i="1"/>
  <c r="FI311" i="1" s="1"/>
  <c r="FT292" i="1"/>
  <c r="FT296" i="1"/>
  <c r="FT311" i="1" s="1"/>
  <c r="FO292" i="1"/>
  <c r="FO296" i="1"/>
  <c r="FO311" i="1" s="1"/>
  <c r="C289" i="1"/>
  <c r="FZ282" i="1"/>
  <c r="GB282" i="1" s="1"/>
  <c r="BS301" i="1" l="1"/>
  <c r="BS304" i="1" s="1"/>
  <c r="BS306" i="1" s="1"/>
  <c r="EU309" i="1"/>
  <c r="BS298" i="1"/>
  <c r="AS301" i="1"/>
  <c r="AS304" i="1" s="1"/>
  <c r="AS306" i="1" s="1"/>
  <c r="FH301" i="1"/>
  <c r="FH304" i="1" s="1"/>
  <c r="FH306" i="1" s="1"/>
  <c r="CT309" i="1"/>
  <c r="BT309" i="1"/>
  <c r="FT295" i="1"/>
  <c r="FT301" i="1"/>
  <c r="FT304" i="1" s="1"/>
  <c r="FT306" i="1" s="1"/>
  <c r="FT298" i="1"/>
  <c r="DS295" i="1"/>
  <c r="DS301" i="1"/>
  <c r="DS304" i="1" s="1"/>
  <c r="DS306" i="1" s="1"/>
  <c r="DS298" i="1"/>
  <c r="AB295" i="1"/>
  <c r="AB301" i="1"/>
  <c r="AB304" i="1" s="1"/>
  <c r="AB306" i="1" s="1"/>
  <c r="AB298" i="1"/>
  <c r="ED309" i="1"/>
  <c r="BP295" i="1"/>
  <c r="BP298" i="1"/>
  <c r="BP301" i="1"/>
  <c r="BP304" i="1" s="1"/>
  <c r="BP306" i="1" s="1"/>
  <c r="EI295" i="1"/>
  <c r="EI298" i="1"/>
  <c r="EI301" i="1"/>
  <c r="EI304" i="1" s="1"/>
  <c r="EI306" i="1" s="1"/>
  <c r="L295" i="1"/>
  <c r="L298" i="1"/>
  <c r="L301" i="1"/>
  <c r="L304" i="1" s="1"/>
  <c r="L306" i="1" s="1"/>
  <c r="CH295" i="1"/>
  <c r="CH298" i="1"/>
  <c r="CH301" i="1"/>
  <c r="CH304" i="1" s="1"/>
  <c r="CH306" i="1" s="1"/>
  <c r="AY295" i="1"/>
  <c r="AY298" i="1"/>
  <c r="AY301" i="1"/>
  <c r="AY304" i="1" s="1"/>
  <c r="AY306" i="1" s="1"/>
  <c r="AD298" i="1"/>
  <c r="AD295" i="1"/>
  <c r="AD301" i="1"/>
  <c r="AD304" i="1" s="1"/>
  <c r="AD306" i="1" s="1"/>
  <c r="FV295" i="1"/>
  <c r="FV301" i="1"/>
  <c r="FV304" i="1" s="1"/>
  <c r="FV306" i="1" s="1"/>
  <c r="FV298" i="1"/>
  <c r="BB295" i="1"/>
  <c r="BB301" i="1"/>
  <c r="BB304" i="1" s="1"/>
  <c r="BB306" i="1" s="1"/>
  <c r="BB298" i="1"/>
  <c r="AU298" i="1"/>
  <c r="I295" i="1"/>
  <c r="I298" i="1"/>
  <c r="I301" i="1"/>
  <c r="I304" i="1" s="1"/>
  <c r="I306" i="1" s="1"/>
  <c r="EA295" i="1"/>
  <c r="EA298" i="1"/>
  <c r="EA301" i="1"/>
  <c r="EA304" i="1" s="1"/>
  <c r="EA306" i="1" s="1"/>
  <c r="W295" i="1"/>
  <c r="W298" i="1"/>
  <c r="W301" i="1"/>
  <c r="W304" i="1" s="1"/>
  <c r="W306" i="1" s="1"/>
  <c r="FK301" i="1"/>
  <c r="FK304" i="1" s="1"/>
  <c r="FK306" i="1" s="1"/>
  <c r="FK295" i="1"/>
  <c r="FK298" i="1"/>
  <c r="CE295" i="1"/>
  <c r="CE301" i="1"/>
  <c r="CE304" i="1" s="1"/>
  <c r="CE306" i="1" s="1"/>
  <c r="CE298" i="1"/>
  <c r="BV301" i="1"/>
  <c r="BV304" i="1" s="1"/>
  <c r="BV306" i="1" s="1"/>
  <c r="BV298" i="1"/>
  <c r="BV295" i="1"/>
  <c r="J295" i="1"/>
  <c r="J301" i="1"/>
  <c r="J304" i="1" s="1"/>
  <c r="J306" i="1" s="1"/>
  <c r="J298" i="1"/>
  <c r="DJ301" i="1"/>
  <c r="DJ304" i="1" s="1"/>
  <c r="DJ306" i="1" s="1"/>
  <c r="DJ298" i="1"/>
  <c r="DJ295" i="1"/>
  <c r="FJ301" i="1"/>
  <c r="FJ304" i="1" s="1"/>
  <c r="FJ306" i="1" s="1"/>
  <c r="FJ298" i="1"/>
  <c r="FJ295" i="1"/>
  <c r="CN295" i="1"/>
  <c r="CN298" i="1"/>
  <c r="CN301" i="1"/>
  <c r="CN304" i="1" s="1"/>
  <c r="CN306" i="1" s="1"/>
  <c r="AK301" i="1"/>
  <c r="AK304" i="1" s="1"/>
  <c r="AK306" i="1" s="1"/>
  <c r="AK295" i="1"/>
  <c r="AK298" i="1"/>
  <c r="S295" i="1"/>
  <c r="S301" i="1"/>
  <c r="S304" i="1" s="1"/>
  <c r="S306" i="1" s="1"/>
  <c r="S298" i="1"/>
  <c r="AT295" i="1"/>
  <c r="AT298" i="1"/>
  <c r="AT301" i="1"/>
  <c r="AT304" i="1" s="1"/>
  <c r="AT306" i="1" s="1"/>
  <c r="FE301" i="1"/>
  <c r="FE304" i="1" s="1"/>
  <c r="FE306" i="1" s="1"/>
  <c r="FE295" i="1"/>
  <c r="FE298" i="1"/>
  <c r="EX298" i="1"/>
  <c r="EX301" i="1"/>
  <c r="EX304" i="1" s="1"/>
  <c r="EX306" i="1" s="1"/>
  <c r="EX295" i="1"/>
  <c r="CZ298" i="1"/>
  <c r="CZ295" i="1"/>
  <c r="CZ301" i="1"/>
  <c r="CZ304" i="1" s="1"/>
  <c r="CZ306" i="1" s="1"/>
  <c r="EY295" i="1"/>
  <c r="EY301" i="1"/>
  <c r="EY304" i="1" s="1"/>
  <c r="EY306" i="1" s="1"/>
  <c r="EY298" i="1"/>
  <c r="FH309" i="1"/>
  <c r="DH295" i="1"/>
  <c r="DH298" i="1"/>
  <c r="DH301" i="1"/>
  <c r="DH304" i="1" s="1"/>
  <c r="DH306" i="1" s="1"/>
  <c r="AU301" i="1"/>
  <c r="AU304" i="1" s="1"/>
  <c r="AU306" i="1" s="1"/>
  <c r="CP301" i="1"/>
  <c r="CP304" i="1" s="1"/>
  <c r="CP306" i="1" s="1"/>
  <c r="CP298" i="1"/>
  <c r="CP295" i="1"/>
  <c r="FI295" i="1"/>
  <c r="FI298" i="1"/>
  <c r="FI301" i="1"/>
  <c r="FI304" i="1" s="1"/>
  <c r="FI306" i="1" s="1"/>
  <c r="EW295" i="1"/>
  <c r="EW301" i="1"/>
  <c r="EW304" i="1" s="1"/>
  <c r="EW306" i="1" s="1"/>
  <c r="EW298" i="1"/>
  <c r="BC295" i="1"/>
  <c r="BC298" i="1"/>
  <c r="BC301" i="1"/>
  <c r="BC304" i="1" s="1"/>
  <c r="BC306" i="1" s="1"/>
  <c r="DN301" i="1"/>
  <c r="DN304" i="1" s="1"/>
  <c r="DN306" i="1" s="1"/>
  <c r="DN298" i="1"/>
  <c r="DN295" i="1"/>
  <c r="FF298" i="1"/>
  <c r="FF301" i="1"/>
  <c r="FF304" i="1" s="1"/>
  <c r="FF306" i="1" s="1"/>
  <c r="FF295" i="1"/>
  <c r="AF301" i="1"/>
  <c r="AF304" i="1" s="1"/>
  <c r="AF306" i="1" s="1"/>
  <c r="FR295" i="1"/>
  <c r="FR301" i="1"/>
  <c r="FR304" i="1" s="1"/>
  <c r="FR306" i="1" s="1"/>
  <c r="FR298" i="1"/>
  <c r="DQ295" i="1"/>
  <c r="DQ298" i="1"/>
  <c r="DQ301" i="1"/>
  <c r="DQ304" i="1" s="1"/>
  <c r="DQ306" i="1" s="1"/>
  <c r="FB295" i="1"/>
  <c r="FB298" i="1"/>
  <c r="FB301" i="1"/>
  <c r="FB304" i="1" s="1"/>
  <c r="FB306" i="1" s="1"/>
  <c r="BX301" i="1"/>
  <c r="BX304" i="1" s="1"/>
  <c r="BX306" i="1" s="1"/>
  <c r="BX298" i="1"/>
  <c r="BX295" i="1"/>
  <c r="BX309" i="1" s="1"/>
  <c r="BY295" i="1"/>
  <c r="BY298" i="1"/>
  <c r="BY301" i="1"/>
  <c r="BY304" i="1" s="1"/>
  <c r="BY306" i="1" s="1"/>
  <c r="FX295" i="1"/>
  <c r="FX298" i="1"/>
  <c r="FX301" i="1"/>
  <c r="FX304" i="1" s="1"/>
  <c r="FX306" i="1" s="1"/>
  <c r="FH298" i="1"/>
  <c r="ET298" i="1"/>
  <c r="ET295" i="1"/>
  <c r="ET301" i="1"/>
  <c r="ET304" i="1" s="1"/>
  <c r="ET306" i="1" s="1"/>
  <c r="EP298" i="1"/>
  <c r="EP295" i="1"/>
  <c r="EP301" i="1"/>
  <c r="EP304" i="1" s="1"/>
  <c r="EP306" i="1" s="1"/>
  <c r="EN298" i="1"/>
  <c r="EN295" i="1"/>
  <c r="EN301" i="1"/>
  <c r="EN304" i="1" s="1"/>
  <c r="EN306" i="1" s="1"/>
  <c r="CR295" i="1"/>
  <c r="CR298" i="1"/>
  <c r="CR301" i="1"/>
  <c r="CR304" i="1" s="1"/>
  <c r="CR306" i="1" s="1"/>
  <c r="FS298" i="1"/>
  <c r="FS301" i="1"/>
  <c r="FS304" i="1" s="1"/>
  <c r="FS306" i="1" s="1"/>
  <c r="FS295" i="1"/>
  <c r="BL295" i="1"/>
  <c r="BL298" i="1"/>
  <c r="BL301" i="1"/>
  <c r="BL304" i="1" s="1"/>
  <c r="BL306" i="1" s="1"/>
  <c r="BK295" i="1"/>
  <c r="BK301" i="1"/>
  <c r="BK304" i="1" s="1"/>
  <c r="BK306" i="1" s="1"/>
  <c r="BK298" i="1"/>
  <c r="M298" i="1"/>
  <c r="M295" i="1"/>
  <c r="M301" i="1"/>
  <c r="M304" i="1" s="1"/>
  <c r="M306" i="1" s="1"/>
  <c r="CK295" i="1"/>
  <c r="CK298" i="1"/>
  <c r="CK301" i="1"/>
  <c r="CK304" i="1" s="1"/>
  <c r="CK306" i="1" s="1"/>
  <c r="DY295" i="1"/>
  <c r="DY301" i="1"/>
  <c r="DY304" i="1" s="1"/>
  <c r="DY306" i="1" s="1"/>
  <c r="DY298" i="1"/>
  <c r="ES295" i="1"/>
  <c r="ES298" i="1"/>
  <c r="ES301" i="1"/>
  <c r="ES304" i="1" s="1"/>
  <c r="ES306" i="1" s="1"/>
  <c r="T295" i="1"/>
  <c r="T298" i="1"/>
  <c r="T301" i="1"/>
  <c r="T304" i="1" s="1"/>
  <c r="T306" i="1" s="1"/>
  <c r="CG295" i="1"/>
  <c r="CG301" i="1"/>
  <c r="CG304" i="1" s="1"/>
  <c r="CG306" i="1" s="1"/>
  <c r="CG298" i="1"/>
  <c r="AE295" i="1"/>
  <c r="AE301" i="1"/>
  <c r="AE304" i="1" s="1"/>
  <c r="AE306" i="1" s="1"/>
  <c r="AE298" i="1"/>
  <c r="DP301" i="1"/>
  <c r="DP304" i="1" s="1"/>
  <c r="DP306" i="1" s="1"/>
  <c r="DP298" i="1"/>
  <c r="DP295" i="1"/>
  <c r="EF298" i="1"/>
  <c r="EF295" i="1"/>
  <c r="EF301" i="1"/>
  <c r="EF304" i="1" s="1"/>
  <c r="EF306" i="1" s="1"/>
  <c r="FU298" i="1"/>
  <c r="FU295" i="1"/>
  <c r="FU301" i="1"/>
  <c r="FU304" i="1" s="1"/>
  <c r="FU306" i="1" s="1"/>
  <c r="CJ295" i="1"/>
  <c r="CJ298" i="1"/>
  <c r="CJ301" i="1"/>
  <c r="CJ304" i="1" s="1"/>
  <c r="CJ306" i="1" s="1"/>
  <c r="EM295" i="1"/>
  <c r="EM298" i="1"/>
  <c r="EM301" i="1"/>
  <c r="EM304" i="1" s="1"/>
  <c r="EM306" i="1" s="1"/>
  <c r="EO295" i="1"/>
  <c r="EO301" i="1"/>
  <c r="EO304" i="1" s="1"/>
  <c r="EO306" i="1" s="1"/>
  <c r="EO298" i="1"/>
  <c r="DF301" i="1"/>
  <c r="DF304" i="1" s="1"/>
  <c r="DF306" i="1" s="1"/>
  <c r="DF295" i="1"/>
  <c r="DF298" i="1"/>
  <c r="Z295" i="1"/>
  <c r="Z298" i="1"/>
  <c r="Z301" i="1"/>
  <c r="Z304" i="1" s="1"/>
  <c r="Z306" i="1" s="1"/>
  <c r="ER298" i="1"/>
  <c r="ER301" i="1"/>
  <c r="ER304" i="1" s="1"/>
  <c r="ER306" i="1" s="1"/>
  <c r="ER295" i="1"/>
  <c r="D298" i="1"/>
  <c r="D301" i="1"/>
  <c r="D304" i="1" s="1"/>
  <c r="D306" i="1" s="1"/>
  <c r="D295" i="1"/>
  <c r="AF298" i="1"/>
  <c r="BR301" i="1"/>
  <c r="BR304" i="1" s="1"/>
  <c r="BR306" i="1" s="1"/>
  <c r="BR295" i="1"/>
  <c r="BR298" i="1"/>
  <c r="DO298" i="1"/>
  <c r="DO301" i="1"/>
  <c r="DO304" i="1" s="1"/>
  <c r="DO306" i="1" s="1"/>
  <c r="DO295" i="1"/>
  <c r="CU298" i="1"/>
  <c r="CU295" i="1"/>
  <c r="CU301" i="1"/>
  <c r="CU304" i="1" s="1"/>
  <c r="CU306" i="1" s="1"/>
  <c r="AC295" i="1"/>
  <c r="AC301" i="1"/>
  <c r="AC304" i="1" s="1"/>
  <c r="AC306" i="1" s="1"/>
  <c r="AC298" i="1"/>
  <c r="BA295" i="1"/>
  <c r="BA298" i="1"/>
  <c r="BA301" i="1"/>
  <c r="BA304" i="1" s="1"/>
  <c r="BA306" i="1" s="1"/>
  <c r="DK295" i="1"/>
  <c r="DK301" i="1"/>
  <c r="DK304" i="1" s="1"/>
  <c r="DK306" i="1" s="1"/>
  <c r="DK298" i="1"/>
  <c r="BH295" i="1"/>
  <c r="BH298" i="1"/>
  <c r="BH301" i="1"/>
  <c r="BH304" i="1" s="1"/>
  <c r="BH306" i="1" s="1"/>
  <c r="DX295" i="1"/>
  <c r="DX298" i="1"/>
  <c r="DX301" i="1"/>
  <c r="DX304" i="1" s="1"/>
  <c r="DX306" i="1" s="1"/>
  <c r="DZ295" i="1"/>
  <c r="DZ301" i="1"/>
  <c r="DZ304" i="1" s="1"/>
  <c r="DZ306" i="1" s="1"/>
  <c r="DZ298" i="1"/>
  <c r="DA298" i="1"/>
  <c r="DA301" i="1"/>
  <c r="DA304" i="1" s="1"/>
  <c r="DA306" i="1" s="1"/>
  <c r="DA295" i="1"/>
  <c r="Q295" i="1"/>
  <c r="Q301" i="1"/>
  <c r="Q304" i="1" s="1"/>
  <c r="Q306" i="1" s="1"/>
  <c r="Q298" i="1"/>
  <c r="EV295" i="1"/>
  <c r="EV298" i="1"/>
  <c r="EV301" i="1"/>
  <c r="EV304" i="1" s="1"/>
  <c r="EV306" i="1" s="1"/>
  <c r="FA301" i="1"/>
  <c r="FA304" i="1" s="1"/>
  <c r="FA306" i="1" s="1"/>
  <c r="FA295" i="1"/>
  <c r="FA298" i="1"/>
  <c r="U295" i="1"/>
  <c r="U301" i="1"/>
  <c r="U304" i="1" s="1"/>
  <c r="U306" i="1" s="1"/>
  <c r="U298" i="1"/>
  <c r="BF295" i="1"/>
  <c r="BF301" i="1"/>
  <c r="BF304" i="1" s="1"/>
  <c r="BF306" i="1" s="1"/>
  <c r="BF298" i="1"/>
  <c r="BQ298" i="1"/>
  <c r="BQ295" i="1"/>
  <c r="BQ301" i="1"/>
  <c r="BQ304" i="1" s="1"/>
  <c r="BQ306" i="1" s="1"/>
  <c r="EB295" i="1"/>
  <c r="EB298" i="1"/>
  <c r="EB301" i="1"/>
  <c r="EB304" i="1" s="1"/>
  <c r="EB306" i="1" s="1"/>
  <c r="CL301" i="1"/>
  <c r="CL304" i="1" s="1"/>
  <c r="CL306" i="1" s="1"/>
  <c r="CL298" i="1"/>
  <c r="CL295" i="1"/>
  <c r="CX295" i="1"/>
  <c r="CX301" i="1"/>
  <c r="CX304" i="1" s="1"/>
  <c r="CX306" i="1" s="1"/>
  <c r="CX298" i="1"/>
  <c r="K295" i="1"/>
  <c r="K298" i="1"/>
  <c r="K301" i="1"/>
  <c r="K304" i="1" s="1"/>
  <c r="K306" i="1" s="1"/>
  <c r="AO295" i="1"/>
  <c r="AO309" i="1" s="1"/>
  <c r="AO301" i="1"/>
  <c r="AO304" i="1" s="1"/>
  <c r="AO306" i="1" s="1"/>
  <c r="AO298" i="1"/>
  <c r="EQ295" i="1"/>
  <c r="EQ301" i="1"/>
  <c r="EQ304" i="1" s="1"/>
  <c r="EQ306" i="1" s="1"/>
  <c r="EQ298" i="1"/>
  <c r="DI295" i="1"/>
  <c r="DI301" i="1"/>
  <c r="DI304" i="1" s="1"/>
  <c r="DI306" i="1" s="1"/>
  <c r="DI298" i="1"/>
  <c r="AX295" i="1"/>
  <c r="AX298" i="1"/>
  <c r="AX301" i="1"/>
  <c r="AX304" i="1" s="1"/>
  <c r="AX306" i="1" s="1"/>
  <c r="BM295" i="1"/>
  <c r="BM298" i="1"/>
  <c r="BM301" i="1"/>
  <c r="BM304" i="1" s="1"/>
  <c r="BM306" i="1" s="1"/>
  <c r="DV295" i="1"/>
  <c r="DV301" i="1"/>
  <c r="DV304" i="1" s="1"/>
  <c r="DV306" i="1" s="1"/>
  <c r="DV298" i="1"/>
  <c r="AP298" i="1"/>
  <c r="AP295" i="1"/>
  <c r="AP301" i="1"/>
  <c r="AP304" i="1" s="1"/>
  <c r="AP306" i="1" s="1"/>
  <c r="FG295" i="1"/>
  <c r="FG298" i="1"/>
  <c r="FG301" i="1"/>
  <c r="FG304" i="1" s="1"/>
  <c r="FG306" i="1" s="1"/>
  <c r="DE295" i="1"/>
  <c r="DE298" i="1"/>
  <c r="DE301" i="1"/>
  <c r="DE304" i="1" s="1"/>
  <c r="DE306" i="1" s="1"/>
  <c r="EL295" i="1"/>
  <c r="EL301" i="1"/>
  <c r="EL304" i="1" s="1"/>
  <c r="EL306" i="1" s="1"/>
  <c r="EL298" i="1"/>
  <c r="AN295" i="1"/>
  <c r="AN298" i="1"/>
  <c r="AN301" i="1"/>
  <c r="AN304" i="1" s="1"/>
  <c r="AN306" i="1" s="1"/>
  <c r="CM298" i="1"/>
  <c r="CM295" i="1"/>
  <c r="CM301" i="1"/>
  <c r="CM304" i="1" s="1"/>
  <c r="CM306" i="1" s="1"/>
  <c r="H309" i="1"/>
  <c r="BJ295" i="1"/>
  <c r="BJ298" i="1"/>
  <c r="BJ301" i="1"/>
  <c r="BJ304" i="1" s="1"/>
  <c r="BJ306" i="1"/>
  <c r="CY295" i="1"/>
  <c r="CY301" i="1"/>
  <c r="CY304" i="1" s="1"/>
  <c r="CY306" i="1" s="1"/>
  <c r="CY298" i="1"/>
  <c r="FC298" i="1"/>
  <c r="FC301" i="1"/>
  <c r="FC304" i="1" s="1"/>
  <c r="FC306" i="1" s="1"/>
  <c r="FC295" i="1"/>
  <c r="EZ301" i="1"/>
  <c r="EZ304" i="1" s="1"/>
  <c r="EZ306" i="1" s="1"/>
  <c r="EZ298" i="1"/>
  <c r="EZ295" i="1"/>
  <c r="FW295" i="1"/>
  <c r="FW298" i="1"/>
  <c r="FW301" i="1"/>
  <c r="FW304" i="1" s="1"/>
  <c r="FW306" i="1" s="1"/>
  <c r="CI295" i="1"/>
  <c r="CI298" i="1"/>
  <c r="CI301" i="1"/>
  <c r="CI304" i="1" s="1"/>
  <c r="CI306" i="1" s="1"/>
  <c r="AU309" i="1"/>
  <c r="FD298" i="1"/>
  <c r="FD295" i="1"/>
  <c r="FD301" i="1"/>
  <c r="FD304" i="1" s="1"/>
  <c r="FD306" i="1" s="1"/>
  <c r="CF295" i="1"/>
  <c r="CF298" i="1"/>
  <c r="CF301" i="1"/>
  <c r="CF304" i="1" s="1"/>
  <c r="CF306" i="1" s="1"/>
  <c r="AL301" i="1"/>
  <c r="AL304" i="1" s="1"/>
  <c r="AL306" i="1" s="1"/>
  <c r="AL298" i="1"/>
  <c r="AL295" i="1"/>
  <c r="EH295" i="1"/>
  <c r="EH301" i="1"/>
  <c r="EH304" i="1" s="1"/>
  <c r="EH306" i="1" s="1"/>
  <c r="EH298" i="1"/>
  <c r="AM298" i="1"/>
  <c r="AM295" i="1"/>
  <c r="AM301" i="1"/>
  <c r="AM304" i="1" s="1"/>
  <c r="AM306" i="1" s="1"/>
  <c r="CA295" i="1"/>
  <c r="CA298" i="1"/>
  <c r="CA301" i="1"/>
  <c r="CA304" i="1" s="1"/>
  <c r="CA306" i="1" s="1"/>
  <c r="DL295" i="1"/>
  <c r="DL298" i="1"/>
  <c r="DL301" i="1"/>
  <c r="DL304" i="1" s="1"/>
  <c r="DL306" i="1" s="1"/>
  <c r="DC295" i="1"/>
  <c r="DC298" i="1"/>
  <c r="DC301" i="1"/>
  <c r="DC304" i="1" s="1"/>
  <c r="DC306" i="1" s="1"/>
  <c r="AW298" i="1"/>
  <c r="AW301" i="1"/>
  <c r="AW304" i="1" s="1"/>
  <c r="AW306" i="1" s="1"/>
  <c r="AW295" i="1"/>
  <c r="AV295" i="1"/>
  <c r="AV298" i="1"/>
  <c r="AV301" i="1"/>
  <c r="AV304" i="1" s="1"/>
  <c r="AV306" i="1" s="1"/>
  <c r="DM295" i="1"/>
  <c r="DM298" i="1"/>
  <c r="DM301" i="1"/>
  <c r="DM304" i="1" s="1"/>
  <c r="DM306" i="1" s="1"/>
  <c r="CV295" i="1"/>
  <c r="CV301" i="1"/>
  <c r="CV304" i="1" s="1"/>
  <c r="CV306" i="1" s="1"/>
  <c r="CV298" i="1"/>
  <c r="CC301" i="1"/>
  <c r="CC304" i="1" s="1"/>
  <c r="CC306" i="1" s="1"/>
  <c r="DD295" i="1"/>
  <c r="DD301" i="1"/>
  <c r="DD304" i="1" s="1"/>
  <c r="DD306" i="1" s="1"/>
  <c r="DD298" i="1"/>
  <c r="V295" i="1"/>
  <c r="V301" i="1"/>
  <c r="V304" i="1" s="1"/>
  <c r="V306" i="1" s="1"/>
  <c r="V298" i="1"/>
  <c r="DR295" i="1"/>
  <c r="DR309" i="1" s="1"/>
  <c r="DR298" i="1"/>
  <c r="DR301" i="1"/>
  <c r="DR304" i="1" s="1"/>
  <c r="DR306" i="1" s="1"/>
  <c r="CD295" i="1"/>
  <c r="CD301" i="1"/>
  <c r="CD304" i="1" s="1"/>
  <c r="CD306" i="1" s="1"/>
  <c r="CD298" i="1"/>
  <c r="FP295" i="1"/>
  <c r="FP301" i="1"/>
  <c r="FP304" i="1" s="1"/>
  <c r="FP306" i="1" s="1"/>
  <c r="FP298" i="1"/>
  <c r="AG298" i="1"/>
  <c r="AG295" i="1"/>
  <c r="AG301" i="1"/>
  <c r="AG304" i="1" s="1"/>
  <c r="AG306" i="1" s="1"/>
  <c r="DU295" i="1"/>
  <c r="DU301" i="1"/>
  <c r="DU304" i="1" s="1"/>
  <c r="DU306" i="1" s="1"/>
  <c r="DU298" i="1"/>
  <c r="G298" i="1"/>
  <c r="G295" i="1"/>
  <c r="G301" i="1"/>
  <c r="G304" i="1" s="1"/>
  <c r="G306" i="1" s="1"/>
  <c r="BU295" i="1"/>
  <c r="BU298" i="1"/>
  <c r="BU301" i="1"/>
  <c r="BU304" i="1" s="1"/>
  <c r="BU306" i="1" s="1"/>
  <c r="C296" i="1"/>
  <c r="C292" i="1"/>
  <c r="FZ289" i="1"/>
  <c r="F298" i="1"/>
  <c r="F295" i="1"/>
  <c r="F301" i="1"/>
  <c r="F304" i="1" s="1"/>
  <c r="F306" i="1" s="1"/>
  <c r="AR295" i="1"/>
  <c r="AR301" i="1"/>
  <c r="AR304" i="1" s="1"/>
  <c r="AR306" i="1" s="1"/>
  <c r="AR298" i="1"/>
  <c r="BN295" i="1"/>
  <c r="BN298" i="1"/>
  <c r="BN301" i="1"/>
  <c r="BN304" i="1" s="1"/>
  <c r="BN306" i="1" s="1"/>
  <c r="AS309" i="1"/>
  <c r="AZ295" i="1"/>
  <c r="AZ301" i="1"/>
  <c r="AZ304" i="1" s="1"/>
  <c r="AZ306" i="1" s="1"/>
  <c r="AZ298" i="1"/>
  <c r="BD295" i="1"/>
  <c r="BD298" i="1"/>
  <c r="BD301" i="1"/>
  <c r="BD304" i="1" s="1"/>
  <c r="BD306" i="1" s="1"/>
  <c r="FN309" i="1"/>
  <c r="CQ295" i="1"/>
  <c r="CQ301" i="1"/>
  <c r="CQ304" i="1" s="1"/>
  <c r="CQ306" i="1" s="1"/>
  <c r="CQ298" i="1"/>
  <c r="BZ295" i="1"/>
  <c r="BZ301" i="1"/>
  <c r="BZ304" i="1" s="1"/>
  <c r="BZ306" i="1" s="1"/>
  <c r="BZ298" i="1"/>
  <c r="CC298" i="1"/>
  <c r="CB301" i="1"/>
  <c r="CB304" i="1" s="1"/>
  <c r="CB306" i="1" s="1"/>
  <c r="CB298" i="1"/>
  <c r="CB295" i="1"/>
  <c r="DB298" i="1"/>
  <c r="DB295" i="1"/>
  <c r="DB301" i="1"/>
  <c r="DB304" i="1" s="1"/>
  <c r="DB306" i="1" s="1"/>
  <c r="CO298" i="1"/>
  <c r="CO295" i="1"/>
  <c r="CO309" i="1" s="1"/>
  <c r="CO306" i="1"/>
  <c r="CO301" i="1"/>
  <c r="CO304" i="1" s="1"/>
  <c r="AJ301" i="1"/>
  <c r="AJ304" i="1" s="1"/>
  <c r="AJ306" i="1" s="1"/>
  <c r="AJ298" i="1"/>
  <c r="AJ295" i="1"/>
  <c r="EC301" i="1"/>
  <c r="EC304" i="1" s="1"/>
  <c r="EC306" i="1" s="1"/>
  <c r="EC295" i="1"/>
  <c r="EC298" i="1"/>
  <c r="AQ298" i="1"/>
  <c r="AQ295" i="1"/>
  <c r="AQ309" i="1" s="1"/>
  <c r="AQ301" i="1"/>
  <c r="AQ304" i="1" s="1"/>
  <c r="AQ306" i="1" s="1"/>
  <c r="BE309" i="1"/>
  <c r="P295" i="1"/>
  <c r="P309" i="1" s="1"/>
  <c r="P301" i="1"/>
  <c r="P304" i="1" s="1"/>
  <c r="P306" i="1" s="1"/>
  <c r="P298" i="1"/>
  <c r="AA301" i="1"/>
  <c r="AA304" i="1" s="1"/>
  <c r="AA306" i="1" s="1"/>
  <c r="AA295" i="1"/>
  <c r="AA298" i="1"/>
  <c r="Y295" i="1"/>
  <c r="Y298" i="1"/>
  <c r="Y301" i="1"/>
  <c r="Y304" i="1" s="1"/>
  <c r="Y306" i="1" s="1"/>
  <c r="O295" i="1"/>
  <c r="O301" i="1"/>
  <c r="O304" i="1" s="1"/>
  <c r="O306" i="1" s="1"/>
  <c r="O298" i="1"/>
  <c r="FM301" i="1"/>
  <c r="FM304" i="1" s="1"/>
  <c r="FM306" i="1" s="1"/>
  <c r="FM295" i="1"/>
  <c r="FM298" i="1"/>
  <c r="DW295" i="1"/>
  <c r="DW298" i="1"/>
  <c r="DW301" i="1"/>
  <c r="DW304" i="1" s="1"/>
  <c r="DW306" i="1" s="1"/>
  <c r="EE298" i="1"/>
  <c r="EE295" i="1"/>
  <c r="EE301" i="1"/>
  <c r="EE304" i="1" s="1"/>
  <c r="EE306" i="1" s="1"/>
  <c r="CS298" i="1"/>
  <c r="CS301" i="1"/>
  <c r="CS304" i="1" s="1"/>
  <c r="CS306" i="1" s="1"/>
  <c r="CS295" i="1"/>
  <c r="BI295" i="1"/>
  <c r="BI309" i="1" s="1"/>
  <c r="BI301" i="1"/>
  <c r="BI304" i="1" s="1"/>
  <c r="BI306" i="1" s="1"/>
  <c r="BI298" i="1"/>
  <c r="BO298" i="1"/>
  <c r="BO295" i="1"/>
  <c r="BO301" i="1"/>
  <c r="BO304" i="1" s="1"/>
  <c r="BO306" i="1" s="1"/>
  <c r="DG298" i="1"/>
  <c r="DG301" i="1"/>
  <c r="DG304" i="1" s="1"/>
  <c r="DG306" i="1" s="1"/>
  <c r="DG295" i="1"/>
  <c r="E298" i="1"/>
  <c r="E301" i="1"/>
  <c r="E304" i="1" s="1"/>
  <c r="E306" i="1" s="1"/>
  <c r="E295" i="1"/>
  <c r="EK301" i="1"/>
  <c r="EK304" i="1" s="1"/>
  <c r="EK306" i="1" s="1"/>
  <c r="EK298" i="1"/>
  <c r="EK295" i="1"/>
  <c r="DT295" i="1"/>
  <c r="DT301" i="1"/>
  <c r="DT304" i="1" s="1"/>
  <c r="DT306" i="1" s="1"/>
  <c r="DT298" i="1"/>
  <c r="FO295" i="1"/>
  <c r="FO301" i="1"/>
  <c r="FO304" i="1" s="1"/>
  <c r="FO306" i="1" s="1"/>
  <c r="FO298" i="1"/>
  <c r="X295" i="1"/>
  <c r="X298" i="1"/>
  <c r="X301" i="1"/>
  <c r="X304" i="1" s="1"/>
  <c r="X306" i="1" s="1"/>
  <c r="AI295" i="1"/>
  <c r="AI298" i="1"/>
  <c r="AI301" i="1"/>
  <c r="AI304" i="1" s="1"/>
  <c r="AI306" i="1" s="1"/>
  <c r="BG301" i="1"/>
  <c r="BG304" i="1" s="1"/>
  <c r="BG306" i="1" s="1"/>
  <c r="BG295" i="1"/>
  <c r="BG298" i="1"/>
  <c r="EJ298" i="1"/>
  <c r="EJ295" i="1"/>
  <c r="EJ301" i="1"/>
  <c r="EJ304" i="1" s="1"/>
  <c r="EJ306" i="1" s="1"/>
  <c r="AH295" i="1"/>
  <c r="AH298" i="1"/>
  <c r="AH301" i="1"/>
  <c r="AH304" i="1" s="1"/>
  <c r="AH306" i="1" s="1"/>
  <c r="FL295" i="1"/>
  <c r="FL309" i="1" s="1"/>
  <c r="FL301" i="1"/>
  <c r="FL304" i="1" s="1"/>
  <c r="FL306" i="1" s="1"/>
  <c r="FL298" i="1"/>
  <c r="R295" i="1"/>
  <c r="R298" i="1"/>
  <c r="R301" i="1"/>
  <c r="R304" i="1" s="1"/>
  <c r="R306" i="1" s="1"/>
  <c r="CW301" i="1"/>
  <c r="CW304" i="1" s="1"/>
  <c r="CW306" i="1" s="1"/>
  <c r="CW298" i="1"/>
  <c r="CW295" i="1"/>
  <c r="N295" i="1"/>
  <c r="N298" i="1"/>
  <c r="N301" i="1"/>
  <c r="N304" i="1" s="1"/>
  <c r="N306" i="1" s="1"/>
  <c r="EG295" i="1"/>
  <c r="EG309" i="1" s="1"/>
  <c r="EG301" i="1"/>
  <c r="EG304" i="1" s="1"/>
  <c r="EG306" i="1" s="1"/>
  <c r="EG298" i="1"/>
  <c r="BW295" i="1"/>
  <c r="BW298" i="1"/>
  <c r="BW301" i="1"/>
  <c r="BW304" i="1" s="1"/>
  <c r="BW306" i="1" s="1"/>
  <c r="FQ301" i="1"/>
  <c r="FQ304" i="1" s="1"/>
  <c r="FQ306" i="1" s="1"/>
  <c r="FQ295" i="1"/>
  <c r="FQ298" i="1"/>
  <c r="EC309" i="1" l="1"/>
  <c r="O309" i="1"/>
  <c r="DQ309" i="1"/>
  <c r="AF309" i="1"/>
  <c r="AI309" i="1"/>
  <c r="BU309" i="1"/>
  <c r="Y309" i="1"/>
  <c r="CB309" i="1"/>
  <c r="CH309" i="1"/>
  <c r="BC309" i="1"/>
  <c r="BS309" i="1"/>
  <c r="FE309" i="1"/>
  <c r="BB309" i="1"/>
  <c r="FW309" i="1"/>
  <c r="N309" i="1"/>
  <c r="AH309" i="1"/>
  <c r="X309" i="1"/>
  <c r="CS309" i="1"/>
  <c r="EZ309" i="1"/>
  <c r="BJ309" i="1"/>
  <c r="FR309" i="1"/>
  <c r="DE309" i="1"/>
  <c r="BM309" i="1"/>
  <c r="EB309" i="1"/>
  <c r="DF309" i="1"/>
  <c r="FS309" i="1"/>
  <c r="EW309" i="1"/>
  <c r="FO309" i="1"/>
  <c r="DD309" i="1"/>
  <c r="AM309" i="1"/>
  <c r="FD309" i="1"/>
  <c r="FC309" i="1"/>
  <c r="BQ309" i="1"/>
  <c r="FJ309" i="1"/>
  <c r="FG309" i="1"/>
  <c r="AX309" i="1"/>
  <c r="K309" i="1"/>
  <c r="ET309" i="1"/>
  <c r="AR309" i="1"/>
  <c r="EO309" i="1"/>
  <c r="EF309" i="1"/>
  <c r="AP309" i="1"/>
  <c r="ER309" i="1"/>
  <c r="CE309" i="1"/>
  <c r="R309" i="1"/>
  <c r="AN309" i="1"/>
  <c r="AY309" i="1"/>
  <c r="BW309" i="1"/>
  <c r="DT309" i="1"/>
  <c r="DW309" i="1"/>
  <c r="DU309" i="1"/>
  <c r="AL309" i="1"/>
  <c r="CI309" i="1"/>
  <c r="CY309" i="1"/>
  <c r="DA309" i="1"/>
  <c r="DO309" i="1"/>
  <c r="DI309" i="1"/>
  <c r="CX309" i="1"/>
  <c r="BF309" i="1"/>
  <c r="CU309" i="1"/>
  <c r="CG309" i="1"/>
  <c r="AK309" i="1"/>
  <c r="FK309" i="1"/>
  <c r="BP309" i="1"/>
  <c r="E309" i="1"/>
  <c r="FM309" i="1"/>
  <c r="AZ309" i="1"/>
  <c r="C301" i="1"/>
  <c r="C304" i="1" s="1"/>
  <c r="FZ292" i="1"/>
  <c r="C295" i="1"/>
  <c r="C298" i="1"/>
  <c r="AG309" i="1"/>
  <c r="DM309" i="1"/>
  <c r="DL309" i="1"/>
  <c r="CL309" i="1"/>
  <c r="Q309" i="1"/>
  <c r="BH309" i="1"/>
  <c r="CK309" i="1"/>
  <c r="FF309" i="1"/>
  <c r="DH309" i="1"/>
  <c r="CW309" i="1"/>
  <c r="BZ309" i="1"/>
  <c r="V309" i="1"/>
  <c r="EL309" i="1"/>
  <c r="DV309" i="1"/>
  <c r="EQ309" i="1"/>
  <c r="U309" i="1"/>
  <c r="M309" i="1"/>
  <c r="J309" i="1"/>
  <c r="C311" i="1"/>
  <c r="FZ311" i="1" s="1"/>
  <c r="FZ296" i="1"/>
  <c r="FQ309" i="1"/>
  <c r="EJ309" i="1"/>
  <c r="DG309" i="1"/>
  <c r="AV309" i="1"/>
  <c r="CA309" i="1"/>
  <c r="CF309" i="1"/>
  <c r="CC309" i="1"/>
  <c r="DK309" i="1"/>
  <c r="EM309" i="1"/>
  <c r="DP309" i="1"/>
  <c r="T309" i="1"/>
  <c r="CR309" i="1"/>
  <c r="BV309" i="1"/>
  <c r="W309" i="1"/>
  <c r="AB309" i="1"/>
  <c r="BN309" i="1"/>
  <c r="AW309" i="1"/>
  <c r="FA309" i="1"/>
  <c r="FB309" i="1"/>
  <c r="FI309" i="1"/>
  <c r="EY309" i="1"/>
  <c r="CN309" i="1"/>
  <c r="FV309" i="1"/>
  <c r="L309" i="1"/>
  <c r="DB309" i="1"/>
  <c r="CQ309" i="1"/>
  <c r="FP309" i="1"/>
  <c r="BR309" i="1"/>
  <c r="DN309" i="1"/>
  <c r="BG309" i="1"/>
  <c r="EE309" i="1"/>
  <c r="G309" i="1"/>
  <c r="CM309" i="1"/>
  <c r="DZ309" i="1"/>
  <c r="BA309" i="1"/>
  <c r="Z309" i="1"/>
  <c r="CJ309" i="1"/>
  <c r="ES309" i="1"/>
  <c r="BK309" i="1"/>
  <c r="EN309" i="1"/>
  <c r="FX309" i="1"/>
  <c r="CP309" i="1"/>
  <c r="CZ309" i="1"/>
  <c r="AT309" i="1"/>
  <c r="EA309" i="1"/>
  <c r="AD309" i="1"/>
  <c r="DS309" i="1"/>
  <c r="EI309" i="1"/>
  <c r="CD309" i="1"/>
  <c r="AE309" i="1"/>
  <c r="DJ309" i="1"/>
  <c r="BO309" i="1"/>
  <c r="EK309" i="1"/>
  <c r="AA309" i="1"/>
  <c r="AJ309" i="1"/>
  <c r="BD309" i="1"/>
  <c r="F309" i="1"/>
  <c r="CV309" i="1"/>
  <c r="DC309" i="1"/>
  <c r="EH309" i="1"/>
  <c r="EV309" i="1"/>
  <c r="DX309" i="1"/>
  <c r="AC309" i="1"/>
  <c r="D309" i="1"/>
  <c r="FU309" i="1"/>
  <c r="DY309" i="1"/>
  <c r="BL309" i="1"/>
  <c r="EP309" i="1"/>
  <c r="BY309" i="1"/>
  <c r="EX309" i="1"/>
  <c r="S309" i="1"/>
  <c r="I309" i="1"/>
  <c r="FT309" i="1"/>
  <c r="FY304" i="1" l="1"/>
  <c r="C306" i="1"/>
  <c r="C309" i="1"/>
  <c r="FZ295" i="1"/>
  <c r="GB295" i="1" s="1"/>
  <c r="GB292" i="1"/>
  <c r="FZ298" i="1"/>
  <c r="FZ299" i="1"/>
  <c r="FY306" i="1" l="1"/>
  <c r="FZ306" i="1" s="1"/>
  <c r="FY309" i="1"/>
  <c r="FZ3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9" authorId="0" shapeId="0" xr:uid="{B181E225-4265-4533-92E0-D1078E015D4F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C125FD18-C714-48F8-972F-BD3233CB505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<sst xmlns="http://schemas.openxmlformats.org/spreadsheetml/2006/main" count="1073" uniqueCount="909">
  <si>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</si>
  <si>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</si>
  <si>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</si>
  <si>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</si>
  <si>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</si>
  <si>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</si>
  <si>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</si>
  <si>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</si>
  <si>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</si>
  <si>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</si>
  <si>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</si>
  <si>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</si>
  <si>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</si>
  <si>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</si>
  <si>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</si>
  <si>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</si>
  <si>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</si>
  <si>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</si>
  <si>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</si>
  <si>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</si>
  <si>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</si>
  <si>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</si>
  <si>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</si>
  <si>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</si>
  <si>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</si>
  <si>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</si>
  <si>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</si>
  <si>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</si>
  <si>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</si>
  <si>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</si>
  <si>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</si>
  <si>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</si>
  <si>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</si>
  <si>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</si>
  <si>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</si>
  <si>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</si>
  <si>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</si>
  <si>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</si>
  <si>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</si>
  <si>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</si>
  <si>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</si>
  <si>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</si>
  <si>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</si>
  <si>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</si>
  <si>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</si>
  <si>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</si>
  <si>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</si>
  <si>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</si>
  <si>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</si>
  <si>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</si>
  <si>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</si>
  <si>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</si>
  <si>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</si>
  <si>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</si>
  <si>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</si>
  <si>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</si>
  <si>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</si>
  <si>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</si>
  <si>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</si>
  <si>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</si>
  <si>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</si>
  <si>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</si>
  <si>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</si>
  <si>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</si>
  <si>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</si>
  <si>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</si>
  <si>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</si>
  <si>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</si>
  <si>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</si>
  <si>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</si>
  <si>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</si>
  <si>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</si>
  <si>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</si>
  <si>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</si>
  <si>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</si>
  <si>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</si>
  <si>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</si>
  <si>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</si>
  <si>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</si>
  <si>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</si>
  <si>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</si>
  <si>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</si>
  <si>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</si>
  <si>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</si>
  <si>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</si>
  <si>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</si>
  <si>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</si>
  <si>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</si>
  <si>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</si>
  <si>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</si>
  <si>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</si>
  <si>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</si>
  <si>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</si>
  <si>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</si>
  <si>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</si>
  <si>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</si>
  <si>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</si>
  <si>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</si>
  <si>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</si>
  <si>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</si>
  <si>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</si>
  <si>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</si>
  <si>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</si>
  <si>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</si>
  <si>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</si>
  <si>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</si>
  <si>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</si>
  <si>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</si>
  <si>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</si>
  <si>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</si>
  <si>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</si>
  <si>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</si>
  <si>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</si>
  <si>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</si>
  <si>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</si>
  <si>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</si>
  <si>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</si>
  <si>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</si>
  <si>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</si>
  <si>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</si>
  <si>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</si>
  <si>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</si>
  <si>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</si>
  <si>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</si>
  <si>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</si>
  <si>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</si>
  <si>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</si>
  <si>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</si>
  <si>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</si>
  <si>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</si>
  <si>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</si>
  <si>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</si>
  <si>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</si>
  <si>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</si>
  <si>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</si>
  <si>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</si>
  <si>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</si>
  <si>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</si>
  <si>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</si>
  <si>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</si>
  <si>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</si>
  <si>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</si>
  <si>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</si>
  <si>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</si>
  <si>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</si>
  <si>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</si>
  <si>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</si>
  <si>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</si>
  <si>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</si>
  <si>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</si>
  <si>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</si>
  <si>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</si>
  <si>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</si>
  <si>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</si>
  <si>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</si>
  <si>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</si>
  <si>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</si>
  <si>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</si>
  <si>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</si>
  <si>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</si>
  <si>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</si>
  <si>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</si>
  <si>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</si>
  <si>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</si>
  <si>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</si>
  <si>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</si>
  <si>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</si>
  <si>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</si>
  <si>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</si>
  <si>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</si>
  <si>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</si>
  <si>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</si>
  <si>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</si>
  <si>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</si>
  <si>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</si>
  <si>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</si>
  <si>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</si>
  <si>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</si>
  <si>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</si>
  <si>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</si>
  <si>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</si>
  <si>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</si>
  <si>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</si>
  <si>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</si>
  <si>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</si>
  <si>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</si>
  <si>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</si>
  <si>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</si>
  <si>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</si>
  <si>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</si>
  <si>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</si>
  <si>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</si>
  <si>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</si>
  <si>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</si>
  <si>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</si>
  <si>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</si>
  <si>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</si>
  <si>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</si>
  <si>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</si>
  <si>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</si>
  <si>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</si>
  <si>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</si>
  <si>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</si>
  <si>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</si>
  <si>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</si>
  <si>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</si>
  <si>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</si>
  <si>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</si>
  <si>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</si>
  <si>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</si>
  <si>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</si>
  <si>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</si>
  <si>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</si>
  <si>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</si>
  <si>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</si>
  <si>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</si>
  <si>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</si>
  <si>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</si>
  <si>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</si>
  <si>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</si>
  <si>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</si>
  <si>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</si>
  <si>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</si>
  <si>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</si>
  <si>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</si>
  <si>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</si>
  <si>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</si>
  <si>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</si>
  <si>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</si>
  <si>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</si>
  <si>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</si>
  <si>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</si>
  <si>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</si>
  <si>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</si>
  <si>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</si>
  <si>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</si>
  <si>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</si>
  <si>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</si>
  <si>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</si>
  <si>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</si>
  <si>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</si>
  <si>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</si>
  <si>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</si>
  <si>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</si>
  <si>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</si>
  <si>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</si>
  <si>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</si>
  <si>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</si>
  <si>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</si>
  <si>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</si>
  <si>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</si>
  <si>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</si>
  <si>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</si>
  <si>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</si>
  <si>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</si>
  <si>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</si>
  <si>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</si>
  <si>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</si>
  <si>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</si>
  <si>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</si>
  <si>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</si>
  <si>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</si>
  <si>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</si>
  <si>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</si>
  <si>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</si>
  <si>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</si>
  <si>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</si>
  <si>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</si>
  <si>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</si>
  <si>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</si>
  <si>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</si>
  <si>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</si>
  <si>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</si>
  <si>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</si>
  <si>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</si>
  <si>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</si>
  <si>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</si>
  <si>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</si>
  <si>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</si>
  <si>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</si>
  <si>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</si>
  <si>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</si>
  <si>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</si>
  <si>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</si>
  <si>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</si>
  <si>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</si>
  <si>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</si>
  <si>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</si>
  <si>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</si>
  <si>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</si>
  <si>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</si>
  <si>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</si>
  <si>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</si>
  <si>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</si>
  <si>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</si>
  <si>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</si>
  <si>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</si>
  <si>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</si>
  <si>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</si>
  <si>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</si>
  <si>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</si>
  <si>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</si>
  <si>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</si>
  <si>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</si>
  <si>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</si>
  <si>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</si>
  <si>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</si>
  <si>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</si>
  <si>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</si>
  <si>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</si>
  <si>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</si>
  <si>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</si>
  <si>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</si>
  <si>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</si>
  <si>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</si>
  <si>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</si>
  <si>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</si>
  <si>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</si>
  <si>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</si>
  <si>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</si>
  <si>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</si>
  <si>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</si>
  <si>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</si>
  <si>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</si>
  <si>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</si>
  <si>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</si>
  <si>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</si>
  <si>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</si>
  <si>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</si>
  <si>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</si>
  <si>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</si>
  <si>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</si>
  <si>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</si>
  <si>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</si>
  <si>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</si>
  <si>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</si>
  <si>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</si>
  <si>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</si>
  <si>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</si>
  <si>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</si>
  <si>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</si>
  <si>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</si>
  <si>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</si>
  <si>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</si>
  <si>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</si>
  <si>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</si>
  <si>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</si>
  <si>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</si>
  <si>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</si>
  <si>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</si>
  <si>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</si>
  <si>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</si>
  <si>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</si>
  <si>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</si>
  <si>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</si>
  <si>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</si>
  <si>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</si>
  <si>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</si>
  <si>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</si>
  <si>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</si>
  <si>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</si>
  <si>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</si>
  <si>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</si>
  <si>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</si>
  <si>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</si>
  <si>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</si>
  <si>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</si>
  <si>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</si>
  <si>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</si>
  <si>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</si>
  <si>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</si>
  <si>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</si>
  <si>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</si>
  <si>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</si>
  <si>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</si>
  <si>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</si>
  <si>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</si>
  <si>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</si>
  <si>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</si>
  <si>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</si>
  <si>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</si>
  <si>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</si>
  <si>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</si>
  <si>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</si>
  <si>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</si>
  <si>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</si>
  <si>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</si>
  <si>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</si>
  <si>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</si>
  <si>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</si>
  <si>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</si>
  <si>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</si>
  <si>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</si>
  <si>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</si>
  <si>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</si>
  <si>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</si>
  <si>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</si>
  <si>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</si>
  <si>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</si>
  <si>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</si>
  <si>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</si>
  <si>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</si>
  <si>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</si>
  <si>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</si>
  <si>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</si>
  <si>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</si>
  <si>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</si>
  <si>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</si>
  <si>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</si>
  <si>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</si>
  <si>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</si>
  <si>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</si>
  <si>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</si>
  <si>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</si>
  <si>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</si>
  <si>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</si>
  <si>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</si>
  <si>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</si>
  <si>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</si>
  <si>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</si>
  <si>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</si>
  <si>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</si>
  <si>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</si>
  <si>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</si>
  <si>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</si>
  <si>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</si>
  <si>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</si>
  <si>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</si>
  <si>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</si>
  <si>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</si>
  <si>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FY23 Grades 1-12 FTE</t>
  </si>
  <si>
    <t>V1.1</t>
  </si>
  <si>
    <t>FY23 Kindergarten FTE</t>
  </si>
  <si>
    <t>V1.2</t>
  </si>
  <si>
    <t>FY23 Half-day Kindergarten FTE</t>
  </si>
  <si>
    <t>V2</t>
  </si>
  <si>
    <t>FY23 Special Education Preschool FTE</t>
  </si>
  <si>
    <t>V3</t>
  </si>
  <si>
    <t>FY23 October FTE Count (sum of line V1, V1.1 and line V2)</t>
  </si>
  <si>
    <t>V4</t>
  </si>
  <si>
    <t xml:space="preserve">FY23 Multi District On-line Pupil Count </t>
  </si>
  <si>
    <t>V4.1</t>
  </si>
  <si>
    <t>FY23 ASCENT Pupil Count</t>
  </si>
  <si>
    <t>V5</t>
  </si>
  <si>
    <t>FY23 October FTE Count (minus on-line and ASCENT pupil count)</t>
  </si>
  <si>
    <t>V6</t>
  </si>
  <si>
    <t>FY23 Free and Reduced Lunch (grades 1 - 8) Count</t>
  </si>
  <si>
    <t>V7</t>
  </si>
  <si>
    <t>FY23 Free and Reduced Lunch (grades K - 12) Count</t>
  </si>
  <si>
    <t>V8</t>
  </si>
  <si>
    <t xml:space="preserve">FY23 Percent At-risk  - State Average </t>
  </si>
  <si>
    <t>V9</t>
  </si>
  <si>
    <t>FY23 October Membership (grades 1 - 8)</t>
  </si>
  <si>
    <t>V10</t>
  </si>
  <si>
    <t xml:space="preserve">FY23 October Membership (grades K-12) </t>
  </si>
  <si>
    <t>V11</t>
  </si>
  <si>
    <t xml:space="preserve">FY23 Charter School FTE Count </t>
  </si>
  <si>
    <t>V12</t>
  </si>
  <si>
    <t>FY22 Funded Pupil Count</t>
  </si>
  <si>
    <t>V13</t>
  </si>
  <si>
    <t>FY22 October FTE Count (minus CPP, OODS, Online)</t>
  </si>
  <si>
    <t>V14</t>
  </si>
  <si>
    <t>FY21 October FTE Count (minus CPP, OODS, Online)</t>
  </si>
  <si>
    <t>V15</t>
  </si>
  <si>
    <t>FY20 October FTE Count (minus CPP, OODS, Online)</t>
  </si>
  <si>
    <t>V15.1</t>
  </si>
  <si>
    <t>FY19 October FTE Count (minus CPP, OODS, Online)</t>
  </si>
  <si>
    <t>V16.1</t>
  </si>
  <si>
    <t xml:space="preserve">FY23 Single District On-line Pupil Count </t>
  </si>
  <si>
    <t>V17</t>
  </si>
  <si>
    <t>FY23 Colorado Preschool Program Count FTE</t>
  </si>
  <si>
    <t>V18</t>
  </si>
  <si>
    <t>FY23 ELL Count per SB21-268</t>
  </si>
  <si>
    <t>V19</t>
  </si>
  <si>
    <t>FY23 Charter School Institute Grades K - 12 FTE</t>
  </si>
  <si>
    <t>V19.1</t>
  </si>
  <si>
    <t>FY23 Charter School Institute Kindergarten FTE</t>
  </si>
  <si>
    <t>V19.2</t>
  </si>
  <si>
    <t>FY23 Charter School Institute Half-day Kindergarten FTE</t>
  </si>
  <si>
    <t>V20</t>
  </si>
  <si>
    <t>FY23 Charter School Institute On-line Student FTE</t>
  </si>
  <si>
    <t>V20.5</t>
  </si>
  <si>
    <t>FY23 Charter School Institute CPP</t>
  </si>
  <si>
    <t>V20.6</t>
  </si>
  <si>
    <t>FY23 Charter School Institute ASCENT</t>
  </si>
  <si>
    <t>FUNDING ELEMENTS</t>
  </si>
  <si>
    <t>V21</t>
  </si>
  <si>
    <t xml:space="preserve">FY23 Base Funding </t>
  </si>
  <si>
    <t>V22</t>
  </si>
  <si>
    <t>FY23 Minimum Funding</t>
  </si>
  <si>
    <t>V22.5</t>
  </si>
  <si>
    <t>FY23 On-Line Funding</t>
  </si>
  <si>
    <t>V23</t>
  </si>
  <si>
    <t>FY23 Cost of Living Factor</t>
  </si>
  <si>
    <t>V24</t>
  </si>
  <si>
    <t>FY23 At-risk 'Base' Factor</t>
  </si>
  <si>
    <t>V26</t>
  </si>
  <si>
    <t>FY23 Minimum State Aid</t>
  </si>
  <si>
    <t>TAXES</t>
  </si>
  <si>
    <t>V30</t>
  </si>
  <si>
    <t xml:space="preserve">FY23 Specific Ownership Tax </t>
  </si>
  <si>
    <t>V31</t>
  </si>
  <si>
    <t xml:space="preserve">FY23 Assessed Valuation </t>
  </si>
  <si>
    <t>V32</t>
  </si>
  <si>
    <t>FY22 Mill Levy (FINAL)</t>
  </si>
  <si>
    <t>V33</t>
  </si>
  <si>
    <t>FY22 General Fund Property Tax (incl. Categorical Buyout)</t>
  </si>
  <si>
    <t>PRIOR YEAR FUNDING</t>
  </si>
  <si>
    <t>V40</t>
  </si>
  <si>
    <t>FY22 Total Program</t>
  </si>
  <si>
    <t>V41</t>
  </si>
  <si>
    <t>FY22 Total Program Per-Pupil Funding</t>
  </si>
  <si>
    <t>CATEGORICAL FUNDING</t>
  </si>
  <si>
    <t>V50</t>
  </si>
  <si>
    <t>Transportation payments paid in FY23</t>
  </si>
  <si>
    <t>V51</t>
  </si>
  <si>
    <t>Vocational Education payments paid in FY23</t>
  </si>
  <si>
    <t>$                   -</t>
  </si>
  <si>
    <t>V52</t>
  </si>
  <si>
    <t>English Language Proficiency Act payments paid in FY23</t>
  </si>
  <si>
    <t>V53</t>
  </si>
  <si>
    <t>Special Education - Children with Disabilities</t>
  </si>
  <si>
    <t>payments paid in FY23</t>
  </si>
  <si>
    <t>V54</t>
  </si>
  <si>
    <t>Special Education - Gifted/Talented payments paid in FY23</t>
  </si>
  <si>
    <t>V55</t>
  </si>
  <si>
    <t>Small Attendance Center payments paid in FY21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</si>
  <si>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</si>
  <si>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</si>
  <si>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</si>
  <si>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</si>
  <si>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</si>
  <si>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</si>
  <si>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</si>
  <si>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FY23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</si>
  <si>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</si>
  <si>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</si>
  <si>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</si>
  <si>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</si>
  <si>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</si>
  <si>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FY23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</si>
  <si>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</si>
  <si>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</si>
  <si>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</si>
  <si>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</si>
  <si>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</si>
  <si>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</si>
  <si>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</si>
  <si>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</si>
  <si>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</si>
  <si>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</si>
  <si>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</si>
  <si>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</si>
  <si>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</si>
  <si>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FY23 October FTE Count (minus on-line)- enter line V5</t>
  </si>
  <si>
    <t>FC2</t>
  </si>
  <si>
    <t>FY22 October FTE Count - enter line V13</t>
  </si>
  <si>
    <t>FC3</t>
  </si>
  <si>
    <t>FY21 October FTE Count - enter line V14</t>
  </si>
  <si>
    <t>FC4</t>
  </si>
  <si>
    <t>FY20 October FTE Count - enter line V15</t>
  </si>
  <si>
    <t>FC4.1</t>
  </si>
  <si>
    <t>FY19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</si>
  <si>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</si>
  <si>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</si>
  <si>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</si>
  <si>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</si>
  <si>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</si>
  <si>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FY23 Full Day Kindergarten Factor</t>
  </si>
  <si>
    <t>FC6</t>
  </si>
  <si>
    <t>FY23 CPP Pupil Count - enter line V17</t>
  </si>
  <si>
    <t>FC6.1</t>
  </si>
  <si>
    <t>FY23 Charter Institute CPP Pupil Count - enter line V20.1</t>
  </si>
  <si>
    <t>FC6.5</t>
  </si>
  <si>
    <t>FY23 CHARTER INSTITUTE PUPIL COUNT - enter line V19</t>
  </si>
  <si>
    <t>FY6.6</t>
  </si>
  <si>
    <t xml:space="preserve">FY23 Charter Institute Full Day Kindergarten Factor </t>
  </si>
  <si>
    <t>FC7</t>
  </si>
  <si>
    <t>FY23 FUNDED PUPIL COUNT - enter line FC5, plus FC5.1, plus line FC6, plus FC6.5, plus FC6.6</t>
  </si>
  <si>
    <t>FC7.5</t>
  </si>
  <si>
    <t>FY23 ASCENT Pupil Count - enter line FC4.1</t>
  </si>
  <si>
    <t>FC7.6</t>
  </si>
  <si>
    <t>FY23 CHARTER INSTITUTE ASCENT Pupil Count - enter line V20.6</t>
  </si>
  <si>
    <t>FC8</t>
  </si>
  <si>
    <t xml:space="preserve">FY23 On-line Multi-District Pupil Count - enter line V4 </t>
  </si>
  <si>
    <t>FC8.5</t>
  </si>
  <si>
    <t>FY23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</si>
  <si>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</si>
  <si>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</si>
  <si>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</si>
  <si>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</si>
  <si>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</si>
  <si>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</si>
  <si>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</si>
  <si>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</si>
  <si>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</si>
  <si>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</si>
  <si>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</si>
  <si>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</si>
  <si>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</si>
  <si>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</si>
  <si>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</si>
  <si>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</si>
  <si>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</si>
  <si>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</si>
  <si>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</si>
  <si>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</si>
  <si>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</si>
  <si>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</si>
  <si>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</si>
  <si>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</si>
  <si>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</si>
  <si>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</si>
  <si>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</si>
  <si>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</si>
  <si>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</si>
  <si>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</si>
  <si>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</si>
  <si>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</si>
  <si>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</si>
  <si>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</si>
  <si>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</si>
  <si>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</si>
  <si>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</si>
  <si>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</si>
  <si>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</si>
  <si>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</si>
  <si>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</si>
  <si>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</si>
  <si>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</si>
  <si>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</si>
  <si>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</si>
  <si>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</si>
  <si>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</si>
  <si>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</si>
  <si>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</si>
  <si>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</si>
  <si>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</si>
  <si>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</si>
  <si>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FY23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</si>
  <si>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</si>
  <si>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</si>
  <si>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</si>
  <si>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</si>
  <si>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</si>
  <si>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</si>
  <si>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</si>
  <si>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</si>
  <si>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</si>
  <si>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</si>
  <si>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</si>
  <si>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</si>
  <si>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</si>
  <si>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</si>
  <si>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</si>
  <si>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</si>
  <si>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</si>
  <si>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</si>
  <si>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</si>
  <si>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</si>
  <si>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</si>
  <si>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</si>
  <si>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</si>
  <si>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</si>
  <si>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</si>
  <si>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</si>
  <si>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</si>
  <si>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</si>
  <si>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</si>
  <si>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</si>
  <si>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</si>
  <si>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</si>
  <si>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</si>
  <si>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</si>
  <si>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</si>
  <si>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</si>
  <si>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</si>
  <si>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</si>
  <si>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</si>
  <si>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</si>
  <si>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</si>
  <si>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FY23 ELL Count - enter line V18</t>
  </si>
  <si>
    <t>EL2</t>
  </si>
  <si>
    <t>FY23 Base Minimum Funding - enter line V22</t>
  </si>
  <si>
    <t>EL3</t>
  </si>
  <si>
    <t>FY23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</si>
  <si>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</si>
  <si>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</si>
  <si>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</si>
  <si>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</si>
  <si>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FY23 On-Line Count - enter line V4 plus line V20</t>
  </si>
  <si>
    <t>OL2</t>
  </si>
  <si>
    <t>OL3</t>
  </si>
  <si>
    <t>TOTAL ON-LINE FORMULA FUNDING (enter line OL2 times line OL3)</t>
  </si>
  <si>
    <t>OL4</t>
  </si>
  <si>
    <t>FY23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</si>
  <si>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</si>
  <si>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</si>
  <si>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</si>
  <si>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</si>
  <si>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</si>
  <si>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</si>
  <si>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</si>
  <si>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</si>
  <si>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</si>
  <si>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</si>
  <si>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</si>
  <si>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</si>
  <si>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</si>
  <si>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</si>
  <si>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</si>
  <si>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</si>
  <si>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</si>
  <si>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</si>
  <si>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</si>
  <si>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</si>
  <si>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</si>
  <si>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</si>
  <si>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</si>
  <si>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</si>
  <si>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</si>
  <si>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</si>
  <si>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</si>
  <si>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</si>
  <si>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FY22 Total Program  -   enter line V40</t>
  </si>
  <si>
    <t>TB2</t>
  </si>
  <si>
    <t>CY21 Inflation  -   enter line V60</t>
  </si>
  <si>
    <t>TB3</t>
  </si>
  <si>
    <t>FY23 Enrollment Growth - enter</t>
  </si>
  <si>
    <t>(line FC9 minus line V12) divided by line V12</t>
  </si>
  <si>
    <t>TB4</t>
  </si>
  <si>
    <t>FY23 TABOR FORMULA FUNDING</t>
  </si>
  <si>
    <t xml:space="preserve">enter line TB1 times (1 plus line TB2 plus line TB3) </t>
  </si>
  <si>
    <t>MINIMUM FORMULA FUNDING</t>
  </si>
  <si>
    <t>MF1</t>
  </si>
  <si>
    <t>FY23 'Base' Minimum Funding - enter line V22</t>
  </si>
  <si>
    <t>MF2</t>
  </si>
  <si>
    <t>Total Funded Pupil Count (minus on-line) - enter line FC7</t>
  </si>
  <si>
    <t>MF3</t>
  </si>
  <si>
    <t>FY23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</si>
  <si>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</si>
  <si>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</si>
  <si>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</si>
  <si>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</si>
  <si>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</si>
  <si>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</si>
  <si>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</si>
  <si>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</si>
  <si>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</si>
  <si>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</si>
  <si>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</si>
  <si>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</si>
  <si>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</si>
  <si>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</si>
  <si>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</si>
  <si>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</si>
  <si>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</si>
  <si>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</si>
  <si>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</si>
  <si>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</si>
  <si>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</si>
  <si>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</si>
  <si>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</si>
  <si>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</si>
  <si>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</si>
  <si>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</si>
  <si>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</si>
  <si>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</si>
  <si>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</si>
  <si>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</si>
  <si>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</si>
  <si>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</si>
  <si>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</si>
  <si>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</si>
  <si>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</si>
  <si>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</si>
  <si>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</si>
  <si>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</si>
  <si>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</si>
  <si>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</si>
  <si>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</si>
  <si>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</si>
  <si>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</si>
  <si>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</si>
  <si>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</si>
  <si>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</si>
  <si>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</si>
  <si>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</si>
  <si>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</si>
  <si>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</si>
  <si>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</si>
  <si>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</si>
  <si>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</si>
  <si>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</si>
  <si>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</si>
  <si>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</si>
  <si>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</si>
  <si>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</si>
  <si>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</si>
  <si>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</si>
  <si>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</si>
  <si>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</si>
  <si>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</si>
  <si>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</si>
  <si>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</si>
  <si>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</si>
  <si>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</si>
  <si>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</si>
  <si>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</si>
  <si>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</si>
  <si>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</si>
  <si>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</si>
  <si>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</si>
  <si>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</si>
  <si>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</si>
  <si>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</si>
  <si>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</si>
  <si>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</si>
  <si>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</si>
  <si>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</si>
  <si>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</si>
  <si>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</si>
  <si>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</si>
  <si>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</si>
  <si>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</si>
  <si>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</si>
  <si>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</si>
  <si>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</si>
  <si>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</si>
  <si>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</si>
  <si>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</si>
  <si>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</si>
  <si>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</si>
  <si>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</si>
  <si>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</si>
  <si>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</si>
  <si>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</si>
  <si>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</si>
  <si>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</si>
  <si>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</si>
  <si>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</si>
  <si>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</si>
  <si>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</si>
  <si>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</si>
  <si>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</si>
  <si>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</si>
  <si>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</si>
  <si>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</si>
  <si>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</si>
  <si>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</si>
  <si>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</si>
  <si>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</si>
  <si>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</si>
  <si>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</si>
  <si>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</si>
  <si>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</si>
  <si>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</si>
  <si>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</si>
  <si>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</si>
  <si>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</si>
  <si>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</si>
  <si>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</si>
  <si>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</si>
  <si>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</si>
  <si>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</si>
  <si>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</si>
  <si>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</si>
  <si>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5/16/2022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</si>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</sst>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8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5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</cellStyleXfs>
  <cellXfs count="116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4" borderId="0" xfId="2" applyNumberFormat="1" applyFill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5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5" borderId="0" xfId="2" applyFill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4" fontId="2" fillId="2" borderId="0" xfId="2" applyNumberFormat="1" applyFill="1"/>
    <xf numFmtId="174" fontId="2" fillId="0" borderId="0" xfId="2" applyNumberFormat="1"/>
    <xf numFmtId="174" fontId="2" fillId="0" borderId="0" xfId="3" applyNumberFormat="1"/>
    <xf numFmtId="174" fontId="2" fillId="2" borderId="0" xfId="3" applyNumberFormat="1" applyFill="1"/>
    <xf numFmtId="172" fontId="2" fillId="2" borderId="0" xfId="2" applyNumberFormat="1" applyFill="1"/>
    <xf numFmtId="175" fontId="2" fillId="0" borderId="0" xfId="2" applyNumberFormat="1"/>
    <xf numFmtId="40" fontId="2" fillId="6" borderId="0" xfId="2" applyFill="1" applyAlignment="1">
      <alignment horizontal="center"/>
    </xf>
    <xf numFmtId="176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7" borderId="0" xfId="2" applyFill="1" applyAlignment="1">
      <alignment horizontal="center"/>
    </xf>
    <xf numFmtId="40" fontId="2" fillId="7" borderId="0" xfId="2" applyFill="1"/>
    <xf numFmtId="40" fontId="0" fillId="7" borderId="0" xfId="0" applyFill="1"/>
    <xf numFmtId="4" fontId="0" fillId="7" borderId="0" xfId="0" applyNumberFormat="1" applyFill="1"/>
    <xf numFmtId="177" fontId="2" fillId="8" borderId="0" xfId="2" applyNumberFormat="1" applyFill="1"/>
    <xf numFmtId="168" fontId="2" fillId="4" borderId="0" xfId="2" applyNumberFormat="1" applyFill="1"/>
    <xf numFmtId="177" fontId="0" fillId="0" borderId="0" xfId="0" applyNumberFormat="1"/>
    <xf numFmtId="167" fontId="2" fillId="9" borderId="0" xfId="2" applyNumberFormat="1" applyFill="1"/>
    <xf numFmtId="167" fontId="2" fillId="4" borderId="0" xfId="2" applyNumberFormat="1" applyFill="1"/>
    <xf numFmtId="177" fontId="2" fillId="0" borderId="0" xfId="2" applyNumberFormat="1"/>
    <xf numFmtId="177" fontId="4" fillId="0" borderId="0" xfId="2" applyNumberFormat="1" applyFont="1"/>
    <xf numFmtId="170" fontId="2" fillId="0" borderId="0" xfId="2" applyNumberFormat="1" applyAlignment="1">
      <alignment horizontal="right"/>
    </xf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40" fontId="2" fillId="4" borderId="0" xfId="2" applyFill="1"/>
    <xf numFmtId="182" fontId="2" fillId="0" borderId="0" xfId="2" applyNumberFormat="1"/>
    <xf numFmtId="183" fontId="2" fillId="0" borderId="0" xfId="2" applyNumberFormat="1"/>
    <xf numFmtId="173" fontId="0" fillId="0" borderId="0" xfId="0" applyNumberFormat="1"/>
    <xf numFmtId="173" fontId="2" fillId="0" borderId="0" xfId="2" applyNumberFormat="1" applyAlignment="1">
      <alignment horizontal="center"/>
    </xf>
    <xf numFmtId="184" fontId="2" fillId="0" borderId="0" xfId="2" applyNumberFormat="1"/>
    <xf numFmtId="172" fontId="0" fillId="0" borderId="0" xfId="0" applyNumberFormat="1"/>
    <xf numFmtId="185" fontId="2" fillId="0" borderId="0" xfId="2" applyNumberFormat="1"/>
    <xf numFmtId="186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7" fontId="2" fillId="0" borderId="0" xfId="2" applyNumberFormat="1"/>
    <xf numFmtId="172" fontId="2" fillId="4" borderId="0" xfId="2" applyNumberFormat="1" applyFill="1"/>
    <xf numFmtId="188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89" fontId="2" fillId="0" borderId="0" xfId="2" applyNumberFormat="1"/>
    <xf numFmtId="190" fontId="2" fillId="0" borderId="0" xfId="1" applyNumberFormat="1"/>
    <xf numFmtId="191" fontId="2" fillId="0" borderId="0" xfId="1" applyNumberFormat="1"/>
    <xf numFmtId="40" fontId="2" fillId="0" borderId="0" xfId="2" quotePrefix="1"/>
    <xf numFmtId="38" fontId="2" fillId="0" borderId="0" xfId="2" applyNumberFormat="1"/>
    <xf numFmtId="40" fontId="2" fillId="9" borderId="0" xfId="2" applyFill="1" applyAlignment="1">
      <alignment horizontal="center"/>
    </xf>
    <xf numFmtId="40" fontId="2" fillId="9" borderId="0" xfId="3" quotePrefix="1" applyFill="1" applyAlignment="1">
      <alignment horizontal="center"/>
    </xf>
    <xf numFmtId="9" fontId="2" fillId="0" borderId="0" xfId="1" applyFont="1" applyProtection="1"/>
    <xf numFmtId="192" fontId="2" fillId="0" borderId="0" xfId="2" applyNumberFormat="1"/>
    <xf numFmtId="179" fontId="0" fillId="0" borderId="0" xfId="0" applyNumberFormat="1"/>
    <xf numFmtId="40" fontId="0" fillId="9" borderId="0" xfId="0" applyFill="1"/>
  </cellXfs>
  <cellStyles count="5">
    <cellStyle name="Comma0" xfId="4" xr:uid="{49B5E525-9680-4D08-A172-2CFE621DC472}"/>
    <cellStyle name="Normal" xfId="0" builtinId="0"/>
    <cellStyle name="Normal 5" xfId="2" xr:uid="{929FAF40-A0D5-4C73-902E-409A359EE207}"/>
    <cellStyle name="Normal 5 2" xfId="3" xr:uid="{99888D8D-1F34-4187-A5EC-2B1EFA58572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F89F-5E02-463A-9993-B5D9D0010D1F}">
  <sheetPr transitionEntry="1">
    <tabColor theme="9" tint="0.59999389629810485"/>
    <pageSetUpPr fitToPage="1"/>
  </sheetPr>
  <dimension ref="A1:IV431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3.5000000000000003E-2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7225.28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8712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7478.16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9017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5889.5</v>
      </c>
      <c r="D8" s="17">
        <v>31754</v>
      </c>
      <c r="E8" s="17">
        <v>4951</v>
      </c>
      <c r="F8" s="17">
        <v>18886.8</v>
      </c>
      <c r="G8" s="17">
        <v>1210</v>
      </c>
      <c r="H8" s="17">
        <v>1044</v>
      </c>
      <c r="I8" s="17">
        <v>7085</v>
      </c>
      <c r="J8" s="17">
        <v>2040</v>
      </c>
      <c r="K8" s="17">
        <v>221</v>
      </c>
      <c r="L8" s="17">
        <v>2002</v>
      </c>
      <c r="M8" s="17">
        <v>941</v>
      </c>
      <c r="N8" s="17">
        <v>47441</v>
      </c>
      <c r="O8" s="17">
        <v>12177.2</v>
      </c>
      <c r="P8" s="17">
        <v>254</v>
      </c>
      <c r="Q8" s="17">
        <v>33061</v>
      </c>
      <c r="R8" s="17">
        <v>4723</v>
      </c>
      <c r="S8" s="17">
        <v>1559</v>
      </c>
      <c r="T8" s="17">
        <v>138</v>
      </c>
      <c r="U8" s="17">
        <v>50</v>
      </c>
      <c r="V8" s="17">
        <v>230</v>
      </c>
      <c r="W8" s="17">
        <v>131</v>
      </c>
      <c r="X8" s="17">
        <v>40</v>
      </c>
      <c r="Y8" s="17">
        <v>731.5</v>
      </c>
      <c r="Z8" s="17">
        <v>206</v>
      </c>
      <c r="AA8" s="17">
        <v>28685</v>
      </c>
      <c r="AB8" s="17">
        <v>25761</v>
      </c>
      <c r="AC8" s="17">
        <v>909</v>
      </c>
      <c r="AD8" s="17">
        <v>1182</v>
      </c>
      <c r="AE8" s="17">
        <v>89</v>
      </c>
      <c r="AF8" s="17">
        <v>165</v>
      </c>
      <c r="AG8" s="17">
        <v>602</v>
      </c>
      <c r="AH8" s="17">
        <v>947</v>
      </c>
      <c r="AI8" s="17">
        <v>317</v>
      </c>
      <c r="AJ8" s="17">
        <v>131</v>
      </c>
      <c r="AK8" s="17">
        <v>169</v>
      </c>
      <c r="AL8" s="17">
        <v>218</v>
      </c>
      <c r="AM8" s="17">
        <v>340</v>
      </c>
      <c r="AN8" s="17">
        <v>318</v>
      </c>
      <c r="AO8" s="17">
        <v>4046</v>
      </c>
      <c r="AP8" s="17">
        <v>77238</v>
      </c>
      <c r="AQ8" s="17">
        <v>222.3</v>
      </c>
      <c r="AR8" s="17">
        <v>57641</v>
      </c>
      <c r="AS8" s="17">
        <v>5919</v>
      </c>
      <c r="AT8" s="17">
        <v>2119.6999999999998</v>
      </c>
      <c r="AU8" s="17">
        <v>231</v>
      </c>
      <c r="AV8" s="17">
        <v>287</v>
      </c>
      <c r="AW8" s="17">
        <v>240</v>
      </c>
      <c r="AX8" s="17">
        <v>70</v>
      </c>
      <c r="AY8" s="17">
        <v>404.5</v>
      </c>
      <c r="AZ8" s="17">
        <v>11649</v>
      </c>
      <c r="BA8" s="17">
        <v>8420</v>
      </c>
      <c r="BB8" s="17">
        <v>7125</v>
      </c>
      <c r="BC8" s="17">
        <v>19687.5</v>
      </c>
      <c r="BD8" s="17">
        <v>3223</v>
      </c>
      <c r="BE8" s="17">
        <v>1276</v>
      </c>
      <c r="BF8" s="17">
        <v>24070</v>
      </c>
      <c r="BG8" s="17">
        <v>849.3</v>
      </c>
      <c r="BH8" s="17">
        <v>562.29999999999995</v>
      </c>
      <c r="BI8" s="17">
        <v>248.2</v>
      </c>
      <c r="BJ8" s="17">
        <v>6040</v>
      </c>
      <c r="BK8" s="17">
        <v>28690</v>
      </c>
      <c r="BL8" s="17">
        <v>115</v>
      </c>
      <c r="BM8" s="17">
        <v>259.2</v>
      </c>
      <c r="BN8" s="17">
        <v>2999</v>
      </c>
      <c r="BO8" s="17">
        <v>1220</v>
      </c>
      <c r="BP8" s="17">
        <v>186</v>
      </c>
      <c r="BQ8" s="17">
        <v>4802</v>
      </c>
      <c r="BR8" s="17">
        <v>4118</v>
      </c>
      <c r="BS8" s="17">
        <v>1086</v>
      </c>
      <c r="BT8" s="17">
        <v>395</v>
      </c>
      <c r="BU8" s="17">
        <v>361.1</v>
      </c>
      <c r="BV8" s="17">
        <v>1165</v>
      </c>
      <c r="BW8" s="17">
        <v>1859</v>
      </c>
      <c r="BX8" s="17">
        <v>61.8</v>
      </c>
      <c r="BY8" s="17">
        <v>447.6</v>
      </c>
      <c r="BZ8" s="17">
        <v>185</v>
      </c>
      <c r="CA8" s="17">
        <v>134</v>
      </c>
      <c r="CB8" s="17">
        <v>68999</v>
      </c>
      <c r="CC8" s="17">
        <v>168</v>
      </c>
      <c r="CD8" s="17">
        <v>71</v>
      </c>
      <c r="CE8" s="17">
        <v>125.3</v>
      </c>
      <c r="CF8" s="17">
        <v>141</v>
      </c>
      <c r="CG8" s="17">
        <v>191</v>
      </c>
      <c r="CH8" s="17">
        <v>96</v>
      </c>
      <c r="CI8" s="17">
        <v>621</v>
      </c>
      <c r="CJ8" s="17">
        <v>857</v>
      </c>
      <c r="CK8" s="17">
        <v>5052.8</v>
      </c>
      <c r="CL8" s="17">
        <v>1241.0999999999999</v>
      </c>
      <c r="CM8" s="17">
        <v>654.70000000000005</v>
      </c>
      <c r="CN8" s="17">
        <v>26515.5</v>
      </c>
      <c r="CO8" s="17">
        <v>13621.5</v>
      </c>
      <c r="CP8" s="17">
        <v>896</v>
      </c>
      <c r="CQ8" s="17">
        <v>724</v>
      </c>
      <c r="CR8" s="17">
        <v>194</v>
      </c>
      <c r="CS8" s="17">
        <v>305</v>
      </c>
      <c r="CT8" s="17">
        <v>83</v>
      </c>
      <c r="CU8" s="17">
        <v>457</v>
      </c>
      <c r="CV8" s="17">
        <v>27</v>
      </c>
      <c r="CW8" s="17">
        <v>176</v>
      </c>
      <c r="CX8" s="17">
        <v>411</v>
      </c>
      <c r="CY8" s="17">
        <v>35</v>
      </c>
      <c r="CZ8" s="17">
        <v>1725</v>
      </c>
      <c r="DA8" s="17">
        <v>177</v>
      </c>
      <c r="DB8" s="17">
        <v>286</v>
      </c>
      <c r="DC8" s="17">
        <v>128.6</v>
      </c>
      <c r="DD8" s="17">
        <v>160</v>
      </c>
      <c r="DE8" s="17">
        <v>285</v>
      </c>
      <c r="DF8" s="17">
        <v>18921</v>
      </c>
      <c r="DG8" s="17">
        <v>71</v>
      </c>
      <c r="DH8" s="17">
        <v>1739</v>
      </c>
      <c r="DI8" s="17">
        <v>2397</v>
      </c>
      <c r="DJ8" s="17">
        <v>623.20000000000005</v>
      </c>
      <c r="DK8" s="17">
        <v>425.9</v>
      </c>
      <c r="DL8" s="17">
        <v>5384</v>
      </c>
      <c r="DM8" s="17">
        <v>209.9</v>
      </c>
      <c r="DN8" s="17">
        <v>1290</v>
      </c>
      <c r="DO8" s="17">
        <v>2990</v>
      </c>
      <c r="DP8" s="17">
        <v>189</v>
      </c>
      <c r="DQ8" s="17">
        <v>771</v>
      </c>
      <c r="DR8" s="17">
        <v>1250</v>
      </c>
      <c r="DS8" s="17">
        <v>603.70000000000005</v>
      </c>
      <c r="DT8" s="17">
        <v>146</v>
      </c>
      <c r="DU8" s="17">
        <v>345</v>
      </c>
      <c r="DV8" s="17">
        <v>198</v>
      </c>
      <c r="DW8" s="17">
        <v>289</v>
      </c>
      <c r="DX8" s="17">
        <v>158</v>
      </c>
      <c r="DY8" s="17">
        <v>287</v>
      </c>
      <c r="DZ8" s="17">
        <v>711</v>
      </c>
      <c r="EA8" s="17">
        <v>467</v>
      </c>
      <c r="EB8" s="17">
        <v>524</v>
      </c>
      <c r="EC8" s="17">
        <v>293</v>
      </c>
      <c r="ED8" s="17">
        <v>1536</v>
      </c>
      <c r="EE8" s="17">
        <v>173.2</v>
      </c>
      <c r="EF8" s="17">
        <v>1318</v>
      </c>
      <c r="EG8" s="17">
        <v>232</v>
      </c>
      <c r="EH8" s="17">
        <v>229</v>
      </c>
      <c r="EI8" s="17">
        <v>13056</v>
      </c>
      <c r="EJ8" s="17">
        <v>9285</v>
      </c>
      <c r="EK8" s="17">
        <v>620</v>
      </c>
      <c r="EL8" s="17">
        <v>428</v>
      </c>
      <c r="EM8" s="17">
        <v>373</v>
      </c>
      <c r="EN8" s="17">
        <v>967</v>
      </c>
      <c r="EO8" s="17">
        <v>296</v>
      </c>
      <c r="EP8" s="17">
        <v>371</v>
      </c>
      <c r="EQ8" s="17">
        <v>2419</v>
      </c>
      <c r="ER8" s="17">
        <v>275</v>
      </c>
      <c r="ES8" s="17">
        <v>130</v>
      </c>
      <c r="ET8" s="17">
        <v>193</v>
      </c>
      <c r="EU8" s="17">
        <v>529</v>
      </c>
      <c r="EV8" s="17">
        <v>74</v>
      </c>
      <c r="EW8" s="17">
        <v>796</v>
      </c>
      <c r="EX8" s="17">
        <v>163</v>
      </c>
      <c r="EY8" s="17">
        <v>735</v>
      </c>
      <c r="EZ8" s="17">
        <v>119</v>
      </c>
      <c r="FA8" s="17">
        <v>3201</v>
      </c>
      <c r="FB8" s="17">
        <v>314</v>
      </c>
      <c r="FC8" s="17">
        <v>1524</v>
      </c>
      <c r="FD8" s="17">
        <v>361</v>
      </c>
      <c r="FE8" s="17">
        <v>80.7</v>
      </c>
      <c r="FF8" s="17">
        <v>189</v>
      </c>
      <c r="FG8" s="17">
        <v>115</v>
      </c>
      <c r="FH8" s="17">
        <v>61</v>
      </c>
      <c r="FI8" s="17">
        <v>1641</v>
      </c>
      <c r="FJ8" s="17">
        <v>1858</v>
      </c>
      <c r="FK8" s="17">
        <v>2370</v>
      </c>
      <c r="FL8" s="17">
        <v>7800</v>
      </c>
      <c r="FM8" s="17">
        <v>3492.8</v>
      </c>
      <c r="FN8" s="17">
        <v>20165.5</v>
      </c>
      <c r="FO8" s="17">
        <v>990</v>
      </c>
      <c r="FP8" s="17">
        <v>2166</v>
      </c>
      <c r="FQ8" s="17">
        <v>923.8</v>
      </c>
      <c r="FR8" s="17">
        <v>163.80000000000001</v>
      </c>
      <c r="FS8" s="17">
        <v>182</v>
      </c>
      <c r="FT8" s="17">
        <v>54.4</v>
      </c>
      <c r="FU8" s="17">
        <v>753</v>
      </c>
      <c r="FV8" s="17">
        <v>637</v>
      </c>
      <c r="FW8" s="17">
        <v>162</v>
      </c>
      <c r="FX8" s="17">
        <v>50.7</v>
      </c>
      <c r="FY8" s="18"/>
      <c r="FZ8" s="18">
        <f>SUM(C8:FY8)</f>
        <v>764531.6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508</v>
      </c>
      <c r="D9" s="20">
        <v>2429.1999999999998</v>
      </c>
      <c r="E9" s="20">
        <v>404</v>
      </c>
      <c r="F9" s="20">
        <v>1408</v>
      </c>
      <c r="G9" s="20">
        <v>93</v>
      </c>
      <c r="H9" s="20">
        <v>86</v>
      </c>
      <c r="I9" s="20">
        <v>561.5</v>
      </c>
      <c r="J9" s="20">
        <v>155</v>
      </c>
      <c r="K9" s="20">
        <v>19</v>
      </c>
      <c r="L9" s="20">
        <v>182</v>
      </c>
      <c r="M9" s="20">
        <v>79</v>
      </c>
      <c r="N9" s="20">
        <v>3120</v>
      </c>
      <c r="O9" s="20">
        <v>879</v>
      </c>
      <c r="P9" s="20">
        <v>36</v>
      </c>
      <c r="Q9" s="20">
        <v>2715</v>
      </c>
      <c r="R9" s="20">
        <v>151</v>
      </c>
      <c r="S9" s="20">
        <v>112.5</v>
      </c>
      <c r="T9" s="20">
        <v>11</v>
      </c>
      <c r="U9" s="20">
        <v>5</v>
      </c>
      <c r="V9" s="20">
        <v>13</v>
      </c>
      <c r="W9" s="20">
        <v>12.5</v>
      </c>
      <c r="X9" s="20">
        <v>5</v>
      </c>
      <c r="Y9" s="20">
        <v>39</v>
      </c>
      <c r="Z9" s="20">
        <v>16</v>
      </c>
      <c r="AA9" s="20">
        <v>2296.5</v>
      </c>
      <c r="AB9" s="20">
        <v>1578</v>
      </c>
      <c r="AC9" s="20">
        <v>69</v>
      </c>
      <c r="AD9" s="20">
        <v>88</v>
      </c>
      <c r="AE9" s="20">
        <v>6</v>
      </c>
      <c r="AF9" s="20">
        <v>13</v>
      </c>
      <c r="AG9" s="20">
        <v>53</v>
      </c>
      <c r="AH9" s="20">
        <v>64</v>
      </c>
      <c r="AI9" s="20">
        <v>23</v>
      </c>
      <c r="AJ9" s="20">
        <v>11</v>
      </c>
      <c r="AK9" s="20">
        <v>14</v>
      </c>
      <c r="AL9" s="20">
        <v>20</v>
      </c>
      <c r="AM9" s="20">
        <v>32</v>
      </c>
      <c r="AN9" s="20">
        <v>27</v>
      </c>
      <c r="AO9" s="20">
        <v>295.5</v>
      </c>
      <c r="AP9" s="20">
        <v>6194</v>
      </c>
      <c r="AQ9" s="20">
        <v>17.600000000000001</v>
      </c>
      <c r="AR9" s="20">
        <v>4085.5</v>
      </c>
      <c r="AS9" s="20">
        <v>443</v>
      </c>
      <c r="AT9" s="20">
        <v>193</v>
      </c>
      <c r="AU9" s="20">
        <v>25</v>
      </c>
      <c r="AV9" s="20">
        <v>14</v>
      </c>
      <c r="AW9" s="20">
        <v>16</v>
      </c>
      <c r="AX9" s="20">
        <v>9</v>
      </c>
      <c r="AY9" s="20">
        <v>25.1</v>
      </c>
      <c r="AZ9" s="20">
        <v>1135.5</v>
      </c>
      <c r="BA9" s="20">
        <v>708.5</v>
      </c>
      <c r="BB9" s="20">
        <v>721</v>
      </c>
      <c r="BC9" s="20">
        <v>1716</v>
      </c>
      <c r="BD9" s="20">
        <v>245</v>
      </c>
      <c r="BE9" s="20">
        <v>77</v>
      </c>
      <c r="BF9" s="20">
        <v>1556.8</v>
      </c>
      <c r="BG9" s="20">
        <v>78.400000000000006</v>
      </c>
      <c r="BH9" s="20">
        <v>29</v>
      </c>
      <c r="BI9" s="20">
        <v>22</v>
      </c>
      <c r="BJ9" s="20">
        <v>359.2</v>
      </c>
      <c r="BK9" s="20">
        <v>1938.5</v>
      </c>
      <c r="BL9" s="20">
        <v>6.3</v>
      </c>
      <c r="BM9" s="20">
        <v>26</v>
      </c>
      <c r="BN9" s="20">
        <v>254</v>
      </c>
      <c r="BO9" s="20">
        <v>113.3</v>
      </c>
      <c r="BP9" s="20">
        <v>13</v>
      </c>
      <c r="BQ9" s="20">
        <v>375.5</v>
      </c>
      <c r="BR9" s="20">
        <v>352.5</v>
      </c>
      <c r="BS9" s="20">
        <v>87</v>
      </c>
      <c r="BT9" s="20">
        <v>24</v>
      </c>
      <c r="BU9" s="20">
        <v>35</v>
      </c>
      <c r="BV9" s="20">
        <v>91</v>
      </c>
      <c r="BW9" s="20">
        <v>160</v>
      </c>
      <c r="BX9" s="20">
        <v>11.4</v>
      </c>
      <c r="BY9" s="20">
        <v>42.5</v>
      </c>
      <c r="BZ9" s="20">
        <v>13</v>
      </c>
      <c r="CA9" s="20">
        <v>14</v>
      </c>
      <c r="CB9" s="20">
        <v>5530.5</v>
      </c>
      <c r="CC9" s="20">
        <v>16</v>
      </c>
      <c r="CD9" s="20">
        <v>9.5</v>
      </c>
      <c r="CE9" s="20">
        <v>7</v>
      </c>
      <c r="CF9" s="20">
        <v>6.5</v>
      </c>
      <c r="CG9" s="20">
        <v>17</v>
      </c>
      <c r="CH9" s="20">
        <v>4</v>
      </c>
      <c r="CI9" s="20">
        <v>56</v>
      </c>
      <c r="CJ9" s="20">
        <v>74</v>
      </c>
      <c r="CK9" s="20">
        <v>327.5</v>
      </c>
      <c r="CL9" s="20">
        <v>96</v>
      </c>
      <c r="CM9" s="20">
        <v>57</v>
      </c>
      <c r="CN9" s="20">
        <v>1939</v>
      </c>
      <c r="CO9" s="20">
        <v>1137.5</v>
      </c>
      <c r="CP9" s="20">
        <v>69.5</v>
      </c>
      <c r="CQ9" s="20">
        <v>80</v>
      </c>
      <c r="CR9" s="20">
        <v>22</v>
      </c>
      <c r="CS9" s="20">
        <v>5</v>
      </c>
      <c r="CT9" s="20">
        <v>10.4</v>
      </c>
      <c r="CU9" s="20">
        <v>22</v>
      </c>
      <c r="CV9" s="20">
        <v>2.5</v>
      </c>
      <c r="CW9" s="20">
        <v>15</v>
      </c>
      <c r="CX9" s="20">
        <v>35.6</v>
      </c>
      <c r="CY9" s="20">
        <v>3</v>
      </c>
      <c r="CZ9" s="20">
        <v>145</v>
      </c>
      <c r="DA9" s="20">
        <v>18</v>
      </c>
      <c r="DB9" s="20">
        <v>20.8</v>
      </c>
      <c r="DC9" s="20">
        <v>14</v>
      </c>
      <c r="DD9" s="20">
        <v>11</v>
      </c>
      <c r="DE9" s="20">
        <v>19</v>
      </c>
      <c r="DF9" s="20">
        <v>1474</v>
      </c>
      <c r="DG9" s="20">
        <v>6</v>
      </c>
      <c r="DH9" s="20">
        <v>147.5</v>
      </c>
      <c r="DI9" s="20">
        <v>181.5</v>
      </c>
      <c r="DJ9" s="20">
        <v>38</v>
      </c>
      <c r="DK9" s="20">
        <v>25.5</v>
      </c>
      <c r="DL9" s="20">
        <v>391.5</v>
      </c>
      <c r="DM9" s="20">
        <v>26</v>
      </c>
      <c r="DN9" s="20">
        <v>108</v>
      </c>
      <c r="DO9" s="20">
        <v>260</v>
      </c>
      <c r="DP9" s="20">
        <v>14</v>
      </c>
      <c r="DQ9" s="20">
        <v>62</v>
      </c>
      <c r="DR9" s="20">
        <v>105.5</v>
      </c>
      <c r="DS9" s="20">
        <v>57</v>
      </c>
      <c r="DT9" s="20">
        <v>8</v>
      </c>
      <c r="DU9" s="20">
        <v>27</v>
      </c>
      <c r="DV9" s="20">
        <v>17</v>
      </c>
      <c r="DW9" s="20">
        <v>30</v>
      </c>
      <c r="DX9" s="20">
        <v>12</v>
      </c>
      <c r="DY9" s="20">
        <v>16</v>
      </c>
      <c r="DZ9" s="20">
        <v>61</v>
      </c>
      <c r="EA9" s="20">
        <v>47</v>
      </c>
      <c r="EB9" s="20">
        <v>44</v>
      </c>
      <c r="EC9" s="20">
        <v>23</v>
      </c>
      <c r="ED9" s="20">
        <v>98</v>
      </c>
      <c r="EE9" s="20">
        <v>11.5</v>
      </c>
      <c r="EF9" s="20">
        <v>115</v>
      </c>
      <c r="EG9" s="20">
        <v>15</v>
      </c>
      <c r="EH9" s="20">
        <v>17.5</v>
      </c>
      <c r="EI9" s="20">
        <v>1142</v>
      </c>
      <c r="EJ9" s="20">
        <v>655.29999999999995</v>
      </c>
      <c r="EK9" s="20">
        <v>44</v>
      </c>
      <c r="EL9" s="20">
        <v>33</v>
      </c>
      <c r="EM9" s="20">
        <v>33</v>
      </c>
      <c r="EN9" s="20">
        <v>54</v>
      </c>
      <c r="EO9" s="20">
        <v>26.1</v>
      </c>
      <c r="EP9" s="20">
        <v>38</v>
      </c>
      <c r="EQ9" s="20">
        <v>165</v>
      </c>
      <c r="ER9" s="20">
        <v>22</v>
      </c>
      <c r="ES9" s="20">
        <v>14</v>
      </c>
      <c r="ET9" s="20">
        <v>11</v>
      </c>
      <c r="EU9" s="20">
        <v>51</v>
      </c>
      <c r="EV9" s="20">
        <v>7</v>
      </c>
      <c r="EW9" s="20">
        <v>48</v>
      </c>
      <c r="EX9" s="20">
        <v>20</v>
      </c>
      <c r="EY9" s="20">
        <v>12</v>
      </c>
      <c r="EZ9" s="20">
        <v>9</v>
      </c>
      <c r="FA9" s="20">
        <v>282</v>
      </c>
      <c r="FB9" s="20">
        <v>28</v>
      </c>
      <c r="FC9" s="20">
        <v>125</v>
      </c>
      <c r="FD9" s="20">
        <v>28</v>
      </c>
      <c r="FE9" s="20">
        <v>10</v>
      </c>
      <c r="FF9" s="20">
        <v>13</v>
      </c>
      <c r="FG9" s="20">
        <v>10</v>
      </c>
      <c r="FH9" s="20">
        <v>3</v>
      </c>
      <c r="FI9" s="20">
        <v>147</v>
      </c>
      <c r="FJ9" s="20">
        <v>146</v>
      </c>
      <c r="FK9" s="20">
        <v>207</v>
      </c>
      <c r="FL9" s="20">
        <v>565.5</v>
      </c>
      <c r="FM9" s="20">
        <v>307.39999999999998</v>
      </c>
      <c r="FN9" s="20">
        <v>1933.5</v>
      </c>
      <c r="FO9" s="20">
        <v>81.3</v>
      </c>
      <c r="FP9" s="20">
        <v>191</v>
      </c>
      <c r="FQ9" s="20">
        <v>62</v>
      </c>
      <c r="FR9" s="20">
        <v>10.5</v>
      </c>
      <c r="FS9" s="20">
        <v>13</v>
      </c>
      <c r="FT9" s="20">
        <v>3.8</v>
      </c>
      <c r="FU9" s="20">
        <v>61</v>
      </c>
      <c r="FV9" s="20">
        <v>55</v>
      </c>
      <c r="FW9" s="20">
        <v>11</v>
      </c>
      <c r="FX9" s="20">
        <v>4</v>
      </c>
      <c r="FY9" s="18"/>
      <c r="FZ9" s="18">
        <f t="shared" ref="FZ9:FZ17" si="0">SUM(C9:FX9)</f>
        <v>58748.500000000015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</v>
      </c>
      <c r="O10" s="20">
        <v>0</v>
      </c>
      <c r="P10" s="20">
        <v>0</v>
      </c>
      <c r="Q10" s="20">
        <v>31</v>
      </c>
      <c r="R10" s="20">
        <v>0</v>
      </c>
      <c r="S10" s="20">
        <v>2.5</v>
      </c>
      <c r="T10" s="20">
        <v>0</v>
      </c>
      <c r="U10" s="20">
        <v>0</v>
      </c>
      <c r="V10" s="20">
        <v>0</v>
      </c>
      <c r="W10" s="20">
        <v>7.5</v>
      </c>
      <c r="X10" s="20">
        <v>0</v>
      </c>
      <c r="Y10" s="20">
        <v>0</v>
      </c>
      <c r="Z10" s="20">
        <v>0</v>
      </c>
      <c r="AA10" s="20">
        <v>32.5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5.5</v>
      </c>
      <c r="AP10" s="20">
        <v>0</v>
      </c>
      <c r="AQ10" s="20">
        <v>0</v>
      </c>
      <c r="AR10" s="20">
        <v>73.5</v>
      </c>
      <c r="AS10" s="20">
        <v>0</v>
      </c>
      <c r="AT10" s="20">
        <v>6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22.5</v>
      </c>
      <c r="BA10" s="20">
        <v>0.5</v>
      </c>
      <c r="BB10" s="20">
        <v>0</v>
      </c>
      <c r="BC10" s="20">
        <v>2</v>
      </c>
      <c r="BD10" s="20">
        <v>0</v>
      </c>
      <c r="BE10" s="20">
        <v>0</v>
      </c>
      <c r="BF10" s="20">
        <v>202</v>
      </c>
      <c r="BG10" s="20">
        <v>0</v>
      </c>
      <c r="BH10" s="20">
        <v>0</v>
      </c>
      <c r="BI10" s="20">
        <v>0</v>
      </c>
      <c r="BJ10" s="20">
        <v>17</v>
      </c>
      <c r="BK10" s="20">
        <v>47.5</v>
      </c>
      <c r="BL10" s="20">
        <v>0</v>
      </c>
      <c r="BM10" s="20">
        <v>0</v>
      </c>
      <c r="BN10" s="20">
        <v>0</v>
      </c>
      <c r="BO10" s="20">
        <v>0.5</v>
      </c>
      <c r="BP10" s="20">
        <v>0</v>
      </c>
      <c r="BQ10" s="20">
        <v>1.5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104.5</v>
      </c>
      <c r="CC10" s="20">
        <v>0</v>
      </c>
      <c r="CD10" s="20">
        <v>6.5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11.5</v>
      </c>
      <c r="CL10" s="20">
        <v>0</v>
      </c>
      <c r="CM10" s="20">
        <v>7</v>
      </c>
      <c r="CN10" s="20">
        <v>69</v>
      </c>
      <c r="CO10" s="20">
        <v>11.5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</v>
      </c>
      <c r="DG10" s="20">
        <v>0</v>
      </c>
      <c r="DH10" s="20">
        <v>2.5</v>
      </c>
      <c r="DI10" s="20">
        <v>0.5</v>
      </c>
      <c r="DJ10" s="20">
        <v>0</v>
      </c>
      <c r="DK10" s="20">
        <v>0</v>
      </c>
      <c r="DL10" s="20">
        <v>0.5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0.5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0.5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90.5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814.5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38</v>
      </c>
      <c r="D11" s="23">
        <v>149</v>
      </c>
      <c r="E11" s="23">
        <v>37</v>
      </c>
      <c r="F11" s="23">
        <v>109.5</v>
      </c>
      <c r="G11" s="23">
        <v>8.5</v>
      </c>
      <c r="H11" s="23">
        <v>11</v>
      </c>
      <c r="I11" s="23">
        <v>45</v>
      </c>
      <c r="J11" s="23">
        <v>3.5</v>
      </c>
      <c r="K11" s="23">
        <v>0.5</v>
      </c>
      <c r="L11" s="23">
        <v>20.5</v>
      </c>
      <c r="M11" s="23">
        <v>5</v>
      </c>
      <c r="N11" s="23">
        <v>237.5</v>
      </c>
      <c r="O11" s="23">
        <v>56</v>
      </c>
      <c r="P11" s="23">
        <v>3.5</v>
      </c>
      <c r="Q11" s="23">
        <v>192.5</v>
      </c>
      <c r="R11" s="23">
        <v>5</v>
      </c>
      <c r="S11" s="23">
        <v>4.5</v>
      </c>
      <c r="T11" s="23">
        <v>1.5</v>
      </c>
      <c r="U11" s="23">
        <v>1.5</v>
      </c>
      <c r="V11" s="23">
        <v>2</v>
      </c>
      <c r="W11" s="23">
        <v>2</v>
      </c>
      <c r="X11" s="23">
        <v>0</v>
      </c>
      <c r="Y11" s="23">
        <v>2</v>
      </c>
      <c r="Z11" s="23">
        <v>2</v>
      </c>
      <c r="AA11" s="23">
        <v>172</v>
      </c>
      <c r="AB11" s="23">
        <v>115</v>
      </c>
      <c r="AC11" s="23">
        <v>7</v>
      </c>
      <c r="AD11" s="23">
        <v>6</v>
      </c>
      <c r="AE11" s="23">
        <v>0</v>
      </c>
      <c r="AF11" s="23">
        <v>0.5</v>
      </c>
      <c r="AG11" s="23">
        <v>1</v>
      </c>
      <c r="AH11" s="23">
        <v>3</v>
      </c>
      <c r="AI11" s="23">
        <v>1.5</v>
      </c>
      <c r="AJ11" s="23">
        <v>0.5</v>
      </c>
      <c r="AK11" s="23">
        <v>0</v>
      </c>
      <c r="AL11" s="23">
        <v>0.5</v>
      </c>
      <c r="AM11" s="23">
        <v>1</v>
      </c>
      <c r="AN11" s="23">
        <v>1.5</v>
      </c>
      <c r="AO11" s="23">
        <v>16.5</v>
      </c>
      <c r="AP11" s="23">
        <v>266.5</v>
      </c>
      <c r="AQ11" s="23">
        <v>1</v>
      </c>
      <c r="AR11" s="23">
        <v>297</v>
      </c>
      <c r="AS11" s="23">
        <v>44.5</v>
      </c>
      <c r="AT11" s="23">
        <v>10</v>
      </c>
      <c r="AU11" s="23">
        <v>2</v>
      </c>
      <c r="AV11" s="23">
        <v>1</v>
      </c>
      <c r="AW11" s="23">
        <v>2</v>
      </c>
      <c r="AX11" s="23">
        <v>1</v>
      </c>
      <c r="AY11" s="23">
        <v>2</v>
      </c>
      <c r="AZ11" s="23">
        <v>32.5</v>
      </c>
      <c r="BA11" s="23">
        <v>59.5</v>
      </c>
      <c r="BB11" s="23">
        <v>64.5</v>
      </c>
      <c r="BC11" s="23">
        <v>85.5</v>
      </c>
      <c r="BD11" s="23">
        <v>11.5</v>
      </c>
      <c r="BE11" s="23">
        <v>2.5</v>
      </c>
      <c r="BF11" s="23">
        <v>54.5</v>
      </c>
      <c r="BG11" s="23">
        <v>5</v>
      </c>
      <c r="BH11" s="23">
        <v>2.5</v>
      </c>
      <c r="BI11" s="23">
        <v>1</v>
      </c>
      <c r="BJ11" s="23">
        <v>15</v>
      </c>
      <c r="BK11" s="23">
        <v>69</v>
      </c>
      <c r="BL11" s="23">
        <v>0</v>
      </c>
      <c r="BM11" s="23">
        <v>2</v>
      </c>
      <c r="BN11" s="23">
        <v>32.5</v>
      </c>
      <c r="BO11" s="23">
        <v>11.5</v>
      </c>
      <c r="BP11" s="23">
        <v>1</v>
      </c>
      <c r="BQ11" s="23">
        <v>22</v>
      </c>
      <c r="BR11" s="23">
        <v>23.5</v>
      </c>
      <c r="BS11" s="23">
        <v>2</v>
      </c>
      <c r="BT11" s="23">
        <v>1.5</v>
      </c>
      <c r="BU11" s="23">
        <v>5</v>
      </c>
      <c r="BV11" s="23">
        <v>5.5</v>
      </c>
      <c r="BW11" s="23">
        <v>5.5</v>
      </c>
      <c r="BX11" s="23">
        <v>0.5</v>
      </c>
      <c r="BY11" s="23">
        <v>1</v>
      </c>
      <c r="BZ11" s="23">
        <v>1</v>
      </c>
      <c r="CA11" s="23">
        <v>0.5</v>
      </c>
      <c r="CB11" s="23">
        <v>263.5</v>
      </c>
      <c r="CC11" s="23">
        <v>2</v>
      </c>
      <c r="CD11" s="23">
        <v>1.5</v>
      </c>
      <c r="CE11" s="23">
        <v>1.5</v>
      </c>
      <c r="CF11" s="23">
        <v>1.5</v>
      </c>
      <c r="CG11" s="23">
        <v>2</v>
      </c>
      <c r="CH11" s="23">
        <v>1</v>
      </c>
      <c r="CI11" s="23">
        <v>8.5</v>
      </c>
      <c r="CJ11" s="23">
        <v>6.5</v>
      </c>
      <c r="CK11" s="23">
        <v>29</v>
      </c>
      <c r="CL11" s="23">
        <v>5</v>
      </c>
      <c r="CM11" s="23">
        <v>4.5</v>
      </c>
      <c r="CN11" s="23">
        <v>76.5</v>
      </c>
      <c r="CO11" s="23">
        <v>88.5</v>
      </c>
      <c r="CP11" s="23">
        <v>2.5</v>
      </c>
      <c r="CQ11" s="23">
        <v>5</v>
      </c>
      <c r="CR11" s="23">
        <v>1.5</v>
      </c>
      <c r="CS11" s="23">
        <v>0</v>
      </c>
      <c r="CT11" s="23">
        <v>0.5</v>
      </c>
      <c r="CU11" s="23">
        <v>0</v>
      </c>
      <c r="CV11" s="23">
        <v>0</v>
      </c>
      <c r="CW11" s="23">
        <v>1.5</v>
      </c>
      <c r="CX11" s="23">
        <v>6</v>
      </c>
      <c r="CY11" s="23">
        <v>0.5</v>
      </c>
      <c r="CZ11" s="23">
        <v>14</v>
      </c>
      <c r="DA11" s="23">
        <v>2</v>
      </c>
      <c r="DB11" s="23">
        <v>3.5</v>
      </c>
      <c r="DC11" s="23">
        <v>3</v>
      </c>
      <c r="DD11" s="23">
        <v>2</v>
      </c>
      <c r="DE11" s="23">
        <v>1.5</v>
      </c>
      <c r="DF11" s="23">
        <v>138.5</v>
      </c>
      <c r="DG11" s="23">
        <v>1</v>
      </c>
      <c r="DH11" s="23">
        <v>24</v>
      </c>
      <c r="DI11" s="23">
        <v>3.5</v>
      </c>
      <c r="DJ11" s="23">
        <v>3.5</v>
      </c>
      <c r="DK11" s="23">
        <v>1.5</v>
      </c>
      <c r="DL11" s="23">
        <v>34</v>
      </c>
      <c r="DM11" s="23">
        <v>1</v>
      </c>
      <c r="DN11" s="23">
        <v>14</v>
      </c>
      <c r="DO11" s="23">
        <v>23</v>
      </c>
      <c r="DP11" s="23">
        <v>3</v>
      </c>
      <c r="DQ11" s="23">
        <v>10</v>
      </c>
      <c r="DR11" s="23">
        <v>5.5</v>
      </c>
      <c r="DS11" s="23">
        <v>6.5</v>
      </c>
      <c r="DT11" s="23">
        <v>0.5</v>
      </c>
      <c r="DU11" s="23">
        <v>1.5</v>
      </c>
      <c r="DV11" s="23">
        <v>0</v>
      </c>
      <c r="DW11" s="23">
        <v>0</v>
      </c>
      <c r="DX11" s="23">
        <v>2</v>
      </c>
      <c r="DY11" s="23">
        <v>1.5</v>
      </c>
      <c r="DZ11" s="23">
        <v>4</v>
      </c>
      <c r="EA11" s="23">
        <v>3.5</v>
      </c>
      <c r="EB11" s="23">
        <v>6</v>
      </c>
      <c r="EC11" s="23">
        <v>6</v>
      </c>
      <c r="ED11" s="23">
        <v>3.5</v>
      </c>
      <c r="EE11" s="23">
        <v>0</v>
      </c>
      <c r="EF11" s="23">
        <v>21</v>
      </c>
      <c r="EG11" s="23">
        <v>3</v>
      </c>
      <c r="EH11" s="23">
        <v>0.5</v>
      </c>
      <c r="EI11" s="23">
        <v>21.5</v>
      </c>
      <c r="EJ11" s="23">
        <v>30.5</v>
      </c>
      <c r="EK11" s="23">
        <v>3</v>
      </c>
      <c r="EL11" s="23">
        <v>2</v>
      </c>
      <c r="EM11" s="23">
        <v>4</v>
      </c>
      <c r="EN11" s="23">
        <v>6</v>
      </c>
      <c r="EO11" s="23">
        <v>1</v>
      </c>
      <c r="EP11" s="23">
        <v>1</v>
      </c>
      <c r="EQ11" s="23">
        <v>4.5</v>
      </c>
      <c r="ER11" s="23">
        <v>2</v>
      </c>
      <c r="ES11" s="23">
        <v>0</v>
      </c>
      <c r="ET11" s="23">
        <v>0</v>
      </c>
      <c r="EU11" s="23">
        <v>6.5</v>
      </c>
      <c r="EV11" s="23">
        <v>0</v>
      </c>
      <c r="EW11" s="23">
        <v>3.5</v>
      </c>
      <c r="EX11" s="23">
        <v>1.5</v>
      </c>
      <c r="EY11" s="23">
        <v>2.5</v>
      </c>
      <c r="EZ11" s="23">
        <v>1.5</v>
      </c>
      <c r="FA11" s="23">
        <v>19</v>
      </c>
      <c r="FB11" s="23">
        <v>2</v>
      </c>
      <c r="FC11" s="23">
        <v>8</v>
      </c>
      <c r="FD11" s="23">
        <v>5</v>
      </c>
      <c r="FE11" s="23">
        <v>0</v>
      </c>
      <c r="FF11" s="23">
        <v>2</v>
      </c>
      <c r="FG11" s="23">
        <v>0</v>
      </c>
      <c r="FH11" s="23">
        <v>0</v>
      </c>
      <c r="FI11" s="23">
        <v>7.5</v>
      </c>
      <c r="FJ11" s="23">
        <v>10.5</v>
      </c>
      <c r="FK11" s="23">
        <v>10</v>
      </c>
      <c r="FL11" s="23">
        <v>47.5</v>
      </c>
      <c r="FM11" s="23">
        <v>18</v>
      </c>
      <c r="FN11" s="23">
        <v>79.5</v>
      </c>
      <c r="FO11" s="23">
        <v>4.5</v>
      </c>
      <c r="FP11" s="23">
        <v>17</v>
      </c>
      <c r="FQ11" s="23">
        <v>7.5</v>
      </c>
      <c r="FR11" s="23">
        <v>2</v>
      </c>
      <c r="FS11" s="23">
        <v>0</v>
      </c>
      <c r="FT11" s="23">
        <v>0</v>
      </c>
      <c r="FU11" s="23">
        <v>6.5</v>
      </c>
      <c r="FV11" s="23">
        <v>11.5</v>
      </c>
      <c r="FW11" s="23">
        <v>0.5</v>
      </c>
      <c r="FX11" s="23">
        <v>0.5</v>
      </c>
      <c r="FY11" s="20"/>
      <c r="FZ11" s="18">
        <f t="shared" si="0"/>
        <v>3615.5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6435.5</v>
      </c>
      <c r="D12" s="23">
        <f t="shared" si="1"/>
        <v>34332.199999999997</v>
      </c>
      <c r="E12" s="23">
        <f t="shared" si="1"/>
        <v>5392</v>
      </c>
      <c r="F12" s="23">
        <f t="shared" si="1"/>
        <v>20404.3</v>
      </c>
      <c r="G12" s="23">
        <f t="shared" si="1"/>
        <v>1311.5</v>
      </c>
      <c r="H12" s="23">
        <f t="shared" si="1"/>
        <v>1141</v>
      </c>
      <c r="I12" s="23">
        <f t="shared" si="1"/>
        <v>7691.5</v>
      </c>
      <c r="J12" s="23">
        <f t="shared" si="1"/>
        <v>2198.5</v>
      </c>
      <c r="K12" s="23">
        <f t="shared" si="1"/>
        <v>240.5</v>
      </c>
      <c r="L12" s="23">
        <f t="shared" si="1"/>
        <v>2204.5</v>
      </c>
      <c r="M12" s="23">
        <f t="shared" si="1"/>
        <v>1025</v>
      </c>
      <c r="N12" s="23">
        <f t="shared" si="1"/>
        <v>50798.5</v>
      </c>
      <c r="O12" s="23">
        <f t="shared" si="1"/>
        <v>13112.2</v>
      </c>
      <c r="P12" s="23">
        <f t="shared" si="1"/>
        <v>293.5</v>
      </c>
      <c r="Q12" s="23">
        <f t="shared" si="1"/>
        <v>35968.5</v>
      </c>
      <c r="R12" s="23">
        <f t="shared" si="1"/>
        <v>4879</v>
      </c>
      <c r="S12" s="23">
        <f t="shared" si="1"/>
        <v>1676</v>
      </c>
      <c r="T12" s="23">
        <f t="shared" si="1"/>
        <v>150.5</v>
      </c>
      <c r="U12" s="23">
        <f t="shared" si="1"/>
        <v>56.5</v>
      </c>
      <c r="V12" s="23">
        <f t="shared" si="1"/>
        <v>245</v>
      </c>
      <c r="W12" s="23">
        <f t="shared" si="1"/>
        <v>145.5</v>
      </c>
      <c r="X12" s="23">
        <f t="shared" si="1"/>
        <v>45</v>
      </c>
      <c r="Y12" s="23">
        <f t="shared" si="1"/>
        <v>772.5</v>
      </c>
      <c r="Z12" s="23">
        <f t="shared" si="1"/>
        <v>224</v>
      </c>
      <c r="AA12" s="23">
        <f t="shared" si="1"/>
        <v>31153.5</v>
      </c>
      <c r="AB12" s="23">
        <f t="shared" si="1"/>
        <v>27454</v>
      </c>
      <c r="AC12" s="23">
        <f t="shared" si="1"/>
        <v>985</v>
      </c>
      <c r="AD12" s="23">
        <f t="shared" si="1"/>
        <v>1276</v>
      </c>
      <c r="AE12" s="23">
        <f t="shared" si="1"/>
        <v>95</v>
      </c>
      <c r="AF12" s="23">
        <f t="shared" si="1"/>
        <v>178.5</v>
      </c>
      <c r="AG12" s="23">
        <f t="shared" si="1"/>
        <v>656</v>
      </c>
      <c r="AH12" s="23">
        <f t="shared" si="1"/>
        <v>1014</v>
      </c>
      <c r="AI12" s="23">
        <f t="shared" si="1"/>
        <v>341.5</v>
      </c>
      <c r="AJ12" s="23">
        <f t="shared" si="1"/>
        <v>142.5</v>
      </c>
      <c r="AK12" s="23">
        <f t="shared" si="1"/>
        <v>183</v>
      </c>
      <c r="AL12" s="23">
        <f t="shared" si="1"/>
        <v>238.5</v>
      </c>
      <c r="AM12" s="23">
        <f t="shared" si="1"/>
        <v>373</v>
      </c>
      <c r="AN12" s="23">
        <f t="shared" si="1"/>
        <v>346.5</v>
      </c>
      <c r="AO12" s="23">
        <f t="shared" si="1"/>
        <v>4358</v>
      </c>
      <c r="AP12" s="23">
        <f t="shared" si="1"/>
        <v>83698.5</v>
      </c>
      <c r="AQ12" s="23">
        <f t="shared" si="1"/>
        <v>240.9</v>
      </c>
      <c r="AR12" s="23">
        <f t="shared" si="1"/>
        <v>62023.5</v>
      </c>
      <c r="AS12" s="23">
        <f t="shared" si="1"/>
        <v>6406.5</v>
      </c>
      <c r="AT12" s="23">
        <f t="shared" si="1"/>
        <v>2322.6999999999998</v>
      </c>
      <c r="AU12" s="23">
        <f t="shared" si="1"/>
        <v>258</v>
      </c>
      <c r="AV12" s="23">
        <f t="shared" si="1"/>
        <v>302</v>
      </c>
      <c r="AW12" s="23">
        <f t="shared" si="1"/>
        <v>258</v>
      </c>
      <c r="AX12" s="23">
        <f t="shared" si="1"/>
        <v>80</v>
      </c>
      <c r="AY12" s="23">
        <f t="shared" si="1"/>
        <v>431.6</v>
      </c>
      <c r="AZ12" s="23">
        <f t="shared" si="1"/>
        <v>12817</v>
      </c>
      <c r="BA12" s="23">
        <f t="shared" si="1"/>
        <v>9188</v>
      </c>
      <c r="BB12" s="23">
        <f t="shared" si="1"/>
        <v>7910.5</v>
      </c>
      <c r="BC12" s="23">
        <f t="shared" si="1"/>
        <v>21489</v>
      </c>
      <c r="BD12" s="23">
        <f t="shared" si="1"/>
        <v>3479.5</v>
      </c>
      <c r="BE12" s="23">
        <f t="shared" si="1"/>
        <v>1355.5</v>
      </c>
      <c r="BF12" s="23">
        <f t="shared" si="1"/>
        <v>25681.3</v>
      </c>
      <c r="BG12" s="23">
        <f t="shared" si="1"/>
        <v>932.69999999999993</v>
      </c>
      <c r="BH12" s="23">
        <f t="shared" si="1"/>
        <v>593.79999999999995</v>
      </c>
      <c r="BI12" s="23">
        <f t="shared" si="1"/>
        <v>271.2</v>
      </c>
      <c r="BJ12" s="23">
        <f t="shared" si="1"/>
        <v>6414.2</v>
      </c>
      <c r="BK12" s="23">
        <f t="shared" si="1"/>
        <v>30697.5</v>
      </c>
      <c r="BL12" s="23">
        <f t="shared" si="1"/>
        <v>121.3</v>
      </c>
      <c r="BM12" s="23">
        <f t="shared" si="1"/>
        <v>287.2</v>
      </c>
      <c r="BN12" s="23">
        <f t="shared" si="1"/>
        <v>3285.5</v>
      </c>
      <c r="BO12" s="23">
        <f t="shared" ref="BO12:DZ12" si="2">BO8+BO9+BO11</f>
        <v>1344.8</v>
      </c>
      <c r="BP12" s="23">
        <f t="shared" si="2"/>
        <v>200</v>
      </c>
      <c r="BQ12" s="23">
        <f t="shared" si="2"/>
        <v>5199.5</v>
      </c>
      <c r="BR12" s="23">
        <f t="shared" si="2"/>
        <v>4494</v>
      </c>
      <c r="BS12" s="23">
        <f t="shared" si="2"/>
        <v>1175</v>
      </c>
      <c r="BT12" s="23">
        <f t="shared" si="2"/>
        <v>420.5</v>
      </c>
      <c r="BU12" s="23">
        <f t="shared" si="2"/>
        <v>401.1</v>
      </c>
      <c r="BV12" s="23">
        <f t="shared" si="2"/>
        <v>1261.5</v>
      </c>
      <c r="BW12" s="23">
        <f t="shared" si="2"/>
        <v>2024.5</v>
      </c>
      <c r="BX12" s="23">
        <f t="shared" si="2"/>
        <v>73.7</v>
      </c>
      <c r="BY12" s="23">
        <f t="shared" si="2"/>
        <v>491.1</v>
      </c>
      <c r="BZ12" s="23">
        <f t="shared" si="2"/>
        <v>199</v>
      </c>
      <c r="CA12" s="23">
        <f t="shared" si="2"/>
        <v>148.5</v>
      </c>
      <c r="CB12" s="23">
        <f t="shared" si="2"/>
        <v>74793</v>
      </c>
      <c r="CC12" s="23">
        <f t="shared" si="2"/>
        <v>186</v>
      </c>
      <c r="CD12" s="23">
        <f t="shared" si="2"/>
        <v>82</v>
      </c>
      <c r="CE12" s="23">
        <f t="shared" si="2"/>
        <v>133.80000000000001</v>
      </c>
      <c r="CF12" s="23">
        <f t="shared" si="2"/>
        <v>149</v>
      </c>
      <c r="CG12" s="23">
        <f t="shared" si="2"/>
        <v>210</v>
      </c>
      <c r="CH12" s="23">
        <f t="shared" si="2"/>
        <v>101</v>
      </c>
      <c r="CI12" s="23">
        <f t="shared" si="2"/>
        <v>685.5</v>
      </c>
      <c r="CJ12" s="23">
        <f t="shared" si="2"/>
        <v>937.5</v>
      </c>
      <c r="CK12" s="23">
        <f t="shared" si="2"/>
        <v>5409.3</v>
      </c>
      <c r="CL12" s="23">
        <f t="shared" si="2"/>
        <v>1342.1</v>
      </c>
      <c r="CM12" s="23">
        <f t="shared" si="2"/>
        <v>716.2</v>
      </c>
      <c r="CN12" s="23">
        <f t="shared" si="2"/>
        <v>28531</v>
      </c>
      <c r="CO12" s="23">
        <f t="shared" si="2"/>
        <v>14847.5</v>
      </c>
      <c r="CP12" s="23">
        <f t="shared" si="2"/>
        <v>968</v>
      </c>
      <c r="CQ12" s="23">
        <f t="shared" si="2"/>
        <v>809</v>
      </c>
      <c r="CR12" s="23">
        <f t="shared" si="2"/>
        <v>217.5</v>
      </c>
      <c r="CS12" s="23">
        <f t="shared" si="2"/>
        <v>310</v>
      </c>
      <c r="CT12" s="23">
        <f t="shared" si="2"/>
        <v>93.9</v>
      </c>
      <c r="CU12" s="23">
        <f t="shared" si="2"/>
        <v>479</v>
      </c>
      <c r="CV12" s="23">
        <f t="shared" si="2"/>
        <v>29.5</v>
      </c>
      <c r="CW12" s="23">
        <f t="shared" si="2"/>
        <v>192.5</v>
      </c>
      <c r="CX12" s="23">
        <f t="shared" si="2"/>
        <v>452.6</v>
      </c>
      <c r="CY12" s="23">
        <f t="shared" si="2"/>
        <v>38.5</v>
      </c>
      <c r="CZ12" s="23">
        <f t="shared" si="2"/>
        <v>1884</v>
      </c>
      <c r="DA12" s="23">
        <f t="shared" si="2"/>
        <v>197</v>
      </c>
      <c r="DB12" s="23">
        <f t="shared" si="2"/>
        <v>310.3</v>
      </c>
      <c r="DC12" s="23">
        <f t="shared" si="2"/>
        <v>145.6</v>
      </c>
      <c r="DD12" s="23">
        <f t="shared" si="2"/>
        <v>173</v>
      </c>
      <c r="DE12" s="23">
        <f t="shared" si="2"/>
        <v>305.5</v>
      </c>
      <c r="DF12" s="23">
        <f t="shared" si="2"/>
        <v>20533.5</v>
      </c>
      <c r="DG12" s="23">
        <f t="shared" si="2"/>
        <v>78</v>
      </c>
      <c r="DH12" s="23">
        <f t="shared" si="2"/>
        <v>1910.5</v>
      </c>
      <c r="DI12" s="23">
        <f t="shared" si="2"/>
        <v>2582</v>
      </c>
      <c r="DJ12" s="23">
        <f t="shared" si="2"/>
        <v>664.7</v>
      </c>
      <c r="DK12" s="23">
        <f t="shared" si="2"/>
        <v>452.9</v>
      </c>
      <c r="DL12" s="23">
        <f t="shared" si="2"/>
        <v>5809.5</v>
      </c>
      <c r="DM12" s="23">
        <f t="shared" si="2"/>
        <v>236.9</v>
      </c>
      <c r="DN12" s="23">
        <f t="shared" si="2"/>
        <v>1412</v>
      </c>
      <c r="DO12" s="23">
        <f t="shared" si="2"/>
        <v>3273</v>
      </c>
      <c r="DP12" s="23">
        <f t="shared" si="2"/>
        <v>206</v>
      </c>
      <c r="DQ12" s="23">
        <f t="shared" si="2"/>
        <v>843</v>
      </c>
      <c r="DR12" s="23">
        <f t="shared" si="2"/>
        <v>1361</v>
      </c>
      <c r="DS12" s="23">
        <f t="shared" si="2"/>
        <v>667.2</v>
      </c>
      <c r="DT12" s="23">
        <f t="shared" si="2"/>
        <v>154.5</v>
      </c>
      <c r="DU12" s="23">
        <f t="shared" si="2"/>
        <v>373.5</v>
      </c>
      <c r="DV12" s="23">
        <f t="shared" si="2"/>
        <v>215</v>
      </c>
      <c r="DW12" s="23">
        <f t="shared" si="2"/>
        <v>319</v>
      </c>
      <c r="DX12" s="23">
        <f t="shared" si="2"/>
        <v>172</v>
      </c>
      <c r="DY12" s="23">
        <f t="shared" si="2"/>
        <v>304.5</v>
      </c>
      <c r="DZ12" s="23">
        <f t="shared" si="2"/>
        <v>776</v>
      </c>
      <c r="EA12" s="23">
        <f t="shared" ref="EA12:FX12" si="3">EA8+EA9+EA11</f>
        <v>517.5</v>
      </c>
      <c r="EB12" s="23">
        <f t="shared" si="3"/>
        <v>574</v>
      </c>
      <c r="EC12" s="23">
        <f t="shared" si="3"/>
        <v>322</v>
      </c>
      <c r="ED12" s="23">
        <f t="shared" si="3"/>
        <v>1637.5</v>
      </c>
      <c r="EE12" s="23">
        <f t="shared" si="3"/>
        <v>184.7</v>
      </c>
      <c r="EF12" s="23">
        <f t="shared" si="3"/>
        <v>1454</v>
      </c>
      <c r="EG12" s="23">
        <f t="shared" si="3"/>
        <v>250</v>
      </c>
      <c r="EH12" s="23">
        <f t="shared" si="3"/>
        <v>247</v>
      </c>
      <c r="EI12" s="23">
        <f t="shared" si="3"/>
        <v>14219.5</v>
      </c>
      <c r="EJ12" s="23">
        <f t="shared" si="3"/>
        <v>9970.7999999999993</v>
      </c>
      <c r="EK12" s="23">
        <f t="shared" si="3"/>
        <v>667</v>
      </c>
      <c r="EL12" s="23">
        <f t="shared" si="3"/>
        <v>463</v>
      </c>
      <c r="EM12" s="23">
        <f t="shared" si="3"/>
        <v>410</v>
      </c>
      <c r="EN12" s="23">
        <f t="shared" si="3"/>
        <v>1027</v>
      </c>
      <c r="EO12" s="23">
        <f t="shared" si="3"/>
        <v>323.10000000000002</v>
      </c>
      <c r="EP12" s="23">
        <f t="shared" si="3"/>
        <v>410</v>
      </c>
      <c r="EQ12" s="23">
        <f t="shared" si="3"/>
        <v>2588.5</v>
      </c>
      <c r="ER12" s="23">
        <f t="shared" si="3"/>
        <v>299</v>
      </c>
      <c r="ES12" s="23">
        <f t="shared" si="3"/>
        <v>144</v>
      </c>
      <c r="ET12" s="23">
        <f t="shared" si="3"/>
        <v>204</v>
      </c>
      <c r="EU12" s="23">
        <f t="shared" si="3"/>
        <v>586.5</v>
      </c>
      <c r="EV12" s="23">
        <f t="shared" si="3"/>
        <v>81</v>
      </c>
      <c r="EW12" s="23">
        <f t="shared" si="3"/>
        <v>847.5</v>
      </c>
      <c r="EX12" s="23">
        <f t="shared" si="3"/>
        <v>184.5</v>
      </c>
      <c r="EY12" s="23">
        <f t="shared" si="3"/>
        <v>749.5</v>
      </c>
      <c r="EZ12" s="23">
        <f t="shared" si="3"/>
        <v>129.5</v>
      </c>
      <c r="FA12" s="23">
        <f t="shared" si="3"/>
        <v>3502</v>
      </c>
      <c r="FB12" s="23">
        <f t="shared" si="3"/>
        <v>344</v>
      </c>
      <c r="FC12" s="23">
        <f t="shared" si="3"/>
        <v>1657</v>
      </c>
      <c r="FD12" s="23">
        <f t="shared" si="3"/>
        <v>394</v>
      </c>
      <c r="FE12" s="23">
        <f t="shared" si="3"/>
        <v>90.7</v>
      </c>
      <c r="FF12" s="23">
        <f t="shared" si="3"/>
        <v>204</v>
      </c>
      <c r="FG12" s="23">
        <f t="shared" si="3"/>
        <v>125</v>
      </c>
      <c r="FH12" s="23">
        <f t="shared" si="3"/>
        <v>64</v>
      </c>
      <c r="FI12" s="23">
        <f t="shared" si="3"/>
        <v>1795.5</v>
      </c>
      <c r="FJ12" s="23">
        <f t="shared" si="3"/>
        <v>2014.5</v>
      </c>
      <c r="FK12" s="23">
        <f t="shared" si="3"/>
        <v>2587</v>
      </c>
      <c r="FL12" s="23">
        <f t="shared" si="3"/>
        <v>8413</v>
      </c>
      <c r="FM12" s="23">
        <f t="shared" si="3"/>
        <v>3818.2000000000003</v>
      </c>
      <c r="FN12" s="23">
        <f t="shared" si="3"/>
        <v>22178.5</v>
      </c>
      <c r="FO12" s="23">
        <f t="shared" si="3"/>
        <v>1075.8</v>
      </c>
      <c r="FP12" s="23">
        <f t="shared" si="3"/>
        <v>2374</v>
      </c>
      <c r="FQ12" s="23">
        <f t="shared" si="3"/>
        <v>993.3</v>
      </c>
      <c r="FR12" s="23">
        <f t="shared" si="3"/>
        <v>176.3</v>
      </c>
      <c r="FS12" s="23">
        <f t="shared" si="3"/>
        <v>195</v>
      </c>
      <c r="FT12" s="23">
        <f t="shared" si="3"/>
        <v>58.199999999999996</v>
      </c>
      <c r="FU12" s="23">
        <f t="shared" si="3"/>
        <v>820.5</v>
      </c>
      <c r="FV12" s="23">
        <f t="shared" si="3"/>
        <v>703.5</v>
      </c>
      <c r="FW12" s="23">
        <f t="shared" si="3"/>
        <v>173.5</v>
      </c>
      <c r="FX12" s="23">
        <f t="shared" si="3"/>
        <v>55.2</v>
      </c>
      <c r="FY12" s="18"/>
      <c r="FZ12" s="18">
        <f t="shared" si="0"/>
        <v>826895.6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310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4396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332.5</v>
      </c>
      <c r="Z13" s="23">
        <v>0</v>
      </c>
      <c r="AA13" s="23">
        <v>0</v>
      </c>
      <c r="AB13" s="23">
        <v>350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239</v>
      </c>
      <c r="AQ13" s="23">
        <v>0</v>
      </c>
      <c r="AR13" s="23">
        <v>2100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139</v>
      </c>
      <c r="BA13" s="23">
        <v>0</v>
      </c>
      <c r="BB13" s="23">
        <v>0</v>
      </c>
      <c r="BC13" s="23">
        <v>607.5</v>
      </c>
      <c r="BD13" s="23">
        <v>0</v>
      </c>
      <c r="BE13" s="23">
        <v>0</v>
      </c>
      <c r="BF13" s="23">
        <v>1182</v>
      </c>
      <c r="BG13" s="23">
        <v>0</v>
      </c>
      <c r="BH13" s="23">
        <v>27.5</v>
      </c>
      <c r="BI13" s="23">
        <v>0</v>
      </c>
      <c r="BJ13" s="23">
        <v>0</v>
      </c>
      <c r="BK13" s="23">
        <v>11555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1364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1025</v>
      </c>
      <c r="CL13" s="23">
        <v>13.5</v>
      </c>
      <c r="CM13" s="23">
        <v>33.5</v>
      </c>
      <c r="CN13" s="23">
        <v>485.5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397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1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210</v>
      </c>
      <c r="EK13" s="23">
        <v>0</v>
      </c>
      <c r="EL13" s="23">
        <v>0</v>
      </c>
      <c r="EM13" s="23">
        <v>0</v>
      </c>
      <c r="EN13" s="23">
        <v>92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545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607.5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26014.5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2</v>
      </c>
      <c r="D14" s="26">
        <v>9</v>
      </c>
      <c r="E14" s="26">
        <v>1</v>
      </c>
      <c r="F14" s="26">
        <v>0</v>
      </c>
      <c r="G14" s="26">
        <v>2</v>
      </c>
      <c r="H14" s="26">
        <v>5</v>
      </c>
      <c r="I14" s="26">
        <v>9</v>
      </c>
      <c r="J14" s="26">
        <v>0</v>
      </c>
      <c r="K14" s="26">
        <v>0</v>
      </c>
      <c r="L14" s="26">
        <v>2</v>
      </c>
      <c r="M14" s="26">
        <v>0</v>
      </c>
      <c r="N14" s="26">
        <v>36</v>
      </c>
      <c r="O14" s="26">
        <v>0</v>
      </c>
      <c r="P14" s="26">
        <v>0</v>
      </c>
      <c r="Q14" s="26">
        <v>140</v>
      </c>
      <c r="R14" s="26">
        <v>2.5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5</v>
      </c>
      <c r="AC14" s="26">
        <v>0</v>
      </c>
      <c r="AD14" s="26">
        <v>0</v>
      </c>
      <c r="AE14" s="26">
        <v>2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131.5</v>
      </c>
      <c r="AQ14" s="26">
        <v>0</v>
      </c>
      <c r="AR14" s="26">
        <v>9</v>
      </c>
      <c r="AS14" s="26">
        <v>3</v>
      </c>
      <c r="AT14" s="26">
        <v>2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4</v>
      </c>
      <c r="BB14" s="26">
        <v>2</v>
      </c>
      <c r="BC14" s="26">
        <v>10.5</v>
      </c>
      <c r="BD14" s="26">
        <v>0</v>
      </c>
      <c r="BE14" s="26">
        <v>0</v>
      </c>
      <c r="BF14" s="26">
        <v>27.5</v>
      </c>
      <c r="BG14" s="26">
        <v>1</v>
      </c>
      <c r="BH14" s="26">
        <v>3</v>
      </c>
      <c r="BI14" s="26">
        <v>0</v>
      </c>
      <c r="BJ14" s="26">
        <v>6</v>
      </c>
      <c r="BK14" s="26">
        <v>48.5</v>
      </c>
      <c r="BL14" s="26">
        <v>14</v>
      </c>
      <c r="BM14" s="26">
        <v>4</v>
      </c>
      <c r="BN14" s="26">
        <v>11</v>
      </c>
      <c r="BO14" s="26">
        <v>0</v>
      </c>
      <c r="BP14" s="26">
        <v>0</v>
      </c>
      <c r="BQ14" s="26">
        <v>0</v>
      </c>
      <c r="BR14" s="26">
        <v>2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64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140.5</v>
      </c>
      <c r="CO14" s="26">
        <v>36</v>
      </c>
      <c r="CP14" s="26">
        <v>2</v>
      </c>
      <c r="CQ14" s="26">
        <v>0</v>
      </c>
      <c r="CR14" s="26">
        <v>0</v>
      </c>
      <c r="CS14" s="26">
        <v>0</v>
      </c>
      <c r="CT14" s="26">
        <v>0</v>
      </c>
      <c r="CU14" s="26">
        <v>3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36</v>
      </c>
      <c r="DG14" s="26">
        <v>0</v>
      </c>
      <c r="DH14" s="26">
        <v>0</v>
      </c>
      <c r="DI14" s="26">
        <v>4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2</v>
      </c>
      <c r="EA14" s="26">
        <v>0</v>
      </c>
      <c r="EB14" s="26">
        <v>0</v>
      </c>
      <c r="EC14" s="26">
        <v>0</v>
      </c>
      <c r="ED14" s="26">
        <v>0</v>
      </c>
      <c r="EE14" s="26">
        <v>1</v>
      </c>
      <c r="EF14" s="26">
        <v>3.5</v>
      </c>
      <c r="EG14" s="26">
        <v>0</v>
      </c>
      <c r="EH14" s="26">
        <v>2</v>
      </c>
      <c r="EI14" s="26">
        <v>5</v>
      </c>
      <c r="EJ14" s="26">
        <v>19</v>
      </c>
      <c r="EK14" s="26">
        <v>0</v>
      </c>
      <c r="EL14" s="26">
        <v>0</v>
      </c>
      <c r="EM14" s="26">
        <v>1</v>
      </c>
      <c r="EN14" s="26">
        <v>0</v>
      </c>
      <c r="EO14" s="26">
        <v>0</v>
      </c>
      <c r="EP14" s="26">
        <v>0</v>
      </c>
      <c r="EQ14" s="26">
        <v>0</v>
      </c>
      <c r="ER14" s="26">
        <v>2</v>
      </c>
      <c r="ES14" s="26">
        <v>0</v>
      </c>
      <c r="ET14" s="26">
        <v>0</v>
      </c>
      <c r="EU14" s="26">
        <v>0</v>
      </c>
      <c r="EV14" s="26">
        <v>6</v>
      </c>
      <c r="EW14" s="26">
        <v>0</v>
      </c>
      <c r="EX14" s="26">
        <v>0</v>
      </c>
      <c r="EY14" s="26">
        <v>0</v>
      </c>
      <c r="EZ14" s="26">
        <v>0</v>
      </c>
      <c r="FA14" s="26">
        <v>4</v>
      </c>
      <c r="FB14" s="26">
        <v>0</v>
      </c>
      <c r="FC14" s="26">
        <v>3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11.5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840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18">
        <f>C12-C13-C14</f>
        <v>6123.5</v>
      </c>
      <c r="D15" s="18">
        <f t="shared" ref="D15:BO15" si="4">D12-D13-D14</f>
        <v>34323.199999999997</v>
      </c>
      <c r="E15" s="18">
        <f t="shared" si="4"/>
        <v>5391</v>
      </c>
      <c r="F15" s="18">
        <f t="shared" si="4"/>
        <v>20404.3</v>
      </c>
      <c r="G15" s="18">
        <f t="shared" si="4"/>
        <v>1309.5</v>
      </c>
      <c r="H15" s="18">
        <f t="shared" si="4"/>
        <v>1136</v>
      </c>
      <c r="I15" s="18">
        <f t="shared" si="4"/>
        <v>7682.5</v>
      </c>
      <c r="J15" s="18">
        <f t="shared" si="4"/>
        <v>2198.5</v>
      </c>
      <c r="K15" s="18">
        <f t="shared" si="4"/>
        <v>240.5</v>
      </c>
      <c r="L15" s="18">
        <f t="shared" si="4"/>
        <v>2202.5</v>
      </c>
      <c r="M15" s="18">
        <f t="shared" si="4"/>
        <v>1025</v>
      </c>
      <c r="N15" s="18">
        <f t="shared" si="4"/>
        <v>50762.5</v>
      </c>
      <c r="O15" s="18">
        <f t="shared" si="4"/>
        <v>13112.2</v>
      </c>
      <c r="P15" s="18">
        <f t="shared" si="4"/>
        <v>293.5</v>
      </c>
      <c r="Q15" s="18">
        <f t="shared" si="4"/>
        <v>35828.5</v>
      </c>
      <c r="R15" s="18">
        <f t="shared" si="4"/>
        <v>480.5</v>
      </c>
      <c r="S15" s="18">
        <f t="shared" si="4"/>
        <v>1674</v>
      </c>
      <c r="T15" s="18">
        <f t="shared" si="4"/>
        <v>150.5</v>
      </c>
      <c r="U15" s="18">
        <f t="shared" si="4"/>
        <v>56.5</v>
      </c>
      <c r="V15" s="18">
        <f t="shared" si="4"/>
        <v>245</v>
      </c>
      <c r="W15" s="18">
        <f t="shared" si="4"/>
        <v>145.5</v>
      </c>
      <c r="X15" s="18">
        <f t="shared" si="4"/>
        <v>45</v>
      </c>
      <c r="Y15" s="18">
        <f t="shared" si="4"/>
        <v>440</v>
      </c>
      <c r="Z15" s="18">
        <f t="shared" si="4"/>
        <v>224</v>
      </c>
      <c r="AA15" s="18">
        <f t="shared" si="4"/>
        <v>31153.5</v>
      </c>
      <c r="AB15" s="18">
        <f t="shared" si="4"/>
        <v>27099</v>
      </c>
      <c r="AC15" s="18">
        <f t="shared" si="4"/>
        <v>985</v>
      </c>
      <c r="AD15" s="18">
        <f t="shared" si="4"/>
        <v>1276</v>
      </c>
      <c r="AE15" s="18">
        <f t="shared" si="4"/>
        <v>93</v>
      </c>
      <c r="AF15" s="18">
        <f t="shared" si="4"/>
        <v>178.5</v>
      </c>
      <c r="AG15" s="18">
        <f t="shared" si="4"/>
        <v>656</v>
      </c>
      <c r="AH15" s="18">
        <f t="shared" si="4"/>
        <v>1014</v>
      </c>
      <c r="AI15" s="18">
        <f t="shared" si="4"/>
        <v>341.5</v>
      </c>
      <c r="AJ15" s="18">
        <f t="shared" si="4"/>
        <v>142.5</v>
      </c>
      <c r="AK15" s="18">
        <f t="shared" si="4"/>
        <v>183</v>
      </c>
      <c r="AL15" s="18">
        <f t="shared" si="4"/>
        <v>238.5</v>
      </c>
      <c r="AM15" s="18">
        <f t="shared" si="4"/>
        <v>373</v>
      </c>
      <c r="AN15" s="18">
        <f t="shared" si="4"/>
        <v>346.5</v>
      </c>
      <c r="AO15" s="18">
        <f t="shared" si="4"/>
        <v>4358</v>
      </c>
      <c r="AP15" s="18">
        <f t="shared" si="4"/>
        <v>83328</v>
      </c>
      <c r="AQ15" s="18">
        <f t="shared" si="4"/>
        <v>240.9</v>
      </c>
      <c r="AR15" s="18">
        <f t="shared" si="4"/>
        <v>59914.5</v>
      </c>
      <c r="AS15" s="18">
        <f t="shared" si="4"/>
        <v>6403.5</v>
      </c>
      <c r="AT15" s="18">
        <f t="shared" si="4"/>
        <v>2320.6999999999998</v>
      </c>
      <c r="AU15" s="18">
        <f t="shared" si="4"/>
        <v>258</v>
      </c>
      <c r="AV15" s="18">
        <f t="shared" si="4"/>
        <v>302</v>
      </c>
      <c r="AW15" s="18">
        <f t="shared" si="4"/>
        <v>258</v>
      </c>
      <c r="AX15" s="18">
        <f t="shared" si="4"/>
        <v>80</v>
      </c>
      <c r="AY15" s="18">
        <f t="shared" si="4"/>
        <v>431.6</v>
      </c>
      <c r="AZ15" s="18">
        <f t="shared" si="4"/>
        <v>12678</v>
      </c>
      <c r="BA15" s="18">
        <f t="shared" si="4"/>
        <v>9184</v>
      </c>
      <c r="BB15" s="18">
        <f t="shared" si="4"/>
        <v>7908.5</v>
      </c>
      <c r="BC15" s="18">
        <f t="shared" si="4"/>
        <v>20871</v>
      </c>
      <c r="BD15" s="18">
        <f t="shared" si="4"/>
        <v>3479.5</v>
      </c>
      <c r="BE15" s="18">
        <f t="shared" si="4"/>
        <v>1355.5</v>
      </c>
      <c r="BF15" s="18">
        <f t="shared" si="4"/>
        <v>24471.8</v>
      </c>
      <c r="BG15" s="18">
        <f t="shared" si="4"/>
        <v>931.69999999999993</v>
      </c>
      <c r="BH15" s="18">
        <f t="shared" si="4"/>
        <v>563.29999999999995</v>
      </c>
      <c r="BI15" s="18">
        <f t="shared" si="4"/>
        <v>271.2</v>
      </c>
      <c r="BJ15" s="18">
        <f t="shared" si="4"/>
        <v>6408.2</v>
      </c>
      <c r="BK15" s="18">
        <f t="shared" si="4"/>
        <v>19094</v>
      </c>
      <c r="BL15" s="18">
        <f t="shared" si="4"/>
        <v>107.3</v>
      </c>
      <c r="BM15" s="18">
        <f t="shared" si="4"/>
        <v>283.2</v>
      </c>
      <c r="BN15" s="18">
        <f t="shared" si="4"/>
        <v>3274.5</v>
      </c>
      <c r="BO15" s="18">
        <f t="shared" si="4"/>
        <v>1344.8</v>
      </c>
      <c r="BP15" s="18">
        <f t="shared" ref="BP15:EA15" si="5">BP12-BP13-BP14</f>
        <v>200</v>
      </c>
      <c r="BQ15" s="18">
        <f t="shared" si="5"/>
        <v>5199.5</v>
      </c>
      <c r="BR15" s="18">
        <f t="shared" si="5"/>
        <v>4492</v>
      </c>
      <c r="BS15" s="18">
        <f t="shared" si="5"/>
        <v>1175</v>
      </c>
      <c r="BT15" s="18">
        <f t="shared" si="5"/>
        <v>420.5</v>
      </c>
      <c r="BU15" s="18">
        <f t="shared" si="5"/>
        <v>401.1</v>
      </c>
      <c r="BV15" s="18">
        <f t="shared" si="5"/>
        <v>1261.5</v>
      </c>
      <c r="BW15" s="18">
        <f t="shared" si="5"/>
        <v>2024.5</v>
      </c>
      <c r="BX15" s="18">
        <f t="shared" si="5"/>
        <v>73.7</v>
      </c>
      <c r="BY15" s="18">
        <f t="shared" si="5"/>
        <v>491.1</v>
      </c>
      <c r="BZ15" s="18">
        <f t="shared" si="5"/>
        <v>199</v>
      </c>
      <c r="CA15" s="18">
        <f t="shared" si="5"/>
        <v>148.5</v>
      </c>
      <c r="CB15" s="18">
        <f t="shared" si="5"/>
        <v>73365</v>
      </c>
      <c r="CC15" s="18">
        <f t="shared" si="5"/>
        <v>186</v>
      </c>
      <c r="CD15" s="18">
        <f t="shared" si="5"/>
        <v>82</v>
      </c>
      <c r="CE15" s="18">
        <f t="shared" si="5"/>
        <v>133.80000000000001</v>
      </c>
      <c r="CF15" s="18">
        <f t="shared" si="5"/>
        <v>149</v>
      </c>
      <c r="CG15" s="18">
        <f t="shared" si="5"/>
        <v>210</v>
      </c>
      <c r="CH15" s="18">
        <f t="shared" si="5"/>
        <v>101</v>
      </c>
      <c r="CI15" s="18">
        <f t="shared" si="5"/>
        <v>685.5</v>
      </c>
      <c r="CJ15" s="18">
        <f t="shared" si="5"/>
        <v>937.5</v>
      </c>
      <c r="CK15" s="18">
        <f t="shared" si="5"/>
        <v>4384.3</v>
      </c>
      <c r="CL15" s="18">
        <f t="shared" si="5"/>
        <v>1328.6</v>
      </c>
      <c r="CM15" s="18">
        <f t="shared" si="5"/>
        <v>682.7</v>
      </c>
      <c r="CN15" s="18">
        <f t="shared" si="5"/>
        <v>27905</v>
      </c>
      <c r="CO15" s="18">
        <f t="shared" si="5"/>
        <v>14811.5</v>
      </c>
      <c r="CP15" s="18">
        <f t="shared" si="5"/>
        <v>966</v>
      </c>
      <c r="CQ15" s="18">
        <f t="shared" si="5"/>
        <v>809</v>
      </c>
      <c r="CR15" s="18">
        <f t="shared" si="5"/>
        <v>217.5</v>
      </c>
      <c r="CS15" s="18">
        <f t="shared" si="5"/>
        <v>310</v>
      </c>
      <c r="CT15" s="18">
        <f t="shared" si="5"/>
        <v>93.9</v>
      </c>
      <c r="CU15" s="18">
        <f t="shared" si="5"/>
        <v>79</v>
      </c>
      <c r="CV15" s="18">
        <f t="shared" si="5"/>
        <v>29.5</v>
      </c>
      <c r="CW15" s="18">
        <f t="shared" si="5"/>
        <v>192.5</v>
      </c>
      <c r="CX15" s="18">
        <f t="shared" si="5"/>
        <v>452.6</v>
      </c>
      <c r="CY15" s="18">
        <f t="shared" si="5"/>
        <v>38.5</v>
      </c>
      <c r="CZ15" s="18">
        <f t="shared" si="5"/>
        <v>1884</v>
      </c>
      <c r="DA15" s="18">
        <f t="shared" si="5"/>
        <v>197</v>
      </c>
      <c r="DB15" s="18">
        <f t="shared" si="5"/>
        <v>310.3</v>
      </c>
      <c r="DC15" s="18">
        <f t="shared" si="5"/>
        <v>145.6</v>
      </c>
      <c r="DD15" s="18">
        <f t="shared" si="5"/>
        <v>173</v>
      </c>
      <c r="DE15" s="18">
        <f t="shared" si="5"/>
        <v>305.5</v>
      </c>
      <c r="DF15" s="18">
        <f t="shared" si="5"/>
        <v>20497.5</v>
      </c>
      <c r="DG15" s="18">
        <f t="shared" si="5"/>
        <v>78</v>
      </c>
      <c r="DH15" s="18">
        <f t="shared" si="5"/>
        <v>1910.5</v>
      </c>
      <c r="DI15" s="18">
        <f t="shared" si="5"/>
        <v>2577</v>
      </c>
      <c r="DJ15" s="18">
        <f t="shared" si="5"/>
        <v>664.7</v>
      </c>
      <c r="DK15" s="18">
        <f t="shared" si="5"/>
        <v>452.9</v>
      </c>
      <c r="DL15" s="18">
        <f t="shared" si="5"/>
        <v>5809.5</v>
      </c>
      <c r="DM15" s="18">
        <f t="shared" si="5"/>
        <v>236.9</v>
      </c>
      <c r="DN15" s="18">
        <f t="shared" si="5"/>
        <v>1412</v>
      </c>
      <c r="DO15" s="18">
        <f t="shared" si="5"/>
        <v>3273</v>
      </c>
      <c r="DP15" s="18">
        <f t="shared" si="5"/>
        <v>206</v>
      </c>
      <c r="DQ15" s="18">
        <f t="shared" si="5"/>
        <v>843</v>
      </c>
      <c r="DR15" s="18">
        <f t="shared" si="5"/>
        <v>1361</v>
      </c>
      <c r="DS15" s="18">
        <f t="shared" si="5"/>
        <v>667.2</v>
      </c>
      <c r="DT15" s="18">
        <f t="shared" si="5"/>
        <v>154.5</v>
      </c>
      <c r="DU15" s="18">
        <f t="shared" si="5"/>
        <v>373.5</v>
      </c>
      <c r="DV15" s="18">
        <f t="shared" si="5"/>
        <v>215</v>
      </c>
      <c r="DW15" s="18">
        <f t="shared" si="5"/>
        <v>319</v>
      </c>
      <c r="DX15" s="18">
        <f t="shared" si="5"/>
        <v>172</v>
      </c>
      <c r="DY15" s="18">
        <f t="shared" si="5"/>
        <v>304.5</v>
      </c>
      <c r="DZ15" s="18">
        <f t="shared" si="5"/>
        <v>774</v>
      </c>
      <c r="EA15" s="18">
        <f t="shared" si="5"/>
        <v>517.5</v>
      </c>
      <c r="EB15" s="18">
        <f t="shared" ref="EB15:FX15" si="6">EB12-EB13-EB14</f>
        <v>574</v>
      </c>
      <c r="EC15" s="18">
        <f t="shared" si="6"/>
        <v>322</v>
      </c>
      <c r="ED15" s="18">
        <f t="shared" si="6"/>
        <v>1637.5</v>
      </c>
      <c r="EE15" s="18">
        <f t="shared" si="6"/>
        <v>183.7</v>
      </c>
      <c r="EF15" s="18">
        <f t="shared" si="6"/>
        <v>1450.5</v>
      </c>
      <c r="EG15" s="18">
        <f t="shared" si="6"/>
        <v>250</v>
      </c>
      <c r="EH15" s="18">
        <f t="shared" si="6"/>
        <v>245</v>
      </c>
      <c r="EI15" s="18">
        <f t="shared" si="6"/>
        <v>14214.5</v>
      </c>
      <c r="EJ15" s="18">
        <f t="shared" si="6"/>
        <v>9741.7999999999993</v>
      </c>
      <c r="EK15" s="18">
        <f t="shared" si="6"/>
        <v>667</v>
      </c>
      <c r="EL15" s="18">
        <f t="shared" si="6"/>
        <v>463</v>
      </c>
      <c r="EM15" s="18">
        <f t="shared" si="6"/>
        <v>409</v>
      </c>
      <c r="EN15" s="18">
        <f t="shared" si="6"/>
        <v>935</v>
      </c>
      <c r="EO15" s="18">
        <f t="shared" si="6"/>
        <v>323.10000000000002</v>
      </c>
      <c r="EP15" s="18">
        <f t="shared" si="6"/>
        <v>410</v>
      </c>
      <c r="EQ15" s="18">
        <f t="shared" si="6"/>
        <v>2588.5</v>
      </c>
      <c r="ER15" s="18">
        <f t="shared" si="6"/>
        <v>297</v>
      </c>
      <c r="ES15" s="18">
        <f t="shared" si="6"/>
        <v>144</v>
      </c>
      <c r="ET15" s="18">
        <f t="shared" si="6"/>
        <v>204</v>
      </c>
      <c r="EU15" s="18">
        <f t="shared" si="6"/>
        <v>586.5</v>
      </c>
      <c r="EV15" s="18">
        <f t="shared" si="6"/>
        <v>75</v>
      </c>
      <c r="EW15" s="18">
        <f t="shared" si="6"/>
        <v>847.5</v>
      </c>
      <c r="EX15" s="18">
        <f t="shared" si="6"/>
        <v>184.5</v>
      </c>
      <c r="EY15" s="18">
        <f t="shared" si="6"/>
        <v>204.5</v>
      </c>
      <c r="EZ15" s="18">
        <f t="shared" si="6"/>
        <v>129.5</v>
      </c>
      <c r="FA15" s="18">
        <f t="shared" si="6"/>
        <v>3498</v>
      </c>
      <c r="FB15" s="18">
        <f t="shared" si="6"/>
        <v>344</v>
      </c>
      <c r="FC15" s="18">
        <f t="shared" si="6"/>
        <v>1654</v>
      </c>
      <c r="FD15" s="18">
        <f t="shared" si="6"/>
        <v>394</v>
      </c>
      <c r="FE15" s="18">
        <f t="shared" si="6"/>
        <v>90.7</v>
      </c>
      <c r="FF15" s="18">
        <f t="shared" si="6"/>
        <v>204</v>
      </c>
      <c r="FG15" s="18">
        <f t="shared" si="6"/>
        <v>125</v>
      </c>
      <c r="FH15" s="18">
        <f t="shared" si="6"/>
        <v>64</v>
      </c>
      <c r="FI15" s="18">
        <f t="shared" si="6"/>
        <v>1795.5</v>
      </c>
      <c r="FJ15" s="18">
        <f t="shared" si="6"/>
        <v>2014.5</v>
      </c>
      <c r="FK15" s="18">
        <f t="shared" si="6"/>
        <v>2587</v>
      </c>
      <c r="FL15" s="18">
        <f t="shared" si="6"/>
        <v>8413</v>
      </c>
      <c r="FM15" s="18">
        <f t="shared" si="6"/>
        <v>3818.2000000000003</v>
      </c>
      <c r="FN15" s="18">
        <f t="shared" si="6"/>
        <v>21559.5</v>
      </c>
      <c r="FO15" s="18">
        <f t="shared" si="6"/>
        <v>1075.8</v>
      </c>
      <c r="FP15" s="18">
        <f t="shared" si="6"/>
        <v>2374</v>
      </c>
      <c r="FQ15" s="18">
        <f t="shared" si="6"/>
        <v>993.3</v>
      </c>
      <c r="FR15" s="18">
        <f t="shared" si="6"/>
        <v>176.3</v>
      </c>
      <c r="FS15" s="18">
        <f t="shared" si="6"/>
        <v>195</v>
      </c>
      <c r="FT15" s="18">
        <f t="shared" si="6"/>
        <v>58.199999999999996</v>
      </c>
      <c r="FU15" s="18">
        <f t="shared" si="6"/>
        <v>820.5</v>
      </c>
      <c r="FV15" s="18">
        <f t="shared" si="6"/>
        <v>703.5</v>
      </c>
      <c r="FW15" s="18">
        <f t="shared" si="6"/>
        <v>173.5</v>
      </c>
      <c r="FX15" s="18">
        <f t="shared" si="6"/>
        <v>55.2</v>
      </c>
      <c r="FY15" s="18"/>
      <c r="FZ15" s="18">
        <f t="shared" si="0"/>
        <v>800041.09999999986</v>
      </c>
      <c r="GA15" s="27">
        <v>800041.1</v>
      </c>
      <c r="GB15" s="18">
        <f>FZ15-GA15</f>
        <v>0</v>
      </c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8"/>
      <c r="GO15" s="28"/>
    </row>
    <row r="16" spans="1:256" x14ac:dyDescent="0.2">
      <c r="A16" s="6" t="s">
        <v>445</v>
      </c>
      <c r="B16" s="18" t="s">
        <v>446</v>
      </c>
      <c r="C16" s="29">
        <v>2311</v>
      </c>
      <c r="D16" s="29">
        <v>9785</v>
      </c>
      <c r="E16" s="29">
        <v>2809</v>
      </c>
      <c r="F16" s="29">
        <v>3989</v>
      </c>
      <c r="G16" s="29">
        <v>189</v>
      </c>
      <c r="H16" s="29">
        <v>169</v>
      </c>
      <c r="I16" s="29">
        <v>4032</v>
      </c>
      <c r="J16" s="29">
        <v>831</v>
      </c>
      <c r="K16" s="29">
        <v>83</v>
      </c>
      <c r="L16" s="29">
        <v>732</v>
      </c>
      <c r="M16" s="29">
        <v>521</v>
      </c>
      <c r="N16" s="29">
        <v>8671</v>
      </c>
      <c r="O16" s="29">
        <v>1022</v>
      </c>
      <c r="P16" s="29">
        <v>65</v>
      </c>
      <c r="Q16" s="29">
        <v>17070</v>
      </c>
      <c r="R16" s="29">
        <v>839</v>
      </c>
      <c r="S16" s="29">
        <v>529</v>
      </c>
      <c r="T16" s="29">
        <v>57</v>
      </c>
      <c r="U16" s="29">
        <v>26</v>
      </c>
      <c r="V16" s="29">
        <v>100</v>
      </c>
      <c r="W16" s="29">
        <v>70</v>
      </c>
      <c r="X16" s="29">
        <v>14</v>
      </c>
      <c r="Y16" s="29">
        <v>276</v>
      </c>
      <c r="Z16" s="29">
        <v>60</v>
      </c>
      <c r="AA16" s="29">
        <v>5295</v>
      </c>
      <c r="AB16" s="29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9">
        <v>356</v>
      </c>
      <c r="AI16" s="29">
        <v>129</v>
      </c>
      <c r="AJ16" s="29">
        <v>71</v>
      </c>
      <c r="AK16" s="29">
        <v>106</v>
      </c>
      <c r="AL16" s="29">
        <v>109</v>
      </c>
      <c r="AM16" s="29">
        <v>175</v>
      </c>
      <c r="AN16" s="29">
        <v>104</v>
      </c>
      <c r="AO16" s="29">
        <v>1189</v>
      </c>
      <c r="AP16" s="29">
        <v>30699</v>
      </c>
      <c r="AQ16" s="29">
        <v>74</v>
      </c>
      <c r="AR16" s="29">
        <v>3849</v>
      </c>
      <c r="AS16" s="29">
        <v>1103</v>
      </c>
      <c r="AT16" s="29">
        <v>221</v>
      </c>
      <c r="AU16" s="29">
        <v>48</v>
      </c>
      <c r="AV16" s="29">
        <v>107</v>
      </c>
      <c r="AW16" s="29">
        <v>42</v>
      </c>
      <c r="AX16" s="29">
        <v>32</v>
      </c>
      <c r="AY16" s="29">
        <v>133</v>
      </c>
      <c r="AZ16" s="29">
        <v>5157</v>
      </c>
      <c r="BA16" s="29">
        <v>2317</v>
      </c>
      <c r="BB16" s="29">
        <v>2184</v>
      </c>
      <c r="BC16" s="29">
        <v>8604</v>
      </c>
      <c r="BD16" s="29">
        <v>170</v>
      </c>
      <c r="BE16" s="29">
        <v>215</v>
      </c>
      <c r="BF16" s="29">
        <v>1507</v>
      </c>
      <c r="BG16" s="29">
        <v>224</v>
      </c>
      <c r="BH16" s="29">
        <v>65</v>
      </c>
      <c r="BI16" s="29">
        <v>101</v>
      </c>
      <c r="BJ16" s="29">
        <v>387</v>
      </c>
      <c r="BK16" s="29">
        <v>3764</v>
      </c>
      <c r="BL16" s="29">
        <v>24</v>
      </c>
      <c r="BM16" s="29">
        <v>92</v>
      </c>
      <c r="BN16" s="29">
        <v>1087</v>
      </c>
      <c r="BO16" s="29">
        <v>366</v>
      </c>
      <c r="BP16" s="29">
        <v>82</v>
      </c>
      <c r="BQ16" s="29">
        <v>1279</v>
      </c>
      <c r="BR16" s="29">
        <v>1093</v>
      </c>
      <c r="BS16" s="29">
        <v>465</v>
      </c>
      <c r="BT16" s="29">
        <v>61</v>
      </c>
      <c r="BU16" s="29">
        <v>78</v>
      </c>
      <c r="BV16" s="29">
        <v>219</v>
      </c>
      <c r="BW16" s="29">
        <v>217</v>
      </c>
      <c r="BX16" s="29">
        <v>14</v>
      </c>
      <c r="BY16" s="29">
        <v>256</v>
      </c>
      <c r="BZ16" s="29">
        <v>55</v>
      </c>
      <c r="CA16" s="29">
        <v>33</v>
      </c>
      <c r="CB16" s="29">
        <v>13384</v>
      </c>
      <c r="CC16" s="29">
        <v>49</v>
      </c>
      <c r="CD16" s="29">
        <v>17</v>
      </c>
      <c r="CE16" s="29">
        <v>25</v>
      </c>
      <c r="CF16" s="29">
        <v>41</v>
      </c>
      <c r="CG16" s="29">
        <v>63</v>
      </c>
      <c r="CH16" s="29">
        <v>36</v>
      </c>
      <c r="CI16" s="29">
        <v>281</v>
      </c>
      <c r="CJ16" s="29">
        <v>280</v>
      </c>
      <c r="CK16" s="29">
        <v>852</v>
      </c>
      <c r="CL16" s="29">
        <v>250</v>
      </c>
      <c r="CM16" s="29">
        <v>180</v>
      </c>
      <c r="CN16" s="29">
        <v>4931</v>
      </c>
      <c r="CO16" s="29">
        <v>2428</v>
      </c>
      <c r="CP16" s="20">
        <v>198</v>
      </c>
      <c r="CQ16" s="20">
        <v>352</v>
      </c>
      <c r="CR16" s="20">
        <v>69</v>
      </c>
      <c r="CS16" s="20">
        <v>80</v>
      </c>
      <c r="CT16" s="29">
        <v>54</v>
      </c>
      <c r="CU16" s="29">
        <v>68</v>
      </c>
      <c r="CV16" s="29">
        <v>4</v>
      </c>
      <c r="CW16" s="29">
        <v>53</v>
      </c>
      <c r="CX16" s="29">
        <v>117</v>
      </c>
      <c r="CY16" s="29">
        <v>14</v>
      </c>
      <c r="CZ16" s="29">
        <v>677</v>
      </c>
      <c r="DA16" s="29">
        <v>36</v>
      </c>
      <c r="DB16" s="29">
        <v>59</v>
      </c>
      <c r="DC16" s="29">
        <v>28</v>
      </c>
      <c r="DD16" s="29">
        <v>41</v>
      </c>
      <c r="DE16" s="29">
        <v>34</v>
      </c>
      <c r="DF16" s="29">
        <v>5994</v>
      </c>
      <c r="DG16" s="29">
        <v>20</v>
      </c>
      <c r="DH16" s="29">
        <v>548</v>
      </c>
      <c r="DI16" s="29">
        <v>1006</v>
      </c>
      <c r="DJ16" s="29">
        <v>126</v>
      </c>
      <c r="DK16" s="29">
        <v>172</v>
      </c>
      <c r="DL16" s="29">
        <v>1818</v>
      </c>
      <c r="DM16" s="20">
        <v>81</v>
      </c>
      <c r="DN16" s="20">
        <v>418</v>
      </c>
      <c r="DO16" s="29">
        <v>925</v>
      </c>
      <c r="DP16" s="29">
        <v>47</v>
      </c>
      <c r="DQ16" s="29">
        <v>162</v>
      </c>
      <c r="DR16" s="29">
        <v>640</v>
      </c>
      <c r="DS16" s="29">
        <v>342</v>
      </c>
      <c r="DT16" s="29">
        <v>72</v>
      </c>
      <c r="DU16" s="29">
        <v>128</v>
      </c>
      <c r="DV16" s="29">
        <v>56</v>
      </c>
      <c r="DW16" s="29">
        <v>91</v>
      </c>
      <c r="DX16" s="29">
        <v>33</v>
      </c>
      <c r="DY16" s="29">
        <v>27</v>
      </c>
      <c r="DZ16" s="29">
        <v>74</v>
      </c>
      <c r="EA16" s="29">
        <v>130</v>
      </c>
      <c r="EB16" s="20">
        <v>172</v>
      </c>
      <c r="EC16" s="20">
        <v>68</v>
      </c>
      <c r="ED16" s="20">
        <v>24</v>
      </c>
      <c r="EE16" s="29">
        <v>69</v>
      </c>
      <c r="EF16" s="29">
        <v>603</v>
      </c>
      <c r="EG16" s="29">
        <v>100</v>
      </c>
      <c r="EH16" s="29">
        <v>68</v>
      </c>
      <c r="EI16" s="29">
        <v>6981</v>
      </c>
      <c r="EJ16" s="29">
        <v>2957</v>
      </c>
      <c r="EK16" s="29">
        <v>147</v>
      </c>
      <c r="EL16" s="29">
        <v>123</v>
      </c>
      <c r="EM16" s="29">
        <v>111</v>
      </c>
      <c r="EN16" s="29">
        <v>401</v>
      </c>
      <c r="EO16" s="29">
        <v>68</v>
      </c>
      <c r="EP16" s="29">
        <v>53</v>
      </c>
      <c r="EQ16" s="29">
        <v>54</v>
      </c>
      <c r="ER16" s="29">
        <v>58</v>
      </c>
      <c r="ES16" s="29">
        <v>62</v>
      </c>
      <c r="ET16" s="29">
        <v>105</v>
      </c>
      <c r="EU16" s="29">
        <v>308</v>
      </c>
      <c r="EV16" s="29">
        <v>32</v>
      </c>
      <c r="EW16" s="29">
        <v>111</v>
      </c>
      <c r="EX16" s="29">
        <v>40</v>
      </c>
      <c r="EY16" s="29">
        <v>163</v>
      </c>
      <c r="EZ16" s="29">
        <v>39</v>
      </c>
      <c r="FA16" s="29">
        <v>619</v>
      </c>
      <c r="FB16" s="29">
        <v>87</v>
      </c>
      <c r="FC16" s="29">
        <v>275</v>
      </c>
      <c r="FD16" s="29">
        <v>127</v>
      </c>
      <c r="FE16" s="29">
        <v>25</v>
      </c>
      <c r="FF16" s="29">
        <v>63</v>
      </c>
      <c r="FG16" s="29">
        <v>16</v>
      </c>
      <c r="FH16" s="29">
        <v>18</v>
      </c>
      <c r="FI16" s="29">
        <v>453</v>
      </c>
      <c r="FJ16" s="29">
        <v>369</v>
      </c>
      <c r="FK16" s="29">
        <v>506</v>
      </c>
      <c r="FL16" s="29">
        <v>657</v>
      </c>
      <c r="FM16" s="29">
        <v>275</v>
      </c>
      <c r="FN16" s="29">
        <v>8885</v>
      </c>
      <c r="FO16" s="29">
        <v>307</v>
      </c>
      <c r="FP16" s="29">
        <v>752</v>
      </c>
      <c r="FQ16" s="29">
        <v>184</v>
      </c>
      <c r="FR16" s="29">
        <v>31</v>
      </c>
      <c r="FS16" s="29">
        <v>18</v>
      </c>
      <c r="FT16" s="29">
        <v>16</v>
      </c>
      <c r="FU16" s="29">
        <v>332</v>
      </c>
      <c r="FV16" s="29">
        <v>237</v>
      </c>
      <c r="FW16" s="29">
        <v>50</v>
      </c>
      <c r="FX16" s="29">
        <v>16</v>
      </c>
      <c r="FY16" s="29"/>
      <c r="FZ16" s="18">
        <f t="shared" si="0"/>
        <v>196985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x14ac:dyDescent="0.2">
      <c r="A17" s="21" t="s">
        <v>447</v>
      </c>
      <c r="B17" s="18" t="s">
        <v>448</v>
      </c>
      <c r="C17" s="30">
        <v>2717.6</v>
      </c>
      <c r="D17" s="30">
        <v>15873.4</v>
      </c>
      <c r="E17" s="30">
        <v>4511.5</v>
      </c>
      <c r="F17" s="30">
        <v>6541.1</v>
      </c>
      <c r="G17" s="30">
        <v>346.3</v>
      </c>
      <c r="H17" s="30">
        <v>288.60000000000002</v>
      </c>
      <c r="I17" s="30">
        <v>6453.1</v>
      </c>
      <c r="J17" s="30">
        <v>1317.3</v>
      </c>
      <c r="K17" s="30">
        <v>128.80000000000001</v>
      </c>
      <c r="L17" s="30">
        <v>1275.9000000000001</v>
      </c>
      <c r="M17" s="30">
        <v>942.3</v>
      </c>
      <c r="N17" s="30">
        <v>14347.7</v>
      </c>
      <c r="O17" s="30">
        <v>1776.5</v>
      </c>
      <c r="P17" s="30">
        <v>119.1</v>
      </c>
      <c r="Q17" s="30">
        <v>27092</v>
      </c>
      <c r="R17" s="30">
        <v>1765.8</v>
      </c>
      <c r="S17" s="30">
        <v>848.1</v>
      </c>
      <c r="T17" s="30">
        <v>81.7</v>
      </c>
      <c r="U17" s="30">
        <v>46.2</v>
      </c>
      <c r="V17" s="30">
        <v>142.1</v>
      </c>
      <c r="W17" s="30">
        <v>107.6</v>
      </c>
      <c r="X17" s="30">
        <v>21.5</v>
      </c>
      <c r="Y17" s="30">
        <v>559.4</v>
      </c>
      <c r="Z17" s="30">
        <v>93.8</v>
      </c>
      <c r="AA17" s="30">
        <v>8917.2999999999993</v>
      </c>
      <c r="AB17" s="30">
        <v>5877.3</v>
      </c>
      <c r="AC17" s="30">
        <v>200.8</v>
      </c>
      <c r="AD17" s="30">
        <v>466.4</v>
      </c>
      <c r="AE17" s="30">
        <v>34.1</v>
      </c>
      <c r="AF17" s="30">
        <v>54.2</v>
      </c>
      <c r="AG17" s="30">
        <v>140.1</v>
      </c>
      <c r="AH17" s="30">
        <v>608</v>
      </c>
      <c r="AI17" s="30">
        <v>205.8</v>
      </c>
      <c r="AJ17" s="30">
        <v>112</v>
      </c>
      <c r="AK17" s="30">
        <v>167.7</v>
      </c>
      <c r="AL17" s="30">
        <v>183.2</v>
      </c>
      <c r="AM17" s="30">
        <v>266.60000000000002</v>
      </c>
      <c r="AN17" s="30">
        <v>173.3</v>
      </c>
      <c r="AO17" s="30">
        <v>1949</v>
      </c>
      <c r="AP17" s="30">
        <v>50359.7</v>
      </c>
      <c r="AQ17" s="30">
        <v>124.1</v>
      </c>
      <c r="AR17" s="30">
        <v>7036.7</v>
      </c>
      <c r="AS17" s="30">
        <v>1884</v>
      </c>
      <c r="AT17" s="30">
        <v>366.5</v>
      </c>
      <c r="AU17" s="30">
        <v>90</v>
      </c>
      <c r="AV17" s="30">
        <v>167.8</v>
      </c>
      <c r="AW17" s="30">
        <v>72.099999999999994</v>
      </c>
      <c r="AX17" s="30">
        <v>50</v>
      </c>
      <c r="AY17" s="30">
        <v>214.8</v>
      </c>
      <c r="AZ17" s="30">
        <v>7957.3</v>
      </c>
      <c r="BA17" s="30">
        <v>3749.8</v>
      </c>
      <c r="BB17" s="30">
        <v>3415.5</v>
      </c>
      <c r="BC17" s="30">
        <v>13730.3</v>
      </c>
      <c r="BD17" s="30">
        <v>292.10000000000002</v>
      </c>
      <c r="BE17" s="30">
        <v>379.7</v>
      </c>
      <c r="BF17" s="30">
        <v>2570.5</v>
      </c>
      <c r="BG17" s="30">
        <v>403.5</v>
      </c>
      <c r="BH17" s="30">
        <v>131.19999999999999</v>
      </c>
      <c r="BI17" s="30">
        <v>185</v>
      </c>
      <c r="BJ17" s="30">
        <v>696.4</v>
      </c>
      <c r="BK17" s="30">
        <v>9962.1</v>
      </c>
      <c r="BL17" s="30">
        <v>67.099999999999994</v>
      </c>
      <c r="BM17" s="30">
        <v>149.6</v>
      </c>
      <c r="BN17" s="30">
        <v>1736.6</v>
      </c>
      <c r="BO17" s="30">
        <v>576.1</v>
      </c>
      <c r="BP17" s="30">
        <v>128.1</v>
      </c>
      <c r="BQ17" s="30">
        <v>2185.8000000000002</v>
      </c>
      <c r="BR17" s="30">
        <v>1740.3</v>
      </c>
      <c r="BS17" s="30">
        <v>760.1</v>
      </c>
      <c r="BT17" s="30">
        <v>105.2</v>
      </c>
      <c r="BU17" s="30">
        <v>131</v>
      </c>
      <c r="BV17" s="30">
        <v>370.6</v>
      </c>
      <c r="BW17" s="30">
        <v>349.7</v>
      </c>
      <c r="BX17" s="30">
        <v>27.1</v>
      </c>
      <c r="BY17" s="30">
        <v>406.4</v>
      </c>
      <c r="BZ17" s="30">
        <v>101.8</v>
      </c>
      <c r="CA17" s="30">
        <v>57.3</v>
      </c>
      <c r="CB17" s="30">
        <v>22395.7</v>
      </c>
      <c r="CC17" s="30">
        <v>80.599999999999994</v>
      </c>
      <c r="CD17" s="30">
        <v>27.3</v>
      </c>
      <c r="CE17" s="30">
        <v>44.8</v>
      </c>
      <c r="CF17" s="30">
        <v>72.900000000000006</v>
      </c>
      <c r="CG17" s="30">
        <v>105.7</v>
      </c>
      <c r="CH17" s="30">
        <v>66.3</v>
      </c>
      <c r="CI17" s="30">
        <v>446.6</v>
      </c>
      <c r="CJ17" s="30">
        <v>486.4</v>
      </c>
      <c r="CK17" s="30">
        <v>1353.2</v>
      </c>
      <c r="CL17" s="30">
        <v>403.4</v>
      </c>
      <c r="CM17" s="30">
        <v>301.10000000000002</v>
      </c>
      <c r="CN17" s="30">
        <v>8065.2</v>
      </c>
      <c r="CO17" s="30">
        <v>4027.2</v>
      </c>
      <c r="CP17" s="30">
        <v>345</v>
      </c>
      <c r="CQ17" s="30">
        <v>588.79999999999995</v>
      </c>
      <c r="CR17" s="30">
        <v>103.4</v>
      </c>
      <c r="CS17" s="30">
        <v>129.30000000000001</v>
      </c>
      <c r="CT17" s="30">
        <v>75.3</v>
      </c>
      <c r="CU17" s="30">
        <v>114.5</v>
      </c>
      <c r="CV17" s="30">
        <v>9.8000000000000007</v>
      </c>
      <c r="CW17" s="30">
        <v>81</v>
      </c>
      <c r="CX17" s="30">
        <v>198.7</v>
      </c>
      <c r="CY17" s="30">
        <v>24.2</v>
      </c>
      <c r="CZ17" s="30">
        <v>1059.3</v>
      </c>
      <c r="DA17" s="30">
        <v>54.4</v>
      </c>
      <c r="DB17" s="30">
        <v>95.3</v>
      </c>
      <c r="DC17" s="30">
        <v>42.1</v>
      </c>
      <c r="DD17" s="30">
        <v>67.2</v>
      </c>
      <c r="DE17" s="30">
        <v>69.8</v>
      </c>
      <c r="DF17" s="30">
        <v>9948.7000000000007</v>
      </c>
      <c r="DG17" s="30">
        <v>32.799999999999997</v>
      </c>
      <c r="DH17" s="30">
        <v>851</v>
      </c>
      <c r="DI17" s="30">
        <v>1633</v>
      </c>
      <c r="DJ17" s="30">
        <v>190.6</v>
      </c>
      <c r="DK17" s="30">
        <v>275.60000000000002</v>
      </c>
      <c r="DL17" s="30">
        <v>3064.1</v>
      </c>
      <c r="DM17" s="30">
        <v>131.80000000000001</v>
      </c>
      <c r="DN17" s="30">
        <v>705.7</v>
      </c>
      <c r="DO17" s="30">
        <v>1507.8</v>
      </c>
      <c r="DP17" s="30">
        <v>70</v>
      </c>
      <c r="DQ17" s="30">
        <v>281.8</v>
      </c>
      <c r="DR17" s="30">
        <v>1040.9000000000001</v>
      </c>
      <c r="DS17" s="30">
        <v>547.1</v>
      </c>
      <c r="DT17" s="30">
        <v>125</v>
      </c>
      <c r="DU17" s="30">
        <v>214.5</v>
      </c>
      <c r="DV17" s="30">
        <v>89.9</v>
      </c>
      <c r="DW17" s="30">
        <v>148.4</v>
      </c>
      <c r="DX17" s="30">
        <v>49.2</v>
      </c>
      <c r="DY17" s="30">
        <v>47.1</v>
      </c>
      <c r="DZ17" s="30">
        <v>127.7</v>
      </c>
      <c r="EA17" s="30">
        <v>187.9</v>
      </c>
      <c r="EB17" s="30">
        <v>297.5</v>
      </c>
      <c r="EC17" s="30">
        <v>116.5</v>
      </c>
      <c r="ED17" s="30">
        <v>61.1</v>
      </c>
      <c r="EE17" s="30">
        <v>124.9</v>
      </c>
      <c r="EF17" s="30">
        <v>1003.8</v>
      </c>
      <c r="EG17" s="30">
        <v>162.69999999999999</v>
      </c>
      <c r="EH17" s="30">
        <v>104.1</v>
      </c>
      <c r="EI17" s="30">
        <v>10973.3</v>
      </c>
      <c r="EJ17" s="30">
        <v>4796.6000000000004</v>
      </c>
      <c r="EK17" s="30">
        <v>239.7</v>
      </c>
      <c r="EL17" s="30">
        <v>190.3</v>
      </c>
      <c r="EM17" s="30">
        <v>174</v>
      </c>
      <c r="EN17" s="30">
        <v>702</v>
      </c>
      <c r="EO17" s="30">
        <v>107</v>
      </c>
      <c r="EP17" s="30">
        <v>82.4</v>
      </c>
      <c r="EQ17" s="30">
        <v>103</v>
      </c>
      <c r="ER17" s="30">
        <v>98</v>
      </c>
      <c r="ES17" s="30">
        <v>98</v>
      </c>
      <c r="ET17" s="30">
        <v>167.6</v>
      </c>
      <c r="EU17" s="30">
        <v>524.5</v>
      </c>
      <c r="EV17" s="30">
        <v>52.3</v>
      </c>
      <c r="EW17" s="30">
        <v>185.9</v>
      </c>
      <c r="EX17" s="30">
        <v>62.5</v>
      </c>
      <c r="EY17" s="30">
        <v>372.5</v>
      </c>
      <c r="EZ17" s="30">
        <v>60.2</v>
      </c>
      <c r="FA17" s="30">
        <v>1029.7</v>
      </c>
      <c r="FB17" s="30">
        <v>154.9</v>
      </c>
      <c r="FC17" s="30">
        <v>455.3</v>
      </c>
      <c r="FD17" s="30">
        <v>194</v>
      </c>
      <c r="FE17" s="30">
        <v>48.2</v>
      </c>
      <c r="FF17" s="30">
        <v>104.3</v>
      </c>
      <c r="FG17" s="30">
        <v>27</v>
      </c>
      <c r="FH17" s="30">
        <v>25.6</v>
      </c>
      <c r="FI17" s="30">
        <v>757.9</v>
      </c>
      <c r="FJ17" s="30">
        <v>586.79999999999995</v>
      </c>
      <c r="FK17" s="30">
        <v>812</v>
      </c>
      <c r="FL17" s="30">
        <v>1114.8</v>
      </c>
      <c r="FM17" s="30">
        <v>453.1</v>
      </c>
      <c r="FN17" s="30">
        <v>14802.4</v>
      </c>
      <c r="FO17" s="30">
        <v>500.7</v>
      </c>
      <c r="FP17" s="30">
        <v>1274</v>
      </c>
      <c r="FQ17" s="30">
        <v>295.10000000000002</v>
      </c>
      <c r="FR17" s="30">
        <v>53.9</v>
      </c>
      <c r="FS17" s="30">
        <v>38.4</v>
      </c>
      <c r="FT17" s="30">
        <v>25.4</v>
      </c>
      <c r="FU17" s="30">
        <v>541.5</v>
      </c>
      <c r="FV17" s="30">
        <v>387.6</v>
      </c>
      <c r="FW17" s="30">
        <v>88.5</v>
      </c>
      <c r="FX17" s="30">
        <v>20.8</v>
      </c>
      <c r="FY17" s="18"/>
      <c r="FZ17" s="18">
        <f t="shared" si="0"/>
        <v>326342.49999999994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7" t="s">
        <v>450</v>
      </c>
      <c r="C18" s="32">
        <f>ROUND(FZ137/FZ20,4)</f>
        <v>0.38579999999999998</v>
      </c>
      <c r="D18" s="33">
        <v>0.38579999999999998</v>
      </c>
      <c r="E18" s="33">
        <v>0.38579999999999998</v>
      </c>
      <c r="F18" s="33">
        <v>0.38579999999999998</v>
      </c>
      <c r="G18" s="33">
        <v>0.38579999999999998</v>
      </c>
      <c r="H18" s="33">
        <v>0.38579999999999998</v>
      </c>
      <c r="I18" s="33">
        <v>0.38579999999999998</v>
      </c>
      <c r="J18" s="33">
        <v>0.38579999999999998</v>
      </c>
      <c r="K18" s="33">
        <v>0.38579999999999998</v>
      </c>
      <c r="L18" s="33">
        <v>0.38579999999999998</v>
      </c>
      <c r="M18" s="33">
        <v>0.38579999999999998</v>
      </c>
      <c r="N18" s="33">
        <v>0.38579999999999998</v>
      </c>
      <c r="O18" s="33">
        <v>0.38579999999999998</v>
      </c>
      <c r="P18" s="33">
        <v>0.38579999999999998</v>
      </c>
      <c r="Q18" s="33">
        <v>0.38579999999999998</v>
      </c>
      <c r="R18" s="33">
        <v>0.38579999999999998</v>
      </c>
      <c r="S18" s="33">
        <v>0.38579999999999998</v>
      </c>
      <c r="T18" s="33">
        <v>0.38579999999999998</v>
      </c>
      <c r="U18" s="33">
        <v>0.38579999999999998</v>
      </c>
      <c r="V18" s="33">
        <v>0.38579999999999998</v>
      </c>
      <c r="W18" s="33">
        <v>0.38579999999999998</v>
      </c>
      <c r="X18" s="33">
        <v>0.38579999999999998</v>
      </c>
      <c r="Y18" s="33">
        <v>0.38579999999999998</v>
      </c>
      <c r="Z18" s="33">
        <v>0.38579999999999998</v>
      </c>
      <c r="AA18" s="33">
        <v>0.38579999999999998</v>
      </c>
      <c r="AB18" s="33">
        <v>0.38579999999999998</v>
      </c>
      <c r="AC18" s="33">
        <v>0.38579999999999998</v>
      </c>
      <c r="AD18" s="33">
        <v>0.38579999999999998</v>
      </c>
      <c r="AE18" s="33">
        <v>0.38579999999999998</v>
      </c>
      <c r="AF18" s="33">
        <v>0.38579999999999998</v>
      </c>
      <c r="AG18" s="33">
        <v>0.38579999999999998</v>
      </c>
      <c r="AH18" s="33">
        <v>0.38579999999999998</v>
      </c>
      <c r="AI18" s="33">
        <v>0.38579999999999998</v>
      </c>
      <c r="AJ18" s="33">
        <v>0.38579999999999998</v>
      </c>
      <c r="AK18" s="33">
        <v>0.38579999999999998</v>
      </c>
      <c r="AL18" s="33">
        <v>0.38579999999999998</v>
      </c>
      <c r="AM18" s="33">
        <v>0.38579999999999998</v>
      </c>
      <c r="AN18" s="33">
        <v>0.38579999999999998</v>
      </c>
      <c r="AO18" s="33">
        <v>0.38579999999999998</v>
      </c>
      <c r="AP18" s="33">
        <v>0.38579999999999998</v>
      </c>
      <c r="AQ18" s="33">
        <v>0.38579999999999998</v>
      </c>
      <c r="AR18" s="33">
        <v>0.38579999999999998</v>
      </c>
      <c r="AS18" s="33">
        <v>0.38579999999999998</v>
      </c>
      <c r="AT18" s="33">
        <v>0.38579999999999998</v>
      </c>
      <c r="AU18" s="33">
        <v>0.38579999999999998</v>
      </c>
      <c r="AV18" s="33">
        <v>0.38579999999999998</v>
      </c>
      <c r="AW18" s="33">
        <v>0.38579999999999998</v>
      </c>
      <c r="AX18" s="33">
        <v>0.38579999999999998</v>
      </c>
      <c r="AY18" s="33">
        <v>0.38579999999999998</v>
      </c>
      <c r="AZ18" s="33">
        <v>0.38579999999999998</v>
      </c>
      <c r="BA18" s="33">
        <v>0.38579999999999998</v>
      </c>
      <c r="BB18" s="33">
        <v>0.38579999999999998</v>
      </c>
      <c r="BC18" s="33">
        <v>0.38579999999999998</v>
      </c>
      <c r="BD18" s="33">
        <v>0.38579999999999998</v>
      </c>
      <c r="BE18" s="33">
        <v>0.38579999999999998</v>
      </c>
      <c r="BF18" s="33">
        <v>0.38579999999999998</v>
      </c>
      <c r="BG18" s="33">
        <v>0.38579999999999998</v>
      </c>
      <c r="BH18" s="33">
        <v>0.38579999999999998</v>
      </c>
      <c r="BI18" s="33">
        <v>0.38579999999999998</v>
      </c>
      <c r="BJ18" s="33">
        <v>0.38579999999999998</v>
      </c>
      <c r="BK18" s="33">
        <v>0.38579999999999998</v>
      </c>
      <c r="BL18" s="33">
        <v>0.38579999999999998</v>
      </c>
      <c r="BM18" s="33">
        <v>0.38579999999999998</v>
      </c>
      <c r="BN18" s="33">
        <v>0.38579999999999998</v>
      </c>
      <c r="BO18" s="33">
        <v>0.38579999999999998</v>
      </c>
      <c r="BP18" s="33">
        <v>0.38579999999999998</v>
      </c>
      <c r="BQ18" s="33">
        <v>0.38579999999999998</v>
      </c>
      <c r="BR18" s="33">
        <v>0.38579999999999998</v>
      </c>
      <c r="BS18" s="33">
        <v>0.38579999999999998</v>
      </c>
      <c r="BT18" s="33">
        <v>0.38579999999999998</v>
      </c>
      <c r="BU18" s="33">
        <v>0.38579999999999998</v>
      </c>
      <c r="BV18" s="33">
        <v>0.38579999999999998</v>
      </c>
      <c r="BW18" s="33">
        <v>0.38579999999999998</v>
      </c>
      <c r="BX18" s="33">
        <v>0.38579999999999998</v>
      </c>
      <c r="BY18" s="33">
        <v>0.38579999999999998</v>
      </c>
      <c r="BZ18" s="33">
        <v>0.38579999999999998</v>
      </c>
      <c r="CA18" s="33">
        <v>0.38579999999999998</v>
      </c>
      <c r="CB18" s="33">
        <v>0.38579999999999998</v>
      </c>
      <c r="CC18" s="33">
        <v>0.38579999999999998</v>
      </c>
      <c r="CD18" s="33">
        <v>0.38579999999999998</v>
      </c>
      <c r="CE18" s="33">
        <v>0.38579999999999998</v>
      </c>
      <c r="CF18" s="33">
        <v>0.38579999999999998</v>
      </c>
      <c r="CG18" s="33">
        <v>0.38579999999999998</v>
      </c>
      <c r="CH18" s="33">
        <v>0.38579999999999998</v>
      </c>
      <c r="CI18" s="33">
        <v>0.38579999999999998</v>
      </c>
      <c r="CJ18" s="33">
        <v>0.38579999999999998</v>
      </c>
      <c r="CK18" s="33">
        <v>0.38579999999999998</v>
      </c>
      <c r="CL18" s="33">
        <v>0.38579999999999998</v>
      </c>
      <c r="CM18" s="33">
        <v>0.38579999999999998</v>
      </c>
      <c r="CN18" s="33">
        <v>0.38579999999999998</v>
      </c>
      <c r="CO18" s="33">
        <v>0.38579999999999998</v>
      </c>
      <c r="CP18" s="33">
        <v>0.38579999999999998</v>
      </c>
      <c r="CQ18" s="33">
        <v>0.38579999999999998</v>
      </c>
      <c r="CR18" s="33">
        <v>0.38579999999999998</v>
      </c>
      <c r="CS18" s="33">
        <v>0.38579999999999998</v>
      </c>
      <c r="CT18" s="33">
        <v>0.38579999999999998</v>
      </c>
      <c r="CU18" s="33">
        <v>0.38579999999999998</v>
      </c>
      <c r="CV18" s="33">
        <v>0.38579999999999998</v>
      </c>
      <c r="CW18" s="33">
        <v>0.38579999999999998</v>
      </c>
      <c r="CX18" s="33">
        <v>0.38579999999999998</v>
      </c>
      <c r="CY18" s="33">
        <v>0.38579999999999998</v>
      </c>
      <c r="CZ18" s="33">
        <v>0.38579999999999998</v>
      </c>
      <c r="DA18" s="33">
        <v>0.38579999999999998</v>
      </c>
      <c r="DB18" s="33">
        <v>0.38579999999999998</v>
      </c>
      <c r="DC18" s="33">
        <v>0.38579999999999998</v>
      </c>
      <c r="DD18" s="33">
        <v>0.38579999999999998</v>
      </c>
      <c r="DE18" s="33">
        <v>0.38579999999999998</v>
      </c>
      <c r="DF18" s="33">
        <v>0.38579999999999998</v>
      </c>
      <c r="DG18" s="33">
        <v>0.38579999999999998</v>
      </c>
      <c r="DH18" s="33">
        <v>0.38579999999999998</v>
      </c>
      <c r="DI18" s="33">
        <v>0.38579999999999998</v>
      </c>
      <c r="DJ18" s="33">
        <v>0.38579999999999998</v>
      </c>
      <c r="DK18" s="33">
        <v>0.38579999999999998</v>
      </c>
      <c r="DL18" s="33">
        <v>0.38579999999999998</v>
      </c>
      <c r="DM18" s="33">
        <v>0.38579999999999998</v>
      </c>
      <c r="DN18" s="33">
        <v>0.38579999999999998</v>
      </c>
      <c r="DO18" s="33">
        <v>0.38579999999999998</v>
      </c>
      <c r="DP18" s="33">
        <v>0.38579999999999998</v>
      </c>
      <c r="DQ18" s="33">
        <v>0.38579999999999998</v>
      </c>
      <c r="DR18" s="33">
        <v>0.38579999999999998</v>
      </c>
      <c r="DS18" s="33">
        <v>0.38579999999999998</v>
      </c>
      <c r="DT18" s="33">
        <v>0.38579999999999998</v>
      </c>
      <c r="DU18" s="33">
        <v>0.38579999999999998</v>
      </c>
      <c r="DV18" s="33">
        <v>0.38579999999999998</v>
      </c>
      <c r="DW18" s="33">
        <v>0.38579999999999998</v>
      </c>
      <c r="DX18" s="33">
        <v>0.38579999999999998</v>
      </c>
      <c r="DY18" s="33">
        <v>0.38579999999999998</v>
      </c>
      <c r="DZ18" s="33">
        <v>0.38579999999999998</v>
      </c>
      <c r="EA18" s="33">
        <v>0.38579999999999998</v>
      </c>
      <c r="EB18" s="33">
        <v>0.38579999999999998</v>
      </c>
      <c r="EC18" s="33">
        <v>0.38579999999999998</v>
      </c>
      <c r="ED18" s="33">
        <v>0.38579999999999998</v>
      </c>
      <c r="EE18" s="33">
        <v>0.38579999999999998</v>
      </c>
      <c r="EF18" s="33">
        <v>0.38579999999999998</v>
      </c>
      <c r="EG18" s="33">
        <v>0.38579999999999998</v>
      </c>
      <c r="EH18" s="33">
        <v>0.38579999999999998</v>
      </c>
      <c r="EI18" s="33">
        <v>0.38579999999999998</v>
      </c>
      <c r="EJ18" s="33">
        <v>0.38579999999999998</v>
      </c>
      <c r="EK18" s="33">
        <v>0.38579999999999998</v>
      </c>
      <c r="EL18" s="33">
        <v>0.38579999999999998</v>
      </c>
      <c r="EM18" s="33">
        <v>0.38579999999999998</v>
      </c>
      <c r="EN18" s="33">
        <v>0.38579999999999998</v>
      </c>
      <c r="EO18" s="33">
        <v>0.38579999999999998</v>
      </c>
      <c r="EP18" s="33">
        <v>0.38579999999999998</v>
      </c>
      <c r="EQ18" s="33">
        <v>0.38579999999999998</v>
      </c>
      <c r="ER18" s="33">
        <v>0.38579999999999998</v>
      </c>
      <c r="ES18" s="33">
        <v>0.38579999999999998</v>
      </c>
      <c r="ET18" s="33">
        <v>0.38579999999999998</v>
      </c>
      <c r="EU18" s="33">
        <v>0.38579999999999998</v>
      </c>
      <c r="EV18" s="33">
        <v>0.38579999999999998</v>
      </c>
      <c r="EW18" s="33">
        <v>0.38579999999999998</v>
      </c>
      <c r="EX18" s="33">
        <v>0.38579999999999998</v>
      </c>
      <c r="EY18" s="33">
        <v>0.38579999999999998</v>
      </c>
      <c r="EZ18" s="33">
        <v>0.38579999999999998</v>
      </c>
      <c r="FA18" s="33">
        <v>0.38579999999999998</v>
      </c>
      <c r="FB18" s="33">
        <v>0.38579999999999998</v>
      </c>
      <c r="FC18" s="33">
        <v>0.38579999999999998</v>
      </c>
      <c r="FD18" s="33">
        <v>0.38579999999999998</v>
      </c>
      <c r="FE18" s="33">
        <v>0.38579999999999998</v>
      </c>
      <c r="FF18" s="33">
        <v>0.38579999999999998</v>
      </c>
      <c r="FG18" s="33">
        <v>0.38579999999999998</v>
      </c>
      <c r="FH18" s="33">
        <v>0.38579999999999998</v>
      </c>
      <c r="FI18" s="33">
        <v>0.38579999999999998</v>
      </c>
      <c r="FJ18" s="33">
        <v>0.38579999999999998</v>
      </c>
      <c r="FK18" s="33">
        <v>0.38579999999999998</v>
      </c>
      <c r="FL18" s="33">
        <v>0.38579999999999998</v>
      </c>
      <c r="FM18" s="33">
        <v>0.38579999999999998</v>
      </c>
      <c r="FN18" s="33">
        <v>0.38579999999999998</v>
      </c>
      <c r="FO18" s="33">
        <v>0.38579999999999998</v>
      </c>
      <c r="FP18" s="33">
        <v>0.38579999999999998</v>
      </c>
      <c r="FQ18" s="33">
        <v>0.38579999999999998</v>
      </c>
      <c r="FR18" s="33">
        <v>0.38579999999999998</v>
      </c>
      <c r="FS18" s="33">
        <v>0.38579999999999998</v>
      </c>
      <c r="FT18" s="33">
        <v>0.38579999999999998</v>
      </c>
      <c r="FU18" s="33">
        <v>0.38579999999999998</v>
      </c>
      <c r="FV18" s="33">
        <v>0.38579999999999998</v>
      </c>
      <c r="FW18" s="33">
        <v>0.38579999999999998</v>
      </c>
      <c r="FX18" s="33">
        <v>0.38579999999999998</v>
      </c>
      <c r="FY18" s="33"/>
      <c r="FZ18" s="33">
        <f>FX18</f>
        <v>0.38579999999999998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9">
        <v>5936.4</v>
      </c>
      <c r="D19" s="29">
        <v>28893.599999999999</v>
      </c>
      <c r="E19" s="29">
        <v>4468.8</v>
      </c>
      <c r="F19" s="29">
        <v>15351.599999999999</v>
      </c>
      <c r="G19" s="29">
        <v>850.8</v>
      </c>
      <c r="H19" s="29">
        <v>794.4</v>
      </c>
      <c r="I19" s="29">
        <v>6464.4</v>
      </c>
      <c r="J19" s="29">
        <v>1663.2</v>
      </c>
      <c r="K19" s="29">
        <v>186</v>
      </c>
      <c r="L19" s="29">
        <v>1503.6</v>
      </c>
      <c r="M19" s="29">
        <v>685.19999999999993</v>
      </c>
      <c r="N19" s="29">
        <v>36894</v>
      </c>
      <c r="O19" s="29">
        <v>9018</v>
      </c>
      <c r="P19" s="29">
        <v>188.4</v>
      </c>
      <c r="Q19" s="29">
        <v>28060.799999999999</v>
      </c>
      <c r="R19" s="29">
        <v>3002.4</v>
      </c>
      <c r="S19" s="29">
        <v>1274.3999999999999</v>
      </c>
      <c r="T19" s="29">
        <v>124.8</v>
      </c>
      <c r="U19" s="29">
        <v>37.199999999999996</v>
      </c>
      <c r="V19" s="29">
        <v>208.79999999999998</v>
      </c>
      <c r="W19" s="29">
        <v>181.2</v>
      </c>
      <c r="X19" s="29">
        <v>36</v>
      </c>
      <c r="Y19" s="29">
        <v>460.79999999999995</v>
      </c>
      <c r="Z19" s="29">
        <v>170.4</v>
      </c>
      <c r="AA19" s="29">
        <v>22339.200000000001</v>
      </c>
      <c r="AB19" s="29">
        <v>19311.599999999999</v>
      </c>
      <c r="AC19" s="29">
        <v>718.8</v>
      </c>
      <c r="AD19" s="29">
        <v>1010.4</v>
      </c>
      <c r="AE19" s="29">
        <v>67.2</v>
      </c>
      <c r="AF19" s="29">
        <v>141.6</v>
      </c>
      <c r="AG19" s="29">
        <v>415.2</v>
      </c>
      <c r="AH19" s="29">
        <v>710.4</v>
      </c>
      <c r="AI19" s="29">
        <v>262.8</v>
      </c>
      <c r="AJ19" s="29">
        <v>108</v>
      </c>
      <c r="AK19" s="29">
        <v>139.19999999999999</v>
      </c>
      <c r="AL19" s="29">
        <v>169.2</v>
      </c>
      <c r="AM19" s="29">
        <v>295.2</v>
      </c>
      <c r="AN19" s="29">
        <v>248.39999999999998</v>
      </c>
      <c r="AO19" s="29">
        <v>3228</v>
      </c>
      <c r="AP19" s="29">
        <v>60844.799999999996</v>
      </c>
      <c r="AQ19" s="29">
        <v>171.6</v>
      </c>
      <c r="AR19" s="29">
        <v>45588</v>
      </c>
      <c r="AS19" s="29">
        <v>4693.2</v>
      </c>
      <c r="AT19" s="29">
        <v>1702.8</v>
      </c>
      <c r="AU19" s="29">
        <v>177.6</v>
      </c>
      <c r="AV19" s="29">
        <v>230.39999999999998</v>
      </c>
      <c r="AW19" s="29">
        <v>178.79999999999998</v>
      </c>
      <c r="AX19" s="29">
        <v>61.199999999999996</v>
      </c>
      <c r="AY19" s="29">
        <v>319.2</v>
      </c>
      <c r="AZ19" s="29">
        <v>10087.199999999999</v>
      </c>
      <c r="BA19" s="29">
        <v>6768</v>
      </c>
      <c r="BB19" s="29">
        <v>6028.8</v>
      </c>
      <c r="BC19" s="29">
        <v>19404</v>
      </c>
      <c r="BD19" s="29">
        <v>2425.1999999999998</v>
      </c>
      <c r="BE19" s="29">
        <v>919.19999999999993</v>
      </c>
      <c r="BF19" s="29">
        <v>18489.599999999999</v>
      </c>
      <c r="BG19" s="29">
        <v>656.4</v>
      </c>
      <c r="BH19" s="29">
        <v>358.8</v>
      </c>
      <c r="BI19" s="29">
        <v>177.6</v>
      </c>
      <c r="BJ19" s="29">
        <v>4314</v>
      </c>
      <c r="BK19" s="29">
        <v>14372.4</v>
      </c>
      <c r="BL19" s="29">
        <v>57.599999999999994</v>
      </c>
      <c r="BM19" s="29">
        <v>207.6</v>
      </c>
      <c r="BN19" s="29">
        <v>2450.4</v>
      </c>
      <c r="BO19" s="29">
        <v>1017.5999999999999</v>
      </c>
      <c r="BP19" s="29">
        <v>153.6</v>
      </c>
      <c r="BQ19" s="29">
        <v>4099.2</v>
      </c>
      <c r="BR19" s="29">
        <v>3291.6</v>
      </c>
      <c r="BS19" s="29">
        <v>853.19999999999993</v>
      </c>
      <c r="BT19" s="29">
        <v>291.59999999999997</v>
      </c>
      <c r="BU19" s="29">
        <v>290.39999999999998</v>
      </c>
      <c r="BV19" s="29">
        <v>890.4</v>
      </c>
      <c r="BW19" s="29">
        <v>1508.3999999999999</v>
      </c>
      <c r="BX19" s="29">
        <v>45.6</v>
      </c>
      <c r="BY19" s="29">
        <v>372</v>
      </c>
      <c r="BZ19" s="29">
        <v>128.4</v>
      </c>
      <c r="CA19" s="29">
        <v>106.8</v>
      </c>
      <c r="CB19" s="29">
        <v>54669.599999999999</v>
      </c>
      <c r="CC19" s="29">
        <v>139.19999999999999</v>
      </c>
      <c r="CD19" s="29">
        <v>122.39999999999999</v>
      </c>
      <c r="CE19" s="29">
        <v>96</v>
      </c>
      <c r="CF19" s="29">
        <v>99.6</v>
      </c>
      <c r="CG19" s="29">
        <v>148.79999999999998</v>
      </c>
      <c r="CH19" s="29">
        <v>66</v>
      </c>
      <c r="CI19" s="29">
        <v>511.2</v>
      </c>
      <c r="CJ19" s="29">
        <v>643.19999999999993</v>
      </c>
      <c r="CK19" s="29">
        <v>4425.5999999999995</v>
      </c>
      <c r="CL19" s="29">
        <v>985.19999999999993</v>
      </c>
      <c r="CM19" s="29">
        <v>456</v>
      </c>
      <c r="CN19" s="29">
        <v>23926.799999999999</v>
      </c>
      <c r="CO19" s="29">
        <v>10768.8</v>
      </c>
      <c r="CP19" s="29">
        <v>679.19999999999993</v>
      </c>
      <c r="CQ19" s="29">
        <v>577.19999999999993</v>
      </c>
      <c r="CR19" s="29">
        <v>177.6</v>
      </c>
      <c r="CS19" s="29">
        <v>240</v>
      </c>
      <c r="CT19" s="29">
        <v>80.399999999999991</v>
      </c>
      <c r="CU19" s="29">
        <v>340.8</v>
      </c>
      <c r="CV19" s="29">
        <v>14.399999999999999</v>
      </c>
      <c r="CW19" s="29">
        <v>150</v>
      </c>
      <c r="CX19" s="29">
        <v>315.59999999999997</v>
      </c>
      <c r="CY19" s="29">
        <v>26.4</v>
      </c>
      <c r="CZ19" s="29">
        <v>1434</v>
      </c>
      <c r="DA19" s="29">
        <v>154.79999999999998</v>
      </c>
      <c r="DB19" s="29">
        <v>228</v>
      </c>
      <c r="DC19" s="29">
        <v>115.19999999999999</v>
      </c>
      <c r="DD19" s="29">
        <v>126</v>
      </c>
      <c r="DE19" s="29">
        <v>177.6</v>
      </c>
      <c r="DF19" s="29">
        <v>15525.599999999999</v>
      </c>
      <c r="DG19" s="29">
        <v>56.4</v>
      </c>
      <c r="DH19" s="29">
        <v>1485.6</v>
      </c>
      <c r="DI19" s="29">
        <v>1899.6</v>
      </c>
      <c r="DJ19" s="29">
        <v>543.6</v>
      </c>
      <c r="DK19" s="29">
        <v>338.4</v>
      </c>
      <c r="DL19" s="29">
        <v>4126.8</v>
      </c>
      <c r="DM19" s="29">
        <v>174</v>
      </c>
      <c r="DN19" s="29">
        <v>985.19999999999993</v>
      </c>
      <c r="DO19" s="29">
        <v>2394</v>
      </c>
      <c r="DP19" s="29">
        <v>163.19999999999999</v>
      </c>
      <c r="DQ19" s="29">
        <v>570</v>
      </c>
      <c r="DR19" s="29">
        <v>1002</v>
      </c>
      <c r="DS19" s="29">
        <v>495.59999999999997</v>
      </c>
      <c r="DT19" s="29">
        <v>106.8</v>
      </c>
      <c r="DU19" s="29">
        <v>266.39999999999998</v>
      </c>
      <c r="DV19" s="29">
        <v>160.79999999999998</v>
      </c>
      <c r="DW19" s="29">
        <v>235.2</v>
      </c>
      <c r="DX19" s="29">
        <v>136.79999999999998</v>
      </c>
      <c r="DY19" s="29">
        <v>223.2</v>
      </c>
      <c r="DZ19" s="29">
        <v>536.4</v>
      </c>
      <c r="EA19" s="29">
        <v>430.8</v>
      </c>
      <c r="EB19" s="29">
        <v>394.8</v>
      </c>
      <c r="EC19" s="29">
        <v>222</v>
      </c>
      <c r="ED19" s="29">
        <v>1160.3999999999999</v>
      </c>
      <c r="EE19" s="29">
        <v>122.39999999999999</v>
      </c>
      <c r="EF19" s="29">
        <v>1033.2</v>
      </c>
      <c r="EG19" s="29">
        <v>186</v>
      </c>
      <c r="EH19" s="29">
        <v>198</v>
      </c>
      <c r="EI19" s="29">
        <v>10844.4</v>
      </c>
      <c r="EJ19" s="29">
        <v>7365.5999999999995</v>
      </c>
      <c r="EK19" s="29">
        <v>490.79999999999995</v>
      </c>
      <c r="EL19" s="29">
        <v>357.59999999999997</v>
      </c>
      <c r="EM19" s="29">
        <v>310.8</v>
      </c>
      <c r="EN19" s="29">
        <v>699.6</v>
      </c>
      <c r="EO19" s="29">
        <v>244.79999999999998</v>
      </c>
      <c r="EP19" s="29">
        <v>316.8</v>
      </c>
      <c r="EQ19" s="29">
        <v>1966.8</v>
      </c>
      <c r="ER19" s="29">
        <v>212.4</v>
      </c>
      <c r="ES19" s="29">
        <v>134.4</v>
      </c>
      <c r="ET19" s="29">
        <v>158.4</v>
      </c>
      <c r="EU19" s="29">
        <v>408</v>
      </c>
      <c r="EV19" s="29">
        <v>60</v>
      </c>
      <c r="EW19" s="29">
        <v>604.79999999999995</v>
      </c>
      <c r="EX19" s="29">
        <v>140.4</v>
      </c>
      <c r="EY19" s="29">
        <v>393.59999999999997</v>
      </c>
      <c r="EZ19" s="29">
        <v>99.6</v>
      </c>
      <c r="FA19" s="29">
        <v>2515.1999999999998</v>
      </c>
      <c r="FB19" s="29">
        <v>220.79999999999998</v>
      </c>
      <c r="FC19" s="29">
        <v>1204.8</v>
      </c>
      <c r="FD19" s="29">
        <v>306</v>
      </c>
      <c r="FE19" s="29">
        <v>56.4</v>
      </c>
      <c r="FF19" s="29">
        <v>146.4</v>
      </c>
      <c r="FG19" s="29">
        <v>92.399999999999991</v>
      </c>
      <c r="FH19" s="29">
        <v>57.599999999999994</v>
      </c>
      <c r="FI19" s="29">
        <v>1282.8</v>
      </c>
      <c r="FJ19" s="29">
        <v>1510.8</v>
      </c>
      <c r="FK19" s="29">
        <v>1927.1999999999998</v>
      </c>
      <c r="FL19" s="29">
        <v>5967.5999999999995</v>
      </c>
      <c r="FM19" s="29">
        <v>2769.6</v>
      </c>
      <c r="FN19" s="29">
        <v>15997.199999999999</v>
      </c>
      <c r="FO19" s="29">
        <v>782.4</v>
      </c>
      <c r="FP19" s="29">
        <v>1665.6</v>
      </c>
      <c r="FQ19" s="29">
        <v>739.19999999999993</v>
      </c>
      <c r="FR19" s="29">
        <v>116.39999999999999</v>
      </c>
      <c r="FS19" s="29">
        <v>141.6</v>
      </c>
      <c r="FT19" s="29">
        <v>48</v>
      </c>
      <c r="FU19" s="29">
        <v>598.79999999999995</v>
      </c>
      <c r="FV19" s="29">
        <v>510</v>
      </c>
      <c r="FW19" s="29">
        <v>120</v>
      </c>
      <c r="FX19" s="29">
        <v>50.4</v>
      </c>
      <c r="FY19" s="29"/>
      <c r="FZ19" s="18">
        <f>SUM(C19:FX19)</f>
        <v>610058.40000000037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5353.9</v>
      </c>
      <c r="D20" s="30">
        <v>39058.6</v>
      </c>
      <c r="E20" s="30">
        <v>5981</v>
      </c>
      <c r="F20" s="30">
        <v>20978.3</v>
      </c>
      <c r="G20" s="30">
        <v>1298.7</v>
      </c>
      <c r="H20" s="30">
        <v>1130.5</v>
      </c>
      <c r="I20" s="30">
        <v>8621.4</v>
      </c>
      <c r="J20" s="30">
        <v>2197</v>
      </c>
      <c r="K20" s="30">
        <v>240</v>
      </c>
      <c r="L20" s="30">
        <v>2184</v>
      </c>
      <c r="M20" s="30">
        <v>1032.7</v>
      </c>
      <c r="N20" s="30">
        <v>50878.5</v>
      </c>
      <c r="O20" s="30">
        <v>13062.6</v>
      </c>
      <c r="P20" s="30">
        <v>287.8</v>
      </c>
      <c r="Q20" s="30">
        <v>37112.400000000001</v>
      </c>
      <c r="R20" s="30">
        <v>5266.2</v>
      </c>
      <c r="S20" s="30">
        <v>1702.7</v>
      </c>
      <c r="T20" s="30">
        <v>149</v>
      </c>
      <c r="U20" s="30">
        <v>55</v>
      </c>
      <c r="V20" s="30">
        <v>243</v>
      </c>
      <c r="W20" s="30">
        <v>214.2</v>
      </c>
      <c r="X20" s="30">
        <v>45</v>
      </c>
      <c r="Y20" s="30">
        <v>778.2</v>
      </c>
      <c r="Z20" s="30">
        <v>222</v>
      </c>
      <c r="AA20" s="30">
        <v>31354.7</v>
      </c>
      <c r="AB20" s="30">
        <v>27841</v>
      </c>
      <c r="AC20" s="30">
        <v>978</v>
      </c>
      <c r="AD20" s="30">
        <v>1387.8</v>
      </c>
      <c r="AE20" s="30">
        <v>95.5</v>
      </c>
      <c r="AF20" s="30">
        <v>178</v>
      </c>
      <c r="AG20" s="30">
        <v>655</v>
      </c>
      <c r="AH20" s="30">
        <v>1011</v>
      </c>
      <c r="AI20" s="30">
        <v>349.3</v>
      </c>
      <c r="AJ20" s="30">
        <v>142</v>
      </c>
      <c r="AK20" s="30">
        <v>183.5</v>
      </c>
      <c r="AL20" s="30">
        <v>237</v>
      </c>
      <c r="AM20" s="30">
        <v>374.8</v>
      </c>
      <c r="AN20" s="30">
        <v>345</v>
      </c>
      <c r="AO20" s="30">
        <v>4409.5</v>
      </c>
      <c r="AP20" s="30">
        <v>83170.5</v>
      </c>
      <c r="AQ20" s="30">
        <v>239.9</v>
      </c>
      <c r="AR20" s="30">
        <v>64132</v>
      </c>
      <c r="AS20" s="30">
        <v>6680.9</v>
      </c>
      <c r="AT20" s="30">
        <v>2354.3000000000002</v>
      </c>
      <c r="AU20" s="30">
        <v>250.9</v>
      </c>
      <c r="AV20" s="30">
        <v>301</v>
      </c>
      <c r="AW20" s="30">
        <v>256</v>
      </c>
      <c r="AX20" s="30">
        <v>79.599999999999994</v>
      </c>
      <c r="AY20" s="30">
        <v>429.6</v>
      </c>
      <c r="AZ20" s="30">
        <v>12970.3</v>
      </c>
      <c r="BA20" s="30">
        <v>9128</v>
      </c>
      <c r="BB20" s="30">
        <v>7857.1</v>
      </c>
      <c r="BC20" s="30">
        <v>25804.1</v>
      </c>
      <c r="BD20" s="30">
        <v>3473.4</v>
      </c>
      <c r="BE20" s="30">
        <v>1353</v>
      </c>
      <c r="BF20" s="30">
        <v>26282.9</v>
      </c>
      <c r="BG20" s="30">
        <v>949.1</v>
      </c>
      <c r="BH20" s="30">
        <v>603.4</v>
      </c>
      <c r="BI20" s="30">
        <v>270.2</v>
      </c>
      <c r="BJ20" s="30">
        <v>6471.6</v>
      </c>
      <c r="BK20" s="30">
        <v>27426.3</v>
      </c>
      <c r="BL20" s="30">
        <v>134.19999999999999</v>
      </c>
      <c r="BM20" s="30">
        <v>281.3</v>
      </c>
      <c r="BN20" s="30">
        <v>3262.6</v>
      </c>
      <c r="BO20" s="30">
        <v>1334.8</v>
      </c>
      <c r="BP20" s="30">
        <v>200</v>
      </c>
      <c r="BQ20" s="30">
        <v>5838.2</v>
      </c>
      <c r="BR20" s="30">
        <v>4366.8999999999996</v>
      </c>
      <c r="BS20" s="30">
        <v>1162.2</v>
      </c>
      <c r="BT20" s="30">
        <v>419</v>
      </c>
      <c r="BU20" s="30">
        <v>396.1</v>
      </c>
      <c r="BV20" s="30">
        <v>1256</v>
      </c>
      <c r="BW20" s="30">
        <v>2026.1</v>
      </c>
      <c r="BX20" s="30">
        <v>73.7</v>
      </c>
      <c r="BY20" s="30">
        <v>492.2</v>
      </c>
      <c r="BZ20" s="30">
        <v>198</v>
      </c>
      <c r="CA20" s="30">
        <v>149.5</v>
      </c>
      <c r="CB20" s="30">
        <v>76228</v>
      </c>
      <c r="CC20" s="30">
        <v>184</v>
      </c>
      <c r="CD20" s="30">
        <v>128.80000000000001</v>
      </c>
      <c r="CE20" s="30">
        <v>132.30000000000001</v>
      </c>
      <c r="CF20" s="30">
        <v>147.5</v>
      </c>
      <c r="CG20" s="30">
        <v>208</v>
      </c>
      <c r="CH20" s="30">
        <v>100</v>
      </c>
      <c r="CI20" s="30">
        <v>677</v>
      </c>
      <c r="CJ20" s="30">
        <v>931</v>
      </c>
      <c r="CK20" s="30">
        <v>5857.7</v>
      </c>
      <c r="CL20" s="30">
        <v>1324.8</v>
      </c>
      <c r="CM20" s="30">
        <v>635.5</v>
      </c>
      <c r="CN20" s="30">
        <v>32612.9</v>
      </c>
      <c r="CO20" s="30">
        <v>14882.7</v>
      </c>
      <c r="CP20" s="30">
        <v>986.4</v>
      </c>
      <c r="CQ20" s="30">
        <v>804.5</v>
      </c>
      <c r="CR20" s="30">
        <v>216</v>
      </c>
      <c r="CS20" s="30">
        <v>310</v>
      </c>
      <c r="CT20" s="30">
        <v>93.4</v>
      </c>
      <c r="CU20" s="30">
        <v>478.6</v>
      </c>
      <c r="CV20" s="30">
        <v>29.5</v>
      </c>
      <c r="CW20" s="30">
        <v>191</v>
      </c>
      <c r="CX20" s="30">
        <v>446.6</v>
      </c>
      <c r="CY20" s="30">
        <v>38</v>
      </c>
      <c r="CZ20" s="30">
        <v>1870</v>
      </c>
      <c r="DA20" s="30">
        <v>195</v>
      </c>
      <c r="DB20" s="30">
        <v>306.8</v>
      </c>
      <c r="DC20" s="30">
        <v>142.6</v>
      </c>
      <c r="DD20" s="30">
        <v>172.1</v>
      </c>
      <c r="DE20" s="30">
        <v>304</v>
      </c>
      <c r="DF20" s="30">
        <v>21473.4</v>
      </c>
      <c r="DG20" s="30">
        <v>77</v>
      </c>
      <c r="DH20" s="30">
        <v>1922.8</v>
      </c>
      <c r="DI20" s="30">
        <v>2569.6999999999998</v>
      </c>
      <c r="DJ20" s="30">
        <v>661.2</v>
      </c>
      <c r="DK20" s="30">
        <v>451.9</v>
      </c>
      <c r="DL20" s="30">
        <v>5796.7</v>
      </c>
      <c r="DM20" s="30">
        <v>235.9</v>
      </c>
      <c r="DN20" s="30">
        <v>1386.2</v>
      </c>
      <c r="DO20" s="30">
        <v>3251.5</v>
      </c>
      <c r="DP20" s="30">
        <v>202.5</v>
      </c>
      <c r="DQ20" s="30">
        <v>826.4</v>
      </c>
      <c r="DR20" s="30">
        <v>1358</v>
      </c>
      <c r="DS20" s="30">
        <v>660.7</v>
      </c>
      <c r="DT20" s="30">
        <v>154.5</v>
      </c>
      <c r="DU20" s="30">
        <v>372</v>
      </c>
      <c r="DV20" s="30">
        <v>215</v>
      </c>
      <c r="DW20" s="30">
        <v>319.5</v>
      </c>
      <c r="DX20" s="30">
        <v>170</v>
      </c>
      <c r="DY20" s="30">
        <v>303</v>
      </c>
      <c r="DZ20" s="30">
        <v>772</v>
      </c>
      <c r="EA20" s="30">
        <v>518.9</v>
      </c>
      <c r="EB20" s="30">
        <v>569</v>
      </c>
      <c r="EC20" s="30">
        <v>317</v>
      </c>
      <c r="ED20" s="30">
        <v>1636</v>
      </c>
      <c r="EE20" s="30">
        <v>184.7</v>
      </c>
      <c r="EF20" s="30">
        <v>1433.5</v>
      </c>
      <c r="EG20" s="30">
        <v>252.1</v>
      </c>
      <c r="EH20" s="30">
        <v>252.6</v>
      </c>
      <c r="EI20" s="30">
        <v>14204.9</v>
      </c>
      <c r="EJ20" s="30">
        <v>9955.7000000000007</v>
      </c>
      <c r="EK20" s="30">
        <v>666.9</v>
      </c>
      <c r="EL20" s="30">
        <v>461</v>
      </c>
      <c r="EM20" s="30">
        <v>406</v>
      </c>
      <c r="EN20" s="30">
        <v>1020.6</v>
      </c>
      <c r="EO20" s="30">
        <v>321.10000000000002</v>
      </c>
      <c r="EP20" s="30">
        <v>410.5</v>
      </c>
      <c r="EQ20" s="30">
        <v>2714.7</v>
      </c>
      <c r="ER20" s="30">
        <v>299</v>
      </c>
      <c r="ES20" s="30">
        <v>168.2</v>
      </c>
      <c r="ET20" s="30">
        <v>204</v>
      </c>
      <c r="EU20" s="30">
        <v>579</v>
      </c>
      <c r="EV20" s="30">
        <v>81</v>
      </c>
      <c r="EW20" s="30">
        <v>844</v>
      </c>
      <c r="EX20" s="30">
        <v>183</v>
      </c>
      <c r="EY20" s="30">
        <v>749.5</v>
      </c>
      <c r="EZ20" s="30">
        <v>128</v>
      </c>
      <c r="FA20" s="30">
        <v>3487</v>
      </c>
      <c r="FB20" s="30">
        <v>327.7</v>
      </c>
      <c r="FC20" s="30">
        <v>1662.1</v>
      </c>
      <c r="FD20" s="30">
        <v>389.5</v>
      </c>
      <c r="FE20" s="30">
        <v>90.7</v>
      </c>
      <c r="FF20" s="30">
        <v>202</v>
      </c>
      <c r="FG20" s="30">
        <v>125</v>
      </c>
      <c r="FH20" s="30">
        <v>64</v>
      </c>
      <c r="FI20" s="30">
        <v>1788.5</v>
      </c>
      <c r="FJ20" s="30">
        <v>2002</v>
      </c>
      <c r="FK20" s="30">
        <v>2577</v>
      </c>
      <c r="FL20" s="30">
        <v>8439.1</v>
      </c>
      <c r="FM20" s="30">
        <v>3801.2</v>
      </c>
      <c r="FN20" s="30">
        <v>22209.1</v>
      </c>
      <c r="FO20" s="30">
        <v>1063.4000000000001</v>
      </c>
      <c r="FP20" s="30">
        <v>2351.4</v>
      </c>
      <c r="FQ20" s="30">
        <v>986.8</v>
      </c>
      <c r="FR20" s="30">
        <v>168.4</v>
      </c>
      <c r="FS20" s="30">
        <v>195</v>
      </c>
      <c r="FT20" s="30">
        <v>59.7</v>
      </c>
      <c r="FU20" s="30">
        <v>814</v>
      </c>
      <c r="FV20" s="30">
        <v>695</v>
      </c>
      <c r="FW20" s="30">
        <v>173</v>
      </c>
      <c r="FX20" s="30">
        <v>54.7</v>
      </c>
      <c r="FY20" s="18"/>
      <c r="FZ20" s="18">
        <f>SUM(C20:FX20)</f>
        <v>845811.49999999942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1" t="s">
        <v>455</v>
      </c>
      <c r="B21" s="7" t="s">
        <v>456</v>
      </c>
      <c r="C21" s="18">
        <v>0</v>
      </c>
      <c r="D21" s="18">
        <v>3733.5</v>
      </c>
      <c r="E21" s="18">
        <v>0</v>
      </c>
      <c r="F21" s="18">
        <v>3808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1175</v>
      </c>
      <c r="O21" s="18">
        <v>974.5</v>
      </c>
      <c r="P21" s="18">
        <v>0</v>
      </c>
      <c r="Q21" s="18">
        <v>6291</v>
      </c>
      <c r="R21" s="18">
        <v>4383.5</v>
      </c>
      <c r="S21" s="18">
        <v>121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3136</v>
      </c>
      <c r="AB21" s="18">
        <v>2328</v>
      </c>
      <c r="AC21" s="18">
        <v>0</v>
      </c>
      <c r="AD21" s="18">
        <v>0</v>
      </c>
      <c r="AE21" s="18">
        <v>0</v>
      </c>
      <c r="AF21" s="18">
        <v>0</v>
      </c>
      <c r="AG21" s="18">
        <v>93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338</v>
      </c>
      <c r="AP21" s="18">
        <v>19829</v>
      </c>
      <c r="AQ21" s="18">
        <v>0</v>
      </c>
      <c r="AR21" s="18">
        <v>15838</v>
      </c>
      <c r="AS21" s="18">
        <v>360</v>
      </c>
      <c r="AT21" s="18">
        <v>457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2631</v>
      </c>
      <c r="BA21" s="18">
        <v>95.5</v>
      </c>
      <c r="BB21" s="18">
        <v>0</v>
      </c>
      <c r="BC21" s="18">
        <v>1309</v>
      </c>
      <c r="BD21" s="18">
        <v>1623</v>
      </c>
      <c r="BE21" s="18">
        <v>0</v>
      </c>
      <c r="BF21" s="18">
        <v>3867</v>
      </c>
      <c r="BG21" s="18">
        <v>0</v>
      </c>
      <c r="BH21" s="18">
        <v>0</v>
      </c>
      <c r="BI21" s="18">
        <v>0</v>
      </c>
      <c r="BJ21" s="18">
        <v>1081</v>
      </c>
      <c r="BK21" s="18">
        <v>10435.5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135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42</v>
      </c>
      <c r="BX21" s="18">
        <v>0</v>
      </c>
      <c r="BY21" s="18">
        <v>73.5</v>
      </c>
      <c r="BZ21" s="18">
        <v>0</v>
      </c>
      <c r="CA21" s="18">
        <v>0</v>
      </c>
      <c r="CB21" s="18">
        <v>7769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143</v>
      </c>
      <c r="CL21" s="18">
        <v>0</v>
      </c>
      <c r="CM21" s="18">
        <v>0</v>
      </c>
      <c r="CN21" s="18">
        <v>2397.5</v>
      </c>
      <c r="CO21" s="18">
        <v>1877.5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1253</v>
      </c>
      <c r="DG21" s="18">
        <v>0</v>
      </c>
      <c r="DH21" s="18">
        <v>0</v>
      </c>
      <c r="DI21" s="18">
        <v>356</v>
      </c>
      <c r="DJ21" s="18">
        <v>0</v>
      </c>
      <c r="DK21" s="18">
        <v>0</v>
      </c>
      <c r="DL21" s="18">
        <v>155</v>
      </c>
      <c r="DM21" s="18">
        <v>38.5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141.5</v>
      </c>
      <c r="EB21" s="18">
        <v>0</v>
      </c>
      <c r="EC21" s="18">
        <v>0</v>
      </c>
      <c r="ED21" s="18">
        <v>135</v>
      </c>
      <c r="EE21" s="18">
        <v>0</v>
      </c>
      <c r="EF21" s="18">
        <v>130</v>
      </c>
      <c r="EG21" s="18">
        <v>0</v>
      </c>
      <c r="EH21" s="18">
        <v>0</v>
      </c>
      <c r="EI21" s="18">
        <v>1802</v>
      </c>
      <c r="EJ21" s="18">
        <v>1312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101</v>
      </c>
      <c r="ER21" s="18">
        <v>0</v>
      </c>
      <c r="ES21" s="18">
        <v>0</v>
      </c>
      <c r="ET21" s="18">
        <v>83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179</v>
      </c>
      <c r="FL21" s="18">
        <v>1501.5</v>
      </c>
      <c r="FM21" s="18">
        <v>407</v>
      </c>
      <c r="FN21" s="18">
        <v>5008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>
        <v>19618.2</v>
      </c>
      <c r="FZ21" s="18">
        <f>SUM(C21:FY21)</f>
        <v>128817.7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1" t="s">
        <v>457</v>
      </c>
      <c r="B22" s="7" t="s">
        <v>458</v>
      </c>
      <c r="C22" s="30">
        <v>8721</v>
      </c>
      <c r="D22" s="30">
        <v>41640.400000000001</v>
      </c>
      <c r="E22" s="30">
        <v>6923.1</v>
      </c>
      <c r="F22" s="30">
        <v>20539.5</v>
      </c>
      <c r="G22" s="30">
        <v>1221</v>
      </c>
      <c r="H22" s="30">
        <v>1112</v>
      </c>
      <c r="I22" s="30">
        <v>9617.4</v>
      </c>
      <c r="J22" s="30">
        <v>2356.4</v>
      </c>
      <c r="K22" s="30">
        <v>268.2</v>
      </c>
      <c r="L22" s="30">
        <v>2452.4</v>
      </c>
      <c r="M22" s="30">
        <v>1226.9000000000001</v>
      </c>
      <c r="N22" s="30">
        <v>53666.5</v>
      </c>
      <c r="O22" s="30">
        <v>14278.7</v>
      </c>
      <c r="P22" s="30">
        <v>273.5</v>
      </c>
      <c r="Q22" s="30">
        <v>38967.599999999999</v>
      </c>
      <c r="R22" s="30">
        <v>4881</v>
      </c>
      <c r="S22" s="30">
        <v>1697.9</v>
      </c>
      <c r="T22" s="30">
        <v>147.5</v>
      </c>
      <c r="U22" s="30">
        <v>60</v>
      </c>
      <c r="V22" s="30">
        <v>280.89999999999998</v>
      </c>
      <c r="W22" s="30">
        <v>146.69999999999999</v>
      </c>
      <c r="X22" s="30">
        <v>50</v>
      </c>
      <c r="Y22" s="30">
        <v>803.9</v>
      </c>
      <c r="Z22" s="30">
        <v>233.2</v>
      </c>
      <c r="AA22" s="30">
        <v>31069.200000000001</v>
      </c>
      <c r="AB22" s="30">
        <v>29439.599999999999</v>
      </c>
      <c r="AC22" s="30">
        <v>1013</v>
      </c>
      <c r="AD22" s="30">
        <v>1412</v>
      </c>
      <c r="AE22" s="30">
        <v>102.9</v>
      </c>
      <c r="AF22" s="30">
        <v>178</v>
      </c>
      <c r="AG22" s="30">
        <v>686</v>
      </c>
      <c r="AH22" s="30">
        <v>1060</v>
      </c>
      <c r="AI22" s="30">
        <v>356</v>
      </c>
      <c r="AJ22" s="30">
        <v>162</v>
      </c>
      <c r="AK22" s="30">
        <v>214.4</v>
      </c>
      <c r="AL22" s="30">
        <v>277.7</v>
      </c>
      <c r="AM22" s="30">
        <v>442.1</v>
      </c>
      <c r="AN22" s="30">
        <v>354.6</v>
      </c>
      <c r="AO22" s="30">
        <v>4693.2</v>
      </c>
      <c r="AP22" s="30">
        <v>89410.4</v>
      </c>
      <c r="AQ22" s="30">
        <v>244.5</v>
      </c>
      <c r="AR22" s="30">
        <v>65815.8</v>
      </c>
      <c r="AS22" s="30">
        <v>6966.4</v>
      </c>
      <c r="AT22" s="30">
        <v>2250.5</v>
      </c>
      <c r="AU22" s="30">
        <v>264.5</v>
      </c>
      <c r="AV22" s="30">
        <v>310.5</v>
      </c>
      <c r="AW22" s="30">
        <v>259</v>
      </c>
      <c r="AX22" s="30">
        <v>74.5</v>
      </c>
      <c r="AY22" s="30">
        <v>445.4</v>
      </c>
      <c r="AZ22" s="30">
        <v>13137.8</v>
      </c>
      <c r="BA22" s="30">
        <v>9200.1</v>
      </c>
      <c r="BB22" s="30">
        <v>8183</v>
      </c>
      <c r="BC22" s="30">
        <v>29309.3</v>
      </c>
      <c r="BD22" s="30">
        <v>3680</v>
      </c>
      <c r="BE22" s="30">
        <v>1370.3</v>
      </c>
      <c r="BF22" s="30">
        <v>25495.1</v>
      </c>
      <c r="BG22" s="30">
        <v>1032.8</v>
      </c>
      <c r="BH22" s="30">
        <v>592.70000000000005</v>
      </c>
      <c r="BI22" s="30">
        <v>267</v>
      </c>
      <c r="BJ22" s="30">
        <v>6408.8</v>
      </c>
      <c r="BK22" s="30">
        <v>28111.1</v>
      </c>
      <c r="BL22" s="30">
        <v>176.1</v>
      </c>
      <c r="BM22" s="30">
        <v>298</v>
      </c>
      <c r="BN22" s="30">
        <v>3570.6</v>
      </c>
      <c r="BO22" s="30">
        <v>1383.1</v>
      </c>
      <c r="BP22" s="30">
        <v>204.9</v>
      </c>
      <c r="BQ22" s="30">
        <v>6179.4</v>
      </c>
      <c r="BR22" s="30">
        <v>4697.6000000000004</v>
      </c>
      <c r="BS22" s="30">
        <v>1204.0999999999999</v>
      </c>
      <c r="BT22" s="30">
        <v>439.1</v>
      </c>
      <c r="BU22" s="30">
        <v>421.8</v>
      </c>
      <c r="BV22" s="30">
        <v>1297.0999999999999</v>
      </c>
      <c r="BW22" s="30">
        <v>2046.5</v>
      </c>
      <c r="BX22" s="30">
        <v>74.8</v>
      </c>
      <c r="BY22" s="30">
        <v>520</v>
      </c>
      <c r="BZ22" s="30">
        <v>210.7</v>
      </c>
      <c r="CA22" s="30">
        <v>161.6</v>
      </c>
      <c r="CB22" s="30">
        <v>81491.199999999997</v>
      </c>
      <c r="CC22" s="30">
        <v>192</v>
      </c>
      <c r="CD22" s="30">
        <v>88.5</v>
      </c>
      <c r="CE22" s="30">
        <v>148.80000000000001</v>
      </c>
      <c r="CF22" s="30">
        <v>144.5</v>
      </c>
      <c r="CG22" s="30">
        <v>216</v>
      </c>
      <c r="CH22" s="30">
        <v>110.2</v>
      </c>
      <c r="CI22" s="30">
        <v>716.3</v>
      </c>
      <c r="CJ22" s="30">
        <v>987.3</v>
      </c>
      <c r="CK22" s="30">
        <v>6138.5</v>
      </c>
      <c r="CL22" s="30">
        <v>1378.1</v>
      </c>
      <c r="CM22" s="30">
        <v>814.3</v>
      </c>
      <c r="CN22" s="30">
        <v>32635.599999999999</v>
      </c>
      <c r="CO22" s="30">
        <v>15155.1</v>
      </c>
      <c r="CP22" s="30">
        <v>1063.4000000000001</v>
      </c>
      <c r="CQ22" s="30">
        <v>925</v>
      </c>
      <c r="CR22" s="30">
        <v>220</v>
      </c>
      <c r="CS22" s="30">
        <v>350.7</v>
      </c>
      <c r="CT22" s="30">
        <v>107.8</v>
      </c>
      <c r="CU22" s="30">
        <v>501</v>
      </c>
      <c r="CV22" s="30">
        <v>50</v>
      </c>
      <c r="CW22" s="30">
        <v>198.2</v>
      </c>
      <c r="CX22" s="30">
        <v>474.1</v>
      </c>
      <c r="CY22" s="30">
        <v>50</v>
      </c>
      <c r="CZ22" s="30">
        <v>2065.6999999999998</v>
      </c>
      <c r="DA22" s="30">
        <v>205.5</v>
      </c>
      <c r="DB22" s="30">
        <v>311.5</v>
      </c>
      <c r="DC22" s="30">
        <v>152.80000000000001</v>
      </c>
      <c r="DD22" s="30">
        <v>163.5</v>
      </c>
      <c r="DE22" s="30">
        <v>382</v>
      </c>
      <c r="DF22" s="30">
        <v>21943</v>
      </c>
      <c r="DG22" s="30">
        <v>88.3</v>
      </c>
      <c r="DH22" s="30">
        <v>2078.9</v>
      </c>
      <c r="DI22" s="30">
        <v>2669.6</v>
      </c>
      <c r="DJ22" s="30">
        <v>678</v>
      </c>
      <c r="DK22" s="30">
        <v>467</v>
      </c>
      <c r="DL22" s="30">
        <v>5884.1</v>
      </c>
      <c r="DM22" s="30">
        <v>257.5</v>
      </c>
      <c r="DN22" s="30">
        <v>1411.9</v>
      </c>
      <c r="DO22" s="30">
        <v>3282.5</v>
      </c>
      <c r="DP22" s="30">
        <v>210.5</v>
      </c>
      <c r="DQ22" s="30">
        <v>798.5</v>
      </c>
      <c r="DR22" s="30">
        <v>1450.2</v>
      </c>
      <c r="DS22" s="30">
        <v>782.6</v>
      </c>
      <c r="DT22" s="30">
        <v>160.69999999999999</v>
      </c>
      <c r="DU22" s="30">
        <v>382.4</v>
      </c>
      <c r="DV22" s="30">
        <v>224</v>
      </c>
      <c r="DW22" s="30">
        <v>331.8</v>
      </c>
      <c r="DX22" s="30">
        <v>178</v>
      </c>
      <c r="DY22" s="30">
        <v>325.7</v>
      </c>
      <c r="DZ22" s="30">
        <v>817</v>
      </c>
      <c r="EA22" s="30">
        <v>614.29999999999995</v>
      </c>
      <c r="EB22" s="30">
        <v>602.79999999999995</v>
      </c>
      <c r="EC22" s="30">
        <v>320.3</v>
      </c>
      <c r="ED22" s="30">
        <v>1653</v>
      </c>
      <c r="EE22" s="30">
        <v>186.8</v>
      </c>
      <c r="EF22" s="30">
        <v>1517</v>
      </c>
      <c r="EG22" s="30">
        <v>285</v>
      </c>
      <c r="EH22" s="30">
        <v>257.60000000000002</v>
      </c>
      <c r="EI22" s="30">
        <v>15772</v>
      </c>
      <c r="EJ22" s="30">
        <v>10124</v>
      </c>
      <c r="EK22" s="30">
        <v>699.4</v>
      </c>
      <c r="EL22" s="30">
        <v>477.1</v>
      </c>
      <c r="EM22" s="30">
        <v>427.7</v>
      </c>
      <c r="EN22" s="30">
        <v>1092</v>
      </c>
      <c r="EO22" s="30">
        <v>360.6</v>
      </c>
      <c r="EP22" s="30">
        <v>406</v>
      </c>
      <c r="EQ22" s="30">
        <v>2758.5</v>
      </c>
      <c r="ER22" s="30">
        <v>312</v>
      </c>
      <c r="ES22" s="30">
        <v>161.30000000000001</v>
      </c>
      <c r="ET22" s="30">
        <v>227.1</v>
      </c>
      <c r="EU22" s="30">
        <v>622.4</v>
      </c>
      <c r="EV22" s="30">
        <v>86</v>
      </c>
      <c r="EW22" s="30">
        <v>905.3</v>
      </c>
      <c r="EX22" s="30">
        <v>191.3</v>
      </c>
      <c r="EY22" s="30">
        <v>789.2</v>
      </c>
      <c r="EZ22" s="30">
        <v>142.6</v>
      </c>
      <c r="FA22" s="30">
        <v>3541</v>
      </c>
      <c r="FB22" s="30">
        <v>347</v>
      </c>
      <c r="FC22" s="30">
        <v>2106.3000000000002</v>
      </c>
      <c r="FD22" s="30">
        <v>416</v>
      </c>
      <c r="FE22" s="30">
        <v>101.3</v>
      </c>
      <c r="FF22" s="30">
        <v>217.7</v>
      </c>
      <c r="FG22" s="30">
        <v>132</v>
      </c>
      <c r="FH22" s="30">
        <v>84</v>
      </c>
      <c r="FI22" s="30">
        <v>1869.7</v>
      </c>
      <c r="FJ22" s="30">
        <v>2049.5</v>
      </c>
      <c r="FK22" s="30">
        <v>2573.5</v>
      </c>
      <c r="FL22" s="30">
        <v>7929</v>
      </c>
      <c r="FM22" s="30">
        <v>3767</v>
      </c>
      <c r="FN22" s="30">
        <v>22681.1</v>
      </c>
      <c r="FO22" s="30">
        <v>1127.3</v>
      </c>
      <c r="FP22" s="30">
        <v>2365</v>
      </c>
      <c r="FQ22" s="30">
        <v>1041.5</v>
      </c>
      <c r="FR22" s="30">
        <v>182.5</v>
      </c>
      <c r="FS22" s="30">
        <v>204</v>
      </c>
      <c r="FT22" s="30">
        <v>70.3</v>
      </c>
      <c r="FU22" s="30">
        <v>853.8</v>
      </c>
      <c r="FV22" s="30">
        <v>721.2</v>
      </c>
      <c r="FW22" s="30">
        <v>190.6</v>
      </c>
      <c r="FX22" s="30">
        <v>58.2</v>
      </c>
      <c r="FY22" s="23"/>
      <c r="FZ22" s="18">
        <f t="shared" ref="FZ22:FZ27" si="7">SUM(C22:FX22)</f>
        <v>886221.9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6356.5</v>
      </c>
      <c r="D23" s="18">
        <v>34775</v>
      </c>
      <c r="E23" s="18">
        <v>5544</v>
      </c>
      <c r="F23" s="18">
        <v>19613</v>
      </c>
      <c r="G23" s="18">
        <v>1207.5</v>
      </c>
      <c r="H23" s="18">
        <v>1096.5</v>
      </c>
      <c r="I23" s="18">
        <v>7781</v>
      </c>
      <c r="J23" s="18">
        <v>2171.5</v>
      </c>
      <c r="K23" s="18">
        <v>233.5</v>
      </c>
      <c r="L23" s="18">
        <v>2219.5</v>
      </c>
      <c r="M23" s="18">
        <v>1047</v>
      </c>
      <c r="N23" s="18">
        <v>51486.5</v>
      </c>
      <c r="O23" s="18">
        <v>13342.5</v>
      </c>
      <c r="P23" s="18">
        <v>270.5</v>
      </c>
      <c r="Q23" s="18">
        <v>36070.5</v>
      </c>
      <c r="R23" s="18">
        <v>474.5</v>
      </c>
      <c r="S23" s="18">
        <v>1662.5</v>
      </c>
      <c r="T23" s="18">
        <v>144.5</v>
      </c>
      <c r="U23" s="18">
        <v>54.5</v>
      </c>
      <c r="V23" s="18">
        <v>250</v>
      </c>
      <c r="W23" s="18">
        <v>142</v>
      </c>
      <c r="X23" s="18">
        <v>44</v>
      </c>
      <c r="Y23" s="18">
        <v>434</v>
      </c>
      <c r="Z23" s="18">
        <v>219</v>
      </c>
      <c r="AA23" s="18">
        <v>30848.5</v>
      </c>
      <c r="AB23" s="18">
        <v>27335.5</v>
      </c>
      <c r="AC23" s="18">
        <v>960</v>
      </c>
      <c r="AD23" s="18">
        <v>1252.5</v>
      </c>
      <c r="AE23" s="18">
        <v>92.5</v>
      </c>
      <c r="AF23" s="18">
        <v>174.5</v>
      </c>
      <c r="AG23" s="18">
        <v>632</v>
      </c>
      <c r="AH23" s="18">
        <v>1008</v>
      </c>
      <c r="AI23" s="18">
        <v>331.5</v>
      </c>
      <c r="AJ23" s="18">
        <v>140.5</v>
      </c>
      <c r="AK23" s="18">
        <v>177.5</v>
      </c>
      <c r="AL23" s="18">
        <v>237.5</v>
      </c>
      <c r="AM23" s="18">
        <v>403</v>
      </c>
      <c r="AN23" s="18">
        <v>331.5</v>
      </c>
      <c r="AO23" s="18">
        <v>4360.5</v>
      </c>
      <c r="AP23" s="18">
        <v>83793</v>
      </c>
      <c r="AQ23" s="18">
        <v>241</v>
      </c>
      <c r="AR23" s="18">
        <v>60239.5</v>
      </c>
      <c r="AS23" s="18">
        <v>6425.5</v>
      </c>
      <c r="AT23" s="18">
        <v>2232</v>
      </c>
      <c r="AU23" s="18">
        <v>255</v>
      </c>
      <c r="AV23" s="18">
        <v>304</v>
      </c>
      <c r="AW23" s="18">
        <v>254</v>
      </c>
      <c r="AX23" s="18">
        <v>71.5</v>
      </c>
      <c r="AY23" s="18">
        <v>426</v>
      </c>
      <c r="AZ23" s="18">
        <v>12587</v>
      </c>
      <c r="BA23" s="18">
        <v>8981</v>
      </c>
      <c r="BB23" s="18">
        <v>7862.5</v>
      </c>
      <c r="BC23" s="18">
        <v>21479.5</v>
      </c>
      <c r="BD23" s="18">
        <v>3545</v>
      </c>
      <c r="BE23" s="18">
        <v>1295.5</v>
      </c>
      <c r="BF23" s="18">
        <v>24154.5</v>
      </c>
      <c r="BG23" s="18">
        <v>891.5</v>
      </c>
      <c r="BH23" s="18">
        <v>546.5</v>
      </c>
      <c r="BI23" s="18">
        <v>258</v>
      </c>
      <c r="BJ23" s="18">
        <v>6328.5</v>
      </c>
      <c r="BK23" s="18">
        <v>18568.5</v>
      </c>
      <c r="BL23" s="18">
        <v>109.5</v>
      </c>
      <c r="BM23" s="18">
        <v>288</v>
      </c>
      <c r="BN23" s="18">
        <v>3258</v>
      </c>
      <c r="BO23" s="18">
        <v>1341</v>
      </c>
      <c r="BP23" s="18">
        <v>194</v>
      </c>
      <c r="BQ23" s="18">
        <v>5181.5</v>
      </c>
      <c r="BR23" s="18">
        <v>4487</v>
      </c>
      <c r="BS23" s="18">
        <v>1138.5</v>
      </c>
      <c r="BT23" s="18">
        <v>412.5</v>
      </c>
      <c r="BU23" s="18">
        <v>398</v>
      </c>
      <c r="BV23" s="18">
        <v>1248.5</v>
      </c>
      <c r="BW23" s="18">
        <v>2006.5</v>
      </c>
      <c r="BX23" s="18">
        <v>69</v>
      </c>
      <c r="BY23" s="18">
        <v>466</v>
      </c>
      <c r="BZ23" s="18">
        <v>199</v>
      </c>
      <c r="CA23" s="18">
        <v>153</v>
      </c>
      <c r="CB23" s="18">
        <v>73784</v>
      </c>
      <c r="CC23" s="18">
        <v>187</v>
      </c>
      <c r="CD23" s="18">
        <v>84</v>
      </c>
      <c r="CE23" s="18">
        <v>125.5</v>
      </c>
      <c r="CF23" s="18">
        <v>141.5</v>
      </c>
      <c r="CG23" s="18">
        <v>209</v>
      </c>
      <c r="CH23" s="18">
        <v>102</v>
      </c>
      <c r="CI23" s="18">
        <v>687.5</v>
      </c>
      <c r="CJ23" s="18">
        <v>925.5</v>
      </c>
      <c r="CK23" s="18">
        <v>4431.5</v>
      </c>
      <c r="CL23" s="18">
        <v>1311.5</v>
      </c>
      <c r="CM23" s="18">
        <v>688</v>
      </c>
      <c r="CN23" s="18">
        <v>28349</v>
      </c>
      <c r="CO23" s="18">
        <v>14746.5</v>
      </c>
      <c r="CP23" s="18">
        <v>997</v>
      </c>
      <c r="CQ23" s="18">
        <v>789.5</v>
      </c>
      <c r="CR23" s="18">
        <v>214.5</v>
      </c>
      <c r="CS23" s="18">
        <v>314</v>
      </c>
      <c r="CT23" s="18">
        <v>101.5</v>
      </c>
      <c r="CU23" s="18">
        <v>83</v>
      </c>
      <c r="CV23" s="18">
        <v>28</v>
      </c>
      <c r="CW23" s="18">
        <v>188.5</v>
      </c>
      <c r="CX23" s="18">
        <v>454</v>
      </c>
      <c r="CY23" s="18">
        <v>36.5</v>
      </c>
      <c r="CZ23" s="18">
        <v>1888</v>
      </c>
      <c r="DA23" s="18">
        <v>197</v>
      </c>
      <c r="DB23" s="18">
        <v>308.5</v>
      </c>
      <c r="DC23" s="18">
        <v>142</v>
      </c>
      <c r="DD23" s="18">
        <v>156</v>
      </c>
      <c r="DE23" s="18">
        <v>287.5</v>
      </c>
      <c r="DF23" s="18">
        <v>20440</v>
      </c>
      <c r="DG23" s="18">
        <v>79</v>
      </c>
      <c r="DH23" s="18">
        <v>1945</v>
      </c>
      <c r="DI23" s="18">
        <v>2491</v>
      </c>
      <c r="DJ23" s="18">
        <v>662.5</v>
      </c>
      <c r="DK23" s="18">
        <v>454</v>
      </c>
      <c r="DL23" s="18">
        <v>5766</v>
      </c>
      <c r="DM23" s="18">
        <v>238</v>
      </c>
      <c r="DN23" s="18">
        <v>1321</v>
      </c>
      <c r="DO23" s="18">
        <v>3212.5</v>
      </c>
      <c r="DP23" s="18">
        <v>203.5</v>
      </c>
      <c r="DQ23" s="18">
        <v>764</v>
      </c>
      <c r="DR23" s="18">
        <v>1354</v>
      </c>
      <c r="DS23" s="18">
        <v>679.5</v>
      </c>
      <c r="DT23" s="18">
        <v>150</v>
      </c>
      <c r="DU23" s="18">
        <v>367.5</v>
      </c>
      <c r="DV23" s="18">
        <v>217</v>
      </c>
      <c r="DW23" s="18">
        <v>311.5</v>
      </c>
      <c r="DX23" s="18">
        <v>174</v>
      </c>
      <c r="DY23" s="18">
        <v>310.5</v>
      </c>
      <c r="DZ23" s="18">
        <v>759</v>
      </c>
      <c r="EA23" s="18">
        <v>525.5</v>
      </c>
      <c r="EB23" s="18">
        <v>582</v>
      </c>
      <c r="EC23" s="18">
        <v>311</v>
      </c>
      <c r="ED23" s="18">
        <v>1635.5</v>
      </c>
      <c r="EE23" s="18">
        <v>181</v>
      </c>
      <c r="EF23" s="18">
        <v>1471</v>
      </c>
      <c r="EG23" s="18">
        <v>247</v>
      </c>
      <c r="EH23" s="18">
        <v>242.5</v>
      </c>
      <c r="EI23" s="18">
        <v>14421.5</v>
      </c>
      <c r="EJ23" s="18">
        <v>9713.5</v>
      </c>
      <c r="EK23" s="18">
        <v>681</v>
      </c>
      <c r="EL23" s="18">
        <v>468</v>
      </c>
      <c r="EM23" s="18">
        <v>406</v>
      </c>
      <c r="EN23" s="18">
        <v>930</v>
      </c>
      <c r="EO23" s="18">
        <v>329</v>
      </c>
      <c r="EP23" s="18">
        <v>398.5</v>
      </c>
      <c r="EQ23" s="18">
        <v>2589.5</v>
      </c>
      <c r="ER23" s="18">
        <v>302</v>
      </c>
      <c r="ES23" s="18">
        <v>145.5</v>
      </c>
      <c r="ET23" s="18">
        <v>202</v>
      </c>
      <c r="EU23" s="18">
        <v>582.5</v>
      </c>
      <c r="EV23" s="18">
        <v>74</v>
      </c>
      <c r="EW23" s="18">
        <v>879.5</v>
      </c>
      <c r="EX23" s="18">
        <v>174.5</v>
      </c>
      <c r="EY23" s="18">
        <v>210.5</v>
      </c>
      <c r="EZ23" s="18">
        <v>134.5</v>
      </c>
      <c r="FA23" s="18">
        <v>3492</v>
      </c>
      <c r="FB23" s="18">
        <v>336</v>
      </c>
      <c r="FC23" s="18">
        <v>1709.5</v>
      </c>
      <c r="FD23" s="18">
        <v>399.5</v>
      </c>
      <c r="FE23" s="18">
        <v>86</v>
      </c>
      <c r="FF23" s="18">
        <v>201</v>
      </c>
      <c r="FG23" s="18">
        <v>125</v>
      </c>
      <c r="FH23" s="18">
        <v>65</v>
      </c>
      <c r="FI23" s="18">
        <v>1785</v>
      </c>
      <c r="FJ23" s="18">
        <v>1999.5</v>
      </c>
      <c r="FK23" s="18">
        <v>2534</v>
      </c>
      <c r="FL23" s="18">
        <v>7895.5</v>
      </c>
      <c r="FM23" s="18">
        <v>3662</v>
      </c>
      <c r="FN23" s="18">
        <v>21110.5</v>
      </c>
      <c r="FO23" s="18">
        <v>1090.5</v>
      </c>
      <c r="FP23" s="18">
        <v>2312.5</v>
      </c>
      <c r="FQ23" s="18">
        <v>1016.5</v>
      </c>
      <c r="FR23" s="18">
        <v>179</v>
      </c>
      <c r="FS23" s="18">
        <v>183</v>
      </c>
      <c r="FT23" s="18">
        <v>59.5</v>
      </c>
      <c r="FU23" s="18">
        <v>818.5</v>
      </c>
      <c r="FV23" s="18">
        <v>700.5</v>
      </c>
      <c r="FW23" s="18">
        <v>172.5</v>
      </c>
      <c r="FX23" s="18">
        <v>53.5</v>
      </c>
      <c r="FY23" s="18"/>
      <c r="FZ23" s="18">
        <f t="shared" si="7"/>
        <v>800296.5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6206.5</v>
      </c>
      <c r="D24" s="18">
        <v>35353</v>
      </c>
      <c r="E24" s="18">
        <v>5620</v>
      </c>
      <c r="F24" s="18">
        <v>18697</v>
      </c>
      <c r="G24" s="18">
        <v>1129</v>
      </c>
      <c r="H24" s="18">
        <v>1008.5</v>
      </c>
      <c r="I24" s="18">
        <v>7839.5</v>
      </c>
      <c r="J24" s="18">
        <v>2173</v>
      </c>
      <c r="K24" s="18">
        <v>227.5</v>
      </c>
      <c r="L24" s="18">
        <v>2253</v>
      </c>
      <c r="M24" s="18">
        <v>1130.5</v>
      </c>
      <c r="N24" s="18">
        <v>52424.5</v>
      </c>
      <c r="O24" s="18">
        <v>13743.5</v>
      </c>
      <c r="P24" s="18">
        <v>225.5</v>
      </c>
      <c r="Q24" s="18">
        <v>35788.5</v>
      </c>
      <c r="R24" s="18">
        <v>461</v>
      </c>
      <c r="S24" s="18">
        <v>1567</v>
      </c>
      <c r="T24" s="18">
        <v>134.5</v>
      </c>
      <c r="U24" s="18">
        <v>55.5</v>
      </c>
      <c r="V24" s="18">
        <v>265.5</v>
      </c>
      <c r="W24" s="18">
        <v>131.5</v>
      </c>
      <c r="X24" s="18">
        <v>46</v>
      </c>
      <c r="Y24" s="18">
        <v>410</v>
      </c>
      <c r="Z24" s="18">
        <v>202.5</v>
      </c>
      <c r="AA24" s="18">
        <v>30000.5</v>
      </c>
      <c r="AB24" s="18">
        <v>27543.5</v>
      </c>
      <c r="AC24" s="18">
        <v>891.5</v>
      </c>
      <c r="AD24" s="18">
        <v>1188.5</v>
      </c>
      <c r="AE24" s="18">
        <v>92</v>
      </c>
      <c r="AF24" s="18">
        <v>164.5</v>
      </c>
      <c r="AG24" s="18">
        <v>635.5</v>
      </c>
      <c r="AH24" s="18">
        <v>994</v>
      </c>
      <c r="AI24" s="18">
        <v>335.5</v>
      </c>
      <c r="AJ24" s="18">
        <v>145</v>
      </c>
      <c r="AK24" s="18">
        <v>193</v>
      </c>
      <c r="AL24" s="18">
        <v>242</v>
      </c>
      <c r="AM24" s="18">
        <v>393</v>
      </c>
      <c r="AN24" s="18">
        <v>316.5</v>
      </c>
      <c r="AO24" s="18">
        <v>4455</v>
      </c>
      <c r="AP24" s="18">
        <v>85068.5</v>
      </c>
      <c r="AQ24" s="18">
        <v>212.5</v>
      </c>
      <c r="AR24" s="18">
        <v>60561</v>
      </c>
      <c r="AS24" s="18">
        <v>6434</v>
      </c>
      <c r="AT24" s="18">
        <v>2065.5</v>
      </c>
      <c r="AU24" s="18">
        <v>229.5</v>
      </c>
      <c r="AV24" s="18">
        <v>281.5</v>
      </c>
      <c r="AW24" s="18">
        <v>250.5</v>
      </c>
      <c r="AX24" s="18">
        <v>64</v>
      </c>
      <c r="AY24" s="18">
        <v>433</v>
      </c>
      <c r="AZ24" s="18">
        <v>12480.5</v>
      </c>
      <c r="BA24" s="18">
        <v>8836.5</v>
      </c>
      <c r="BB24" s="18">
        <v>7811.5</v>
      </c>
      <c r="BC24" s="18">
        <v>22495.5</v>
      </c>
      <c r="BD24" s="18">
        <v>3592.5</v>
      </c>
      <c r="BE24" s="18">
        <v>1312.5</v>
      </c>
      <c r="BF24" s="18">
        <v>23847</v>
      </c>
      <c r="BG24" s="18">
        <v>941.5</v>
      </c>
      <c r="BH24" s="18">
        <v>554</v>
      </c>
      <c r="BI24" s="18">
        <v>236</v>
      </c>
      <c r="BJ24" s="18">
        <v>6205.5</v>
      </c>
      <c r="BK24" s="18">
        <v>17370</v>
      </c>
      <c r="BL24" s="18">
        <v>152</v>
      </c>
      <c r="BM24" s="18">
        <v>229</v>
      </c>
      <c r="BN24" s="18">
        <v>3248.5</v>
      </c>
      <c r="BO24" s="18">
        <v>1291.5</v>
      </c>
      <c r="BP24" s="18">
        <v>177</v>
      </c>
      <c r="BQ24" s="18">
        <v>5170.5</v>
      </c>
      <c r="BR24" s="18">
        <v>4380.5</v>
      </c>
      <c r="BS24" s="18">
        <v>1082</v>
      </c>
      <c r="BT24" s="18">
        <v>409</v>
      </c>
      <c r="BU24" s="18">
        <v>400.5</v>
      </c>
      <c r="BV24" s="18">
        <v>1232</v>
      </c>
      <c r="BW24" s="18">
        <v>2002.5</v>
      </c>
      <c r="BX24" s="18">
        <v>55.5</v>
      </c>
      <c r="BY24" s="18">
        <v>500</v>
      </c>
      <c r="BZ24" s="18">
        <v>196</v>
      </c>
      <c r="CA24" s="18">
        <v>135.5</v>
      </c>
      <c r="CB24" s="18">
        <v>76761</v>
      </c>
      <c r="CC24" s="18">
        <v>188</v>
      </c>
      <c r="CD24" s="18">
        <v>39</v>
      </c>
      <c r="CE24" s="18">
        <v>140.5</v>
      </c>
      <c r="CF24" s="18">
        <v>137</v>
      </c>
      <c r="CG24" s="18">
        <v>192</v>
      </c>
      <c r="CH24" s="18">
        <v>101</v>
      </c>
      <c r="CI24" s="18">
        <v>681</v>
      </c>
      <c r="CJ24" s="18">
        <v>932</v>
      </c>
      <c r="CK24" s="18">
        <v>4386</v>
      </c>
      <c r="CL24" s="18">
        <v>1306</v>
      </c>
      <c r="CM24" s="18">
        <v>712.5</v>
      </c>
      <c r="CN24" s="18">
        <v>28365.5</v>
      </c>
      <c r="CO24" s="18">
        <v>14463</v>
      </c>
      <c r="CP24" s="18">
        <v>992</v>
      </c>
      <c r="CQ24" s="18">
        <v>784.5</v>
      </c>
      <c r="CR24" s="18">
        <v>204</v>
      </c>
      <c r="CS24" s="18">
        <v>319</v>
      </c>
      <c r="CT24" s="18">
        <v>90</v>
      </c>
      <c r="CU24" s="18">
        <v>71</v>
      </c>
      <c r="CV24" s="18">
        <v>37</v>
      </c>
      <c r="CW24" s="18">
        <v>195.5</v>
      </c>
      <c r="CX24" s="18">
        <v>437</v>
      </c>
      <c r="CY24" s="18">
        <v>39</v>
      </c>
      <c r="CZ24" s="18">
        <v>1973.5</v>
      </c>
      <c r="DA24" s="18">
        <v>173.5</v>
      </c>
      <c r="DB24" s="18">
        <v>308.5</v>
      </c>
      <c r="DC24" s="18">
        <v>140.5</v>
      </c>
      <c r="DD24" s="18">
        <v>159</v>
      </c>
      <c r="DE24" s="18">
        <v>335.5</v>
      </c>
      <c r="DF24" s="18">
        <v>20321.5</v>
      </c>
      <c r="DG24" s="18">
        <v>81</v>
      </c>
      <c r="DH24" s="18">
        <v>1890</v>
      </c>
      <c r="DI24" s="18">
        <v>2497.5</v>
      </c>
      <c r="DJ24" s="18">
        <v>613</v>
      </c>
      <c r="DK24" s="18">
        <v>437.5</v>
      </c>
      <c r="DL24" s="18">
        <v>5575.5</v>
      </c>
      <c r="DM24" s="18">
        <v>234.5</v>
      </c>
      <c r="DN24" s="18">
        <v>1260.5</v>
      </c>
      <c r="DO24" s="18">
        <v>3148.5</v>
      </c>
      <c r="DP24" s="18">
        <v>198</v>
      </c>
      <c r="DQ24" s="18">
        <v>701.5</v>
      </c>
      <c r="DR24" s="18">
        <v>1384.5</v>
      </c>
      <c r="DS24" s="18">
        <v>715.5</v>
      </c>
      <c r="DT24" s="18">
        <v>165</v>
      </c>
      <c r="DU24" s="18">
        <v>369.5</v>
      </c>
      <c r="DV24" s="18">
        <v>205</v>
      </c>
      <c r="DW24" s="18">
        <v>312</v>
      </c>
      <c r="DX24" s="18">
        <v>173.5</v>
      </c>
      <c r="DY24" s="18">
        <v>317</v>
      </c>
      <c r="DZ24" s="18">
        <v>724.5</v>
      </c>
      <c r="EA24" s="18">
        <v>560</v>
      </c>
      <c r="EB24" s="18">
        <v>593</v>
      </c>
      <c r="EC24" s="18">
        <v>301</v>
      </c>
      <c r="ED24" s="18">
        <v>1584</v>
      </c>
      <c r="EE24" s="18">
        <v>171.5</v>
      </c>
      <c r="EF24" s="18">
        <v>1443.5</v>
      </c>
      <c r="EG24" s="18">
        <v>257</v>
      </c>
      <c r="EH24" s="18">
        <v>247.5</v>
      </c>
      <c r="EI24" s="18">
        <v>14573.5</v>
      </c>
      <c r="EJ24" s="18">
        <v>9701.5</v>
      </c>
      <c r="EK24" s="18">
        <v>643</v>
      </c>
      <c r="EL24" s="18">
        <v>458</v>
      </c>
      <c r="EM24" s="18">
        <v>382</v>
      </c>
      <c r="EN24" s="18">
        <v>1009.5</v>
      </c>
      <c r="EO24" s="18">
        <v>332</v>
      </c>
      <c r="EP24" s="18">
        <v>354</v>
      </c>
      <c r="EQ24" s="18">
        <v>2533</v>
      </c>
      <c r="ER24" s="18">
        <v>277</v>
      </c>
      <c r="ES24" s="18">
        <v>132.5</v>
      </c>
      <c r="ET24" s="18">
        <v>217</v>
      </c>
      <c r="EU24" s="18">
        <v>565</v>
      </c>
      <c r="EV24" s="18">
        <v>74</v>
      </c>
      <c r="EW24" s="18">
        <v>872.5</v>
      </c>
      <c r="EX24" s="18">
        <v>162</v>
      </c>
      <c r="EY24" s="18">
        <v>225</v>
      </c>
      <c r="EZ24" s="18">
        <v>126</v>
      </c>
      <c r="FA24" s="18">
        <v>3331</v>
      </c>
      <c r="FB24" s="18">
        <v>313.5</v>
      </c>
      <c r="FC24" s="18">
        <v>1957.5</v>
      </c>
      <c r="FD24" s="18">
        <v>381</v>
      </c>
      <c r="FE24" s="18">
        <v>87</v>
      </c>
      <c r="FF24" s="18">
        <v>210.5</v>
      </c>
      <c r="FG24" s="18">
        <v>139</v>
      </c>
      <c r="FH24" s="18">
        <v>70</v>
      </c>
      <c r="FI24" s="18">
        <v>1796.5</v>
      </c>
      <c r="FJ24" s="18">
        <v>1954.5</v>
      </c>
      <c r="FK24" s="18">
        <v>2442.5</v>
      </c>
      <c r="FL24" s="18">
        <v>7316</v>
      </c>
      <c r="FM24" s="18">
        <v>3616.5</v>
      </c>
      <c r="FN24" s="18">
        <v>21483</v>
      </c>
      <c r="FO24" s="18">
        <v>1044.5</v>
      </c>
      <c r="FP24" s="18">
        <v>2128.5</v>
      </c>
      <c r="FQ24" s="18">
        <v>898.5</v>
      </c>
      <c r="FR24" s="18">
        <v>165</v>
      </c>
      <c r="FS24" s="18">
        <v>206.5</v>
      </c>
      <c r="FT24" s="18">
        <v>54</v>
      </c>
      <c r="FU24" s="18">
        <v>849</v>
      </c>
      <c r="FV24" s="18">
        <v>698.5</v>
      </c>
      <c r="FW24" s="18">
        <v>178.5</v>
      </c>
      <c r="FX24" s="18">
        <v>56</v>
      </c>
      <c r="FY24" s="18"/>
      <c r="FZ24" s="18">
        <f t="shared" si="7"/>
        <v>801790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6370</v>
      </c>
      <c r="D25" s="18">
        <v>37392</v>
      </c>
      <c r="E25" s="18">
        <v>6075.5</v>
      </c>
      <c r="F25" s="18">
        <v>18594</v>
      </c>
      <c r="G25" s="18">
        <v>1069</v>
      </c>
      <c r="H25" s="18">
        <v>1019</v>
      </c>
      <c r="I25" s="18">
        <v>8482.5</v>
      </c>
      <c r="J25" s="18">
        <v>2302</v>
      </c>
      <c r="K25" s="18">
        <v>271</v>
      </c>
      <c r="L25" s="18">
        <v>2402.5</v>
      </c>
      <c r="M25" s="18">
        <v>1210.5</v>
      </c>
      <c r="N25" s="18">
        <v>54233</v>
      </c>
      <c r="O25" s="18">
        <v>14424.5</v>
      </c>
      <c r="P25" s="18">
        <v>220.5</v>
      </c>
      <c r="Q25" s="18">
        <v>37464.5</v>
      </c>
      <c r="R25" s="18">
        <v>508</v>
      </c>
      <c r="S25" s="18">
        <v>1680.5</v>
      </c>
      <c r="T25" s="18">
        <v>139</v>
      </c>
      <c r="U25" s="18">
        <v>53</v>
      </c>
      <c r="V25" s="18">
        <v>277</v>
      </c>
      <c r="W25" s="18">
        <v>80</v>
      </c>
      <c r="X25" s="18">
        <v>39</v>
      </c>
      <c r="Y25" s="18">
        <v>454.5</v>
      </c>
      <c r="Z25" s="18">
        <v>213.5</v>
      </c>
      <c r="AA25" s="18">
        <v>31033.5</v>
      </c>
      <c r="AB25" s="18">
        <v>29992.5</v>
      </c>
      <c r="AC25" s="18">
        <v>984</v>
      </c>
      <c r="AD25" s="18">
        <v>1250.5</v>
      </c>
      <c r="AE25" s="18">
        <v>102.5</v>
      </c>
      <c r="AF25" s="18">
        <v>181.5</v>
      </c>
      <c r="AG25" s="18">
        <v>658</v>
      </c>
      <c r="AH25" s="18">
        <v>1073</v>
      </c>
      <c r="AI25" s="18">
        <v>326</v>
      </c>
      <c r="AJ25" s="18">
        <v>146</v>
      </c>
      <c r="AK25" s="18">
        <v>191</v>
      </c>
      <c r="AL25" s="18">
        <v>247.5</v>
      </c>
      <c r="AM25" s="18">
        <v>421.5</v>
      </c>
      <c r="AN25" s="18">
        <v>366</v>
      </c>
      <c r="AO25" s="18">
        <v>4676.5</v>
      </c>
      <c r="AP25" s="18">
        <v>86844</v>
      </c>
      <c r="AQ25" s="18">
        <v>218.5</v>
      </c>
      <c r="AR25" s="18">
        <v>63331</v>
      </c>
      <c r="AS25" s="18">
        <v>6556.5</v>
      </c>
      <c r="AT25" s="18">
        <v>2197</v>
      </c>
      <c r="AU25" s="18">
        <v>223</v>
      </c>
      <c r="AV25" s="18">
        <v>309.5</v>
      </c>
      <c r="AW25" s="18">
        <v>227.5</v>
      </c>
      <c r="AX25" s="18">
        <v>37.5</v>
      </c>
      <c r="AY25" s="18">
        <v>444.5</v>
      </c>
      <c r="AZ25" s="18">
        <v>12842.5</v>
      </c>
      <c r="BA25" s="18">
        <v>9292.5</v>
      </c>
      <c r="BB25" s="18">
        <v>8083.5</v>
      </c>
      <c r="BC25" s="18">
        <v>24645.5</v>
      </c>
      <c r="BD25" s="18">
        <v>3672</v>
      </c>
      <c r="BE25" s="18">
        <v>1393</v>
      </c>
      <c r="BF25" s="18">
        <v>24709</v>
      </c>
      <c r="BG25" s="18">
        <v>1038.5</v>
      </c>
      <c r="BH25" s="18">
        <v>575.5</v>
      </c>
      <c r="BI25" s="18">
        <v>226.5</v>
      </c>
      <c r="BJ25" s="18">
        <v>6433</v>
      </c>
      <c r="BK25" s="18">
        <v>17504</v>
      </c>
      <c r="BL25" s="18">
        <v>197</v>
      </c>
      <c r="BM25" s="18">
        <v>264.5</v>
      </c>
      <c r="BN25" s="18">
        <v>3495</v>
      </c>
      <c r="BO25" s="18">
        <v>1308.5</v>
      </c>
      <c r="BP25" s="18">
        <v>211</v>
      </c>
      <c r="BQ25" s="18">
        <v>5517</v>
      </c>
      <c r="BR25" s="18">
        <v>4650</v>
      </c>
      <c r="BS25" s="18">
        <v>1232.5</v>
      </c>
      <c r="BT25" s="18">
        <v>457.5</v>
      </c>
      <c r="BU25" s="18">
        <v>435.5</v>
      </c>
      <c r="BV25" s="18">
        <v>1305.5</v>
      </c>
      <c r="BW25" s="18">
        <v>2027</v>
      </c>
      <c r="BX25" s="18">
        <v>78.5</v>
      </c>
      <c r="BY25" s="18">
        <v>495</v>
      </c>
      <c r="BZ25" s="18">
        <v>200</v>
      </c>
      <c r="CA25" s="18">
        <v>158.5</v>
      </c>
      <c r="CB25" s="18">
        <v>79941</v>
      </c>
      <c r="CC25" s="18">
        <v>173</v>
      </c>
      <c r="CD25" s="18">
        <v>47.5</v>
      </c>
      <c r="CE25" s="18">
        <v>141</v>
      </c>
      <c r="CF25" s="18">
        <v>112.5</v>
      </c>
      <c r="CG25" s="18">
        <v>209.5</v>
      </c>
      <c r="CH25" s="18">
        <v>112.5</v>
      </c>
      <c r="CI25" s="18">
        <v>703</v>
      </c>
      <c r="CJ25" s="18">
        <v>1007.5</v>
      </c>
      <c r="CK25" s="18">
        <v>4473</v>
      </c>
      <c r="CL25" s="18">
        <v>1366</v>
      </c>
      <c r="CM25" s="18">
        <v>784.5</v>
      </c>
      <c r="CN25" s="18">
        <v>29377</v>
      </c>
      <c r="CO25" s="18">
        <v>15434</v>
      </c>
      <c r="CP25" s="18">
        <v>1075</v>
      </c>
      <c r="CQ25" s="18">
        <v>891.5</v>
      </c>
      <c r="CR25" s="18">
        <v>187</v>
      </c>
      <c r="CS25" s="18">
        <v>366</v>
      </c>
      <c r="CT25" s="18">
        <v>108.5</v>
      </c>
      <c r="CU25" s="18">
        <v>65</v>
      </c>
      <c r="CV25" s="18">
        <v>42</v>
      </c>
      <c r="CW25" s="18">
        <v>195.5</v>
      </c>
      <c r="CX25" s="18">
        <v>456</v>
      </c>
      <c r="CY25" s="18">
        <v>43</v>
      </c>
      <c r="CZ25" s="18">
        <v>2080</v>
      </c>
      <c r="DA25" s="18">
        <v>190.5</v>
      </c>
      <c r="DB25" s="18">
        <v>303.5</v>
      </c>
      <c r="DC25" s="18">
        <v>150.5</v>
      </c>
      <c r="DD25" s="18">
        <v>149.5</v>
      </c>
      <c r="DE25" s="18">
        <v>382</v>
      </c>
      <c r="DF25" s="18">
        <v>21119</v>
      </c>
      <c r="DG25" s="18">
        <v>80.5</v>
      </c>
      <c r="DH25" s="18">
        <v>1989</v>
      </c>
      <c r="DI25" s="18">
        <v>2641.5</v>
      </c>
      <c r="DJ25" s="18">
        <v>633.5</v>
      </c>
      <c r="DK25" s="18">
        <v>465.5</v>
      </c>
      <c r="DL25" s="18">
        <v>5885</v>
      </c>
      <c r="DM25" s="18">
        <v>236.5</v>
      </c>
      <c r="DN25" s="18">
        <v>1374</v>
      </c>
      <c r="DO25" s="18">
        <v>3256</v>
      </c>
      <c r="DP25" s="18">
        <v>196.5</v>
      </c>
      <c r="DQ25" s="18">
        <v>655.5</v>
      </c>
      <c r="DR25" s="18">
        <v>1425.5</v>
      </c>
      <c r="DS25" s="18">
        <v>740</v>
      </c>
      <c r="DT25" s="18">
        <v>167</v>
      </c>
      <c r="DU25" s="18">
        <v>360</v>
      </c>
      <c r="DV25" s="18">
        <v>209</v>
      </c>
      <c r="DW25" s="18">
        <v>321</v>
      </c>
      <c r="DX25" s="18">
        <v>157.5</v>
      </c>
      <c r="DY25" s="18">
        <v>330.5</v>
      </c>
      <c r="DZ25" s="18">
        <v>802</v>
      </c>
      <c r="EA25" s="18">
        <v>624.5</v>
      </c>
      <c r="EB25" s="18">
        <v>596</v>
      </c>
      <c r="EC25" s="18">
        <v>311</v>
      </c>
      <c r="ED25" s="18">
        <v>1638</v>
      </c>
      <c r="EE25" s="18">
        <v>177.5</v>
      </c>
      <c r="EF25" s="18">
        <v>1484.5</v>
      </c>
      <c r="EG25" s="18">
        <v>280.5</v>
      </c>
      <c r="EH25" s="18">
        <v>214</v>
      </c>
      <c r="EI25" s="18">
        <v>15221.5</v>
      </c>
      <c r="EJ25" s="18">
        <v>9946</v>
      </c>
      <c r="EK25" s="18">
        <v>707</v>
      </c>
      <c r="EL25" s="18">
        <v>475</v>
      </c>
      <c r="EM25" s="18">
        <v>422</v>
      </c>
      <c r="EN25" s="18">
        <v>998</v>
      </c>
      <c r="EO25" s="18">
        <v>358.5</v>
      </c>
      <c r="EP25" s="18">
        <v>385.5</v>
      </c>
      <c r="EQ25" s="18">
        <v>2613.5</v>
      </c>
      <c r="ER25" s="18">
        <v>290.5</v>
      </c>
      <c r="ES25" s="18">
        <v>141</v>
      </c>
      <c r="ET25" s="18">
        <v>215</v>
      </c>
      <c r="EU25" s="18">
        <v>570.5</v>
      </c>
      <c r="EV25" s="18">
        <v>72</v>
      </c>
      <c r="EW25" s="18">
        <v>894</v>
      </c>
      <c r="EX25" s="18">
        <v>171.5</v>
      </c>
      <c r="EY25" s="18">
        <v>260</v>
      </c>
      <c r="EZ25" s="18">
        <v>142</v>
      </c>
      <c r="FA25" s="18">
        <v>3452</v>
      </c>
      <c r="FB25" s="18">
        <v>340.5</v>
      </c>
      <c r="FC25" s="18">
        <v>2135</v>
      </c>
      <c r="FD25" s="18">
        <v>361.5</v>
      </c>
      <c r="FE25" s="18">
        <v>94</v>
      </c>
      <c r="FF25" s="18">
        <v>202.5</v>
      </c>
      <c r="FG25" s="18">
        <v>128</v>
      </c>
      <c r="FH25" s="18">
        <v>80</v>
      </c>
      <c r="FI25" s="18">
        <v>1840</v>
      </c>
      <c r="FJ25" s="18">
        <v>1983</v>
      </c>
      <c r="FK25" s="18">
        <v>2526.5</v>
      </c>
      <c r="FL25" s="18">
        <v>7095</v>
      </c>
      <c r="FM25" s="18">
        <v>3847</v>
      </c>
      <c r="FN25" s="18">
        <v>22102</v>
      </c>
      <c r="FO25" s="18">
        <v>1109.5</v>
      </c>
      <c r="FP25" s="18">
        <v>2254.5</v>
      </c>
      <c r="FQ25" s="18">
        <v>940.5</v>
      </c>
      <c r="FR25" s="18">
        <v>175.5</v>
      </c>
      <c r="FS25" s="18">
        <v>210.5</v>
      </c>
      <c r="FT25" s="18">
        <v>73</v>
      </c>
      <c r="FU25" s="18">
        <v>849</v>
      </c>
      <c r="FV25" s="18">
        <v>713.5</v>
      </c>
      <c r="FW25" s="18">
        <v>184</v>
      </c>
      <c r="FX25" s="18">
        <v>59</v>
      </c>
      <c r="FY25" s="18"/>
      <c r="FZ25" s="18">
        <f t="shared" si="7"/>
        <v>835040.5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6239</v>
      </c>
      <c r="D26" s="18">
        <v>37649.5</v>
      </c>
      <c r="E26" s="18">
        <v>6398</v>
      </c>
      <c r="F26" s="18">
        <v>17953.5</v>
      </c>
      <c r="G26" s="18">
        <v>999.5</v>
      </c>
      <c r="H26" s="18">
        <v>993.5</v>
      </c>
      <c r="I26" s="18">
        <v>8600</v>
      </c>
      <c r="J26" s="18">
        <v>2333</v>
      </c>
      <c r="K26" s="18">
        <v>290</v>
      </c>
      <c r="L26" s="18">
        <v>2427</v>
      </c>
      <c r="M26" s="18">
        <v>1242</v>
      </c>
      <c r="N26" s="18">
        <v>54172</v>
      </c>
      <c r="O26" s="18">
        <v>14607</v>
      </c>
      <c r="P26" s="18">
        <v>184</v>
      </c>
      <c r="Q26" s="18">
        <v>37304</v>
      </c>
      <c r="R26" s="18">
        <v>500.5</v>
      </c>
      <c r="S26" s="18">
        <v>1658.5</v>
      </c>
      <c r="T26" s="18">
        <v>151</v>
      </c>
      <c r="U26" s="18">
        <v>52</v>
      </c>
      <c r="V26" s="18">
        <v>276.5</v>
      </c>
      <c r="W26" s="18">
        <v>41.5</v>
      </c>
      <c r="X26" s="18">
        <v>38</v>
      </c>
      <c r="Y26" s="18">
        <v>456</v>
      </c>
      <c r="Z26" s="18">
        <v>243.5</v>
      </c>
      <c r="AA26" s="18">
        <v>30590.5</v>
      </c>
      <c r="AB26" s="18">
        <v>29613.5</v>
      </c>
      <c r="AC26" s="18">
        <v>968.5</v>
      </c>
      <c r="AD26" s="18">
        <v>1210</v>
      </c>
      <c r="AE26" s="18">
        <v>98</v>
      </c>
      <c r="AF26" s="18">
        <v>165</v>
      </c>
      <c r="AG26" s="18">
        <v>689</v>
      </c>
      <c r="AH26" s="18">
        <v>1029</v>
      </c>
      <c r="AI26" s="18">
        <v>334.5</v>
      </c>
      <c r="AJ26" s="18">
        <v>154.5</v>
      </c>
      <c r="AK26" s="18">
        <v>199.5</v>
      </c>
      <c r="AL26" s="18">
        <v>271.5</v>
      </c>
      <c r="AM26" s="18">
        <v>434.5</v>
      </c>
      <c r="AN26" s="18">
        <v>353</v>
      </c>
      <c r="AO26" s="18">
        <v>4622</v>
      </c>
      <c r="AP26" s="18">
        <v>86729.5</v>
      </c>
      <c r="AQ26" s="18">
        <v>219</v>
      </c>
      <c r="AR26" s="18">
        <v>62836.5</v>
      </c>
      <c r="AS26" s="18">
        <v>6631.5</v>
      </c>
      <c r="AT26" s="18">
        <v>2235</v>
      </c>
      <c r="AU26" s="18">
        <v>234</v>
      </c>
      <c r="AV26" s="18">
        <v>288.5</v>
      </c>
      <c r="AW26" s="18">
        <v>224.5</v>
      </c>
      <c r="AX26" s="18">
        <v>46.5</v>
      </c>
      <c r="AY26" s="18">
        <v>442</v>
      </c>
      <c r="AZ26" s="18">
        <v>12859</v>
      </c>
      <c r="BA26" s="18">
        <v>9168</v>
      </c>
      <c r="BB26" s="18">
        <v>7940.5</v>
      </c>
      <c r="BC26" s="18">
        <v>25237.5</v>
      </c>
      <c r="BD26" s="18">
        <v>3776.5</v>
      </c>
      <c r="BE26" s="18">
        <v>1454</v>
      </c>
      <c r="BF26" s="18">
        <v>24171.5</v>
      </c>
      <c r="BG26" s="18">
        <v>1013.5</v>
      </c>
      <c r="BH26" s="18">
        <v>533.5</v>
      </c>
      <c r="BI26" s="18">
        <v>222.5</v>
      </c>
      <c r="BJ26" s="18">
        <v>6527.5</v>
      </c>
      <c r="BK26" s="18">
        <v>17023.5</v>
      </c>
      <c r="BL26" s="18">
        <v>186</v>
      </c>
      <c r="BM26" s="18">
        <v>282</v>
      </c>
      <c r="BN26" s="18">
        <v>3544</v>
      </c>
      <c r="BO26" s="18">
        <v>1341.5</v>
      </c>
      <c r="BP26" s="18">
        <v>205</v>
      </c>
      <c r="BQ26" s="18">
        <v>5502.5</v>
      </c>
      <c r="BR26" s="18">
        <v>4677</v>
      </c>
      <c r="BS26" s="18">
        <v>1157.5</v>
      </c>
      <c r="BT26" s="18">
        <v>452</v>
      </c>
      <c r="BU26" s="18">
        <v>408</v>
      </c>
      <c r="BV26" s="18">
        <v>1304.5</v>
      </c>
      <c r="BW26" s="18">
        <v>2009</v>
      </c>
      <c r="BX26" s="18">
        <v>70</v>
      </c>
      <c r="BY26" s="18">
        <v>488</v>
      </c>
      <c r="BZ26" s="18">
        <v>207</v>
      </c>
      <c r="CA26" s="18">
        <v>165</v>
      </c>
      <c r="CB26" s="18">
        <v>80215</v>
      </c>
      <c r="CC26" s="18">
        <v>175</v>
      </c>
      <c r="CD26" s="18">
        <v>48</v>
      </c>
      <c r="CE26" s="18">
        <v>149.5</v>
      </c>
      <c r="CF26" s="18">
        <v>115.5</v>
      </c>
      <c r="CG26" s="18">
        <v>216.5</v>
      </c>
      <c r="CH26" s="18">
        <v>96</v>
      </c>
      <c r="CI26" s="18">
        <v>726.5</v>
      </c>
      <c r="CJ26" s="18">
        <v>972</v>
      </c>
      <c r="CK26" s="18">
        <v>4473</v>
      </c>
      <c r="CL26" s="18">
        <v>1374</v>
      </c>
      <c r="CM26" s="18">
        <v>778</v>
      </c>
      <c r="CN26" s="18">
        <v>29003.5</v>
      </c>
      <c r="CO26" s="18">
        <v>15271.5</v>
      </c>
      <c r="CP26" s="18">
        <v>1073</v>
      </c>
      <c r="CQ26" s="18">
        <v>932</v>
      </c>
      <c r="CR26" s="18">
        <v>177</v>
      </c>
      <c r="CS26" s="18">
        <v>372</v>
      </c>
      <c r="CT26" s="18">
        <v>105.5</v>
      </c>
      <c r="CU26" s="18">
        <v>79</v>
      </c>
      <c r="CV26" s="18">
        <v>43</v>
      </c>
      <c r="CW26" s="18">
        <v>190</v>
      </c>
      <c r="CX26" s="18">
        <v>478</v>
      </c>
      <c r="CY26" s="18">
        <v>42</v>
      </c>
      <c r="CZ26" s="18">
        <v>2136</v>
      </c>
      <c r="DA26" s="18">
        <v>183.5</v>
      </c>
      <c r="DB26" s="18">
        <v>304.5</v>
      </c>
      <c r="DC26" s="18">
        <v>155</v>
      </c>
      <c r="DD26" s="18">
        <v>162.5</v>
      </c>
      <c r="DE26" s="18">
        <v>428.5</v>
      </c>
      <c r="DF26" s="18">
        <v>20793</v>
      </c>
      <c r="DG26" s="18">
        <v>94.5</v>
      </c>
      <c r="DH26" s="18">
        <v>2100</v>
      </c>
      <c r="DI26" s="18">
        <v>2668.5</v>
      </c>
      <c r="DJ26" s="18">
        <v>653.5</v>
      </c>
      <c r="DK26" s="18">
        <v>452.5</v>
      </c>
      <c r="DL26" s="18">
        <v>5832</v>
      </c>
      <c r="DM26" s="18">
        <v>250.5</v>
      </c>
      <c r="DN26" s="18">
        <v>1431.5</v>
      </c>
      <c r="DO26" s="18">
        <v>3171</v>
      </c>
      <c r="DP26" s="18">
        <v>184.5</v>
      </c>
      <c r="DQ26" s="18">
        <v>628</v>
      </c>
      <c r="DR26" s="18">
        <v>1407.5</v>
      </c>
      <c r="DS26" s="18">
        <v>767</v>
      </c>
      <c r="DT26" s="18">
        <v>139</v>
      </c>
      <c r="DU26" s="18">
        <v>386.5</v>
      </c>
      <c r="DV26" s="18">
        <v>212</v>
      </c>
      <c r="DW26" s="18">
        <v>343</v>
      </c>
      <c r="DX26" s="18">
        <v>165.5</v>
      </c>
      <c r="DY26" s="18">
        <v>335</v>
      </c>
      <c r="DZ26" s="18">
        <v>828</v>
      </c>
      <c r="EA26" s="18">
        <v>615</v>
      </c>
      <c r="EB26" s="18">
        <v>584</v>
      </c>
      <c r="EC26" s="18">
        <v>323</v>
      </c>
      <c r="ED26" s="18">
        <v>1651</v>
      </c>
      <c r="EE26" s="18">
        <v>193</v>
      </c>
      <c r="EF26" s="18">
        <v>1477.5</v>
      </c>
      <c r="EG26" s="18">
        <v>283</v>
      </c>
      <c r="EH26" s="18">
        <v>213.5</v>
      </c>
      <c r="EI26" s="18">
        <v>15570.5</v>
      </c>
      <c r="EJ26" s="18">
        <v>9487</v>
      </c>
      <c r="EK26" s="18">
        <v>707.5</v>
      </c>
      <c r="EL26" s="18">
        <v>470</v>
      </c>
      <c r="EM26" s="18">
        <v>418.5</v>
      </c>
      <c r="EN26" s="18">
        <v>984.5</v>
      </c>
      <c r="EO26" s="18">
        <v>349.5</v>
      </c>
      <c r="EP26" s="18">
        <v>401.5</v>
      </c>
      <c r="EQ26" s="18">
        <v>2636</v>
      </c>
      <c r="ER26" s="18">
        <v>307.5</v>
      </c>
      <c r="ES26" s="18">
        <v>125.5</v>
      </c>
      <c r="ET26" s="18">
        <v>208.5</v>
      </c>
      <c r="EU26" s="18">
        <v>620.5</v>
      </c>
      <c r="EV26" s="18">
        <v>60.5</v>
      </c>
      <c r="EW26" s="18">
        <v>914</v>
      </c>
      <c r="EX26" s="18">
        <v>183.5</v>
      </c>
      <c r="EY26" s="18">
        <v>254</v>
      </c>
      <c r="EZ26" s="18">
        <v>138</v>
      </c>
      <c r="FA26" s="18">
        <v>3439</v>
      </c>
      <c r="FB26" s="18">
        <v>348</v>
      </c>
      <c r="FC26" s="18">
        <v>2225</v>
      </c>
      <c r="FD26" s="18">
        <v>368</v>
      </c>
      <c r="FE26" s="18">
        <v>104</v>
      </c>
      <c r="FF26" s="18">
        <v>211.5</v>
      </c>
      <c r="FG26" s="18">
        <v>117</v>
      </c>
      <c r="FH26" s="18">
        <v>94</v>
      </c>
      <c r="FI26" s="18">
        <v>1863</v>
      </c>
      <c r="FJ26" s="18">
        <v>1932</v>
      </c>
      <c r="FK26" s="18">
        <v>2382</v>
      </c>
      <c r="FL26" s="18">
        <v>6508</v>
      </c>
      <c r="FM26" s="18">
        <v>3716.5</v>
      </c>
      <c r="FN26" s="18">
        <v>22062</v>
      </c>
      <c r="FO26" s="18">
        <v>1111.5</v>
      </c>
      <c r="FP26" s="18">
        <v>2308</v>
      </c>
      <c r="FQ26" s="18">
        <v>934</v>
      </c>
      <c r="FR26" s="18">
        <v>169.5</v>
      </c>
      <c r="FS26" s="18">
        <v>194.5</v>
      </c>
      <c r="FT26" s="18">
        <v>72</v>
      </c>
      <c r="FU26" s="18">
        <v>808</v>
      </c>
      <c r="FV26" s="18">
        <v>685.5</v>
      </c>
      <c r="FW26" s="18">
        <v>188</v>
      </c>
      <c r="FX26" s="18">
        <v>52.5</v>
      </c>
      <c r="FY26" s="18"/>
      <c r="FZ26" s="18">
        <f t="shared" si="7"/>
        <v>831745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1" t="s">
        <v>467</v>
      </c>
      <c r="B27" s="7" t="s">
        <v>468</v>
      </c>
      <c r="C27" s="18">
        <v>0</v>
      </c>
      <c r="D27" s="18">
        <v>268</v>
      </c>
      <c r="E27" s="18">
        <v>49</v>
      </c>
      <c r="F27" s="18">
        <v>0</v>
      </c>
      <c r="G27" s="18">
        <v>0</v>
      </c>
      <c r="H27" s="18">
        <v>0</v>
      </c>
      <c r="I27" s="18">
        <v>0</v>
      </c>
      <c r="J27" s="18">
        <v>555</v>
      </c>
      <c r="K27" s="18">
        <v>0</v>
      </c>
      <c r="L27" s="18">
        <v>0</v>
      </c>
      <c r="M27" s="18">
        <v>0</v>
      </c>
      <c r="N27" s="18">
        <v>131</v>
      </c>
      <c r="O27" s="18">
        <v>37</v>
      </c>
      <c r="P27" s="18">
        <v>0</v>
      </c>
      <c r="Q27" s="18">
        <v>18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107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28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6</v>
      </c>
      <c r="AP27" s="18">
        <v>0</v>
      </c>
      <c r="AQ27" s="18">
        <v>0</v>
      </c>
      <c r="AR27" s="18">
        <v>84.5</v>
      </c>
      <c r="AS27" s="18">
        <v>71.5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7.5</v>
      </c>
      <c r="BB27" s="18">
        <v>0</v>
      </c>
      <c r="BC27" s="18">
        <v>22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590.5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34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307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192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32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272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13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19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8</v>
      </c>
      <c r="FJ27" s="18">
        <v>0</v>
      </c>
      <c r="FK27" s="18">
        <v>0</v>
      </c>
      <c r="FL27" s="18">
        <v>600.5</v>
      </c>
      <c r="FM27" s="18">
        <v>88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3548.5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212.5</v>
      </c>
      <c r="D28" s="18">
        <v>309</v>
      </c>
      <c r="E28" s="18">
        <v>240</v>
      </c>
      <c r="F28" s="18">
        <v>231.5</v>
      </c>
      <c r="G28" s="18">
        <v>12.5</v>
      </c>
      <c r="H28" s="18">
        <v>12.5</v>
      </c>
      <c r="I28" s="18">
        <v>360.5</v>
      </c>
      <c r="J28" s="18">
        <v>96.5</v>
      </c>
      <c r="K28" s="18">
        <v>4.5</v>
      </c>
      <c r="L28" s="18">
        <v>83.5</v>
      </c>
      <c r="M28" s="18">
        <v>48.5</v>
      </c>
      <c r="N28" s="18">
        <v>379</v>
      </c>
      <c r="O28" s="18">
        <v>98.5</v>
      </c>
      <c r="P28" s="18">
        <v>3</v>
      </c>
      <c r="Q28" s="18">
        <v>951</v>
      </c>
      <c r="R28" s="18">
        <v>10</v>
      </c>
      <c r="S28" s="18">
        <v>33</v>
      </c>
      <c r="T28" s="18">
        <v>3</v>
      </c>
      <c r="U28" s="18">
        <v>5</v>
      </c>
      <c r="V28" s="18">
        <v>6.5</v>
      </c>
      <c r="W28" s="18">
        <v>3.5</v>
      </c>
      <c r="X28" s="18">
        <v>1</v>
      </c>
      <c r="Y28" s="18">
        <v>25.5</v>
      </c>
      <c r="Z28" s="18">
        <v>9.5</v>
      </c>
      <c r="AA28" s="18">
        <v>215.5</v>
      </c>
      <c r="AB28" s="18">
        <v>239.5</v>
      </c>
      <c r="AC28" s="18">
        <v>53</v>
      </c>
      <c r="AD28" s="18">
        <v>42.5</v>
      </c>
      <c r="AE28" s="18">
        <v>5</v>
      </c>
      <c r="AF28" s="18">
        <v>3.5</v>
      </c>
      <c r="AG28" s="18">
        <v>15.5</v>
      </c>
      <c r="AH28" s="18">
        <v>33</v>
      </c>
      <c r="AI28" s="18">
        <v>20</v>
      </c>
      <c r="AJ28" s="18">
        <v>8.5</v>
      </c>
      <c r="AK28" s="18">
        <v>23</v>
      </c>
      <c r="AL28" s="18">
        <v>25</v>
      </c>
      <c r="AM28" s="18">
        <v>24</v>
      </c>
      <c r="AN28" s="18">
        <v>9</v>
      </c>
      <c r="AO28" s="18">
        <v>129</v>
      </c>
      <c r="AP28" s="18">
        <v>3300</v>
      </c>
      <c r="AQ28" s="18">
        <v>3.5</v>
      </c>
      <c r="AR28" s="18">
        <v>83</v>
      </c>
      <c r="AS28" s="18">
        <v>106</v>
      </c>
      <c r="AT28" s="18">
        <v>16.5</v>
      </c>
      <c r="AU28" s="18">
        <v>9.5</v>
      </c>
      <c r="AV28" s="18">
        <v>6.5</v>
      </c>
      <c r="AW28" s="18">
        <v>5</v>
      </c>
      <c r="AX28" s="18">
        <v>3</v>
      </c>
      <c r="AY28" s="18">
        <v>9</v>
      </c>
      <c r="AZ28" s="18">
        <v>255.5</v>
      </c>
      <c r="BA28" s="18">
        <v>85.5</v>
      </c>
      <c r="BB28" s="18">
        <v>234.5</v>
      </c>
      <c r="BC28" s="18">
        <v>481</v>
      </c>
      <c r="BD28" s="18">
        <v>8</v>
      </c>
      <c r="BE28" s="18">
        <v>6.5</v>
      </c>
      <c r="BF28" s="18">
        <v>27.5</v>
      </c>
      <c r="BG28" s="18">
        <v>60.5</v>
      </c>
      <c r="BH28" s="18">
        <v>4.5</v>
      </c>
      <c r="BI28" s="18">
        <v>9</v>
      </c>
      <c r="BJ28" s="18">
        <v>28.5</v>
      </c>
      <c r="BK28" s="18">
        <v>62.5</v>
      </c>
      <c r="BL28" s="18">
        <v>2</v>
      </c>
      <c r="BM28" s="18">
        <v>7</v>
      </c>
      <c r="BN28" s="18">
        <v>138</v>
      </c>
      <c r="BO28" s="18">
        <v>42</v>
      </c>
      <c r="BP28" s="18">
        <v>8</v>
      </c>
      <c r="BQ28" s="18">
        <v>106</v>
      </c>
      <c r="BR28" s="18">
        <v>114.5</v>
      </c>
      <c r="BS28" s="18">
        <v>51.5</v>
      </c>
      <c r="BT28" s="18">
        <v>3</v>
      </c>
      <c r="BU28" s="18">
        <v>10.5</v>
      </c>
      <c r="BV28" s="18">
        <v>24.5</v>
      </c>
      <c r="BW28" s="18">
        <v>34.5</v>
      </c>
      <c r="BX28" s="18">
        <v>3.5</v>
      </c>
      <c r="BY28" s="18">
        <v>26</v>
      </c>
      <c r="BZ28" s="18">
        <v>8</v>
      </c>
      <c r="CA28" s="18">
        <v>6</v>
      </c>
      <c r="CB28" s="18">
        <v>842</v>
      </c>
      <c r="CC28" s="18">
        <v>4.5</v>
      </c>
      <c r="CD28" s="18">
        <v>3.5</v>
      </c>
      <c r="CE28" s="18">
        <v>5</v>
      </c>
      <c r="CF28" s="18">
        <v>3</v>
      </c>
      <c r="CG28" s="18">
        <v>7</v>
      </c>
      <c r="CH28" s="18">
        <v>5</v>
      </c>
      <c r="CI28" s="18">
        <v>12</v>
      </c>
      <c r="CJ28" s="18">
        <v>28</v>
      </c>
      <c r="CK28" s="18">
        <v>81</v>
      </c>
      <c r="CL28" s="18">
        <v>24</v>
      </c>
      <c r="CM28" s="18">
        <v>26.5</v>
      </c>
      <c r="CN28" s="18">
        <v>215</v>
      </c>
      <c r="CO28" s="18">
        <v>71.5</v>
      </c>
      <c r="CP28" s="18">
        <v>17.5</v>
      </c>
      <c r="CQ28" s="18">
        <v>48.5</v>
      </c>
      <c r="CR28" s="18">
        <v>5.5</v>
      </c>
      <c r="CS28" s="18">
        <v>5</v>
      </c>
      <c r="CT28" s="18">
        <v>4.5</v>
      </c>
      <c r="CU28" s="18">
        <v>0</v>
      </c>
      <c r="CV28" s="18">
        <v>1.5</v>
      </c>
      <c r="CW28" s="18">
        <v>5</v>
      </c>
      <c r="CX28" s="18">
        <v>12</v>
      </c>
      <c r="CY28" s="18">
        <v>5.5</v>
      </c>
      <c r="CZ28" s="18">
        <v>29.5</v>
      </c>
      <c r="DA28" s="18">
        <v>8.5</v>
      </c>
      <c r="DB28" s="18">
        <v>3</v>
      </c>
      <c r="DC28" s="18">
        <v>4</v>
      </c>
      <c r="DD28" s="18">
        <v>6</v>
      </c>
      <c r="DE28" s="18">
        <v>8</v>
      </c>
      <c r="DF28" s="18">
        <v>282</v>
      </c>
      <c r="DG28" s="18">
        <v>4.5</v>
      </c>
      <c r="DH28" s="18">
        <v>86</v>
      </c>
      <c r="DI28" s="18">
        <v>70.5</v>
      </c>
      <c r="DJ28" s="18">
        <v>15.5</v>
      </c>
      <c r="DK28" s="18">
        <v>13</v>
      </c>
      <c r="DL28" s="18">
        <v>88</v>
      </c>
      <c r="DM28" s="18">
        <v>10</v>
      </c>
      <c r="DN28" s="18">
        <v>41.5</v>
      </c>
      <c r="DO28" s="18">
        <v>70</v>
      </c>
      <c r="DP28" s="18">
        <v>7</v>
      </c>
      <c r="DQ28" s="18">
        <v>34.5</v>
      </c>
      <c r="DR28" s="18">
        <v>49.5</v>
      </c>
      <c r="DS28" s="18">
        <v>42</v>
      </c>
      <c r="DT28" s="18">
        <v>0</v>
      </c>
      <c r="DU28" s="18">
        <v>9.5</v>
      </c>
      <c r="DV28" s="18">
        <v>7</v>
      </c>
      <c r="DW28" s="18">
        <v>0</v>
      </c>
      <c r="DX28" s="18">
        <v>4</v>
      </c>
      <c r="DY28" s="18">
        <v>2</v>
      </c>
      <c r="DZ28" s="18">
        <v>23</v>
      </c>
      <c r="EA28" s="18">
        <v>20.5</v>
      </c>
      <c r="EB28" s="18">
        <v>12.5</v>
      </c>
      <c r="EC28" s="18">
        <v>8</v>
      </c>
      <c r="ED28" s="18">
        <v>17.5</v>
      </c>
      <c r="EE28" s="18">
        <v>4</v>
      </c>
      <c r="EF28" s="18">
        <v>43.5</v>
      </c>
      <c r="EG28" s="18">
        <v>14.5</v>
      </c>
      <c r="EH28" s="18">
        <v>11.5</v>
      </c>
      <c r="EI28" s="18">
        <v>602.5</v>
      </c>
      <c r="EJ28" s="18">
        <v>113</v>
      </c>
      <c r="EK28" s="18">
        <v>13</v>
      </c>
      <c r="EL28" s="18">
        <v>6.5</v>
      </c>
      <c r="EM28" s="18">
        <v>18</v>
      </c>
      <c r="EN28" s="18">
        <v>19.5</v>
      </c>
      <c r="EO28" s="18">
        <v>12.5</v>
      </c>
      <c r="EP28" s="18">
        <v>7.5</v>
      </c>
      <c r="EQ28" s="18">
        <v>34</v>
      </c>
      <c r="ER28" s="18">
        <v>9</v>
      </c>
      <c r="ES28" s="18">
        <v>15</v>
      </c>
      <c r="ET28" s="18">
        <v>15</v>
      </c>
      <c r="EU28" s="18">
        <v>34.5</v>
      </c>
      <c r="EV28" s="18">
        <v>7</v>
      </c>
      <c r="EW28" s="18">
        <v>12</v>
      </c>
      <c r="EX28" s="18">
        <v>9</v>
      </c>
      <c r="EY28" s="18">
        <v>5</v>
      </c>
      <c r="EZ28" s="18">
        <v>7.5</v>
      </c>
      <c r="FA28" s="18">
        <v>46</v>
      </c>
      <c r="FB28" s="18">
        <v>11</v>
      </c>
      <c r="FC28" s="18">
        <v>27</v>
      </c>
      <c r="FD28" s="18">
        <v>16.5</v>
      </c>
      <c r="FE28" s="18">
        <v>8.5</v>
      </c>
      <c r="FF28" s="18">
        <v>7</v>
      </c>
      <c r="FG28" s="18">
        <v>0</v>
      </c>
      <c r="FH28" s="18">
        <v>4</v>
      </c>
      <c r="FI28" s="18">
        <v>38.5</v>
      </c>
      <c r="FJ28" s="18">
        <v>50</v>
      </c>
      <c r="FK28" s="18">
        <v>39.5</v>
      </c>
      <c r="FL28" s="18">
        <v>23</v>
      </c>
      <c r="FM28" s="18">
        <v>56.5</v>
      </c>
      <c r="FN28" s="18">
        <v>323</v>
      </c>
      <c r="FO28" s="18">
        <v>33</v>
      </c>
      <c r="FP28" s="18">
        <v>52.5</v>
      </c>
      <c r="FQ28" s="18">
        <v>25</v>
      </c>
      <c r="FR28" s="18">
        <v>3.5</v>
      </c>
      <c r="FS28" s="18">
        <v>4</v>
      </c>
      <c r="FT28" s="18">
        <v>3</v>
      </c>
      <c r="FU28" s="18">
        <v>15</v>
      </c>
      <c r="FV28" s="18">
        <v>17</v>
      </c>
      <c r="FW28" s="18">
        <v>5.5</v>
      </c>
      <c r="FX28" s="18">
        <v>2</v>
      </c>
      <c r="FY28" s="18">
        <v>0</v>
      </c>
      <c r="FZ28" s="18">
        <f>SUM(C28:FX28)</f>
        <v>13611.5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1197</v>
      </c>
      <c r="D29" s="37">
        <v>3578</v>
      </c>
      <c r="E29" s="37">
        <v>1512</v>
      </c>
      <c r="F29" s="37">
        <v>1838</v>
      </c>
      <c r="G29" s="37">
        <v>100</v>
      </c>
      <c r="H29" s="37">
        <v>66</v>
      </c>
      <c r="I29" s="37">
        <v>1485</v>
      </c>
      <c r="J29" s="37">
        <v>170</v>
      </c>
      <c r="K29" s="18">
        <v>5</v>
      </c>
      <c r="L29" s="37">
        <v>121</v>
      </c>
      <c r="M29" s="37">
        <v>136</v>
      </c>
      <c r="N29" s="37">
        <v>3818</v>
      </c>
      <c r="O29" s="37">
        <v>310</v>
      </c>
      <c r="P29" s="18">
        <v>17</v>
      </c>
      <c r="Q29" s="37">
        <v>8711</v>
      </c>
      <c r="R29" s="18">
        <v>59</v>
      </c>
      <c r="S29" s="37">
        <v>41</v>
      </c>
      <c r="T29" s="18">
        <v>1</v>
      </c>
      <c r="U29" s="18">
        <v>0</v>
      </c>
      <c r="V29" s="18">
        <v>0</v>
      </c>
      <c r="W29" s="18">
        <v>1</v>
      </c>
      <c r="X29" s="18">
        <v>0</v>
      </c>
      <c r="Y29" s="18">
        <v>0</v>
      </c>
      <c r="Z29" s="18">
        <v>3</v>
      </c>
      <c r="AA29" s="37">
        <v>1983</v>
      </c>
      <c r="AB29" s="37">
        <v>1268</v>
      </c>
      <c r="AC29" s="37">
        <v>23</v>
      </c>
      <c r="AD29" s="37">
        <v>20</v>
      </c>
      <c r="AE29" s="18">
        <v>0</v>
      </c>
      <c r="AF29" s="37">
        <v>4</v>
      </c>
      <c r="AG29" s="37">
        <v>8</v>
      </c>
      <c r="AH29" s="18">
        <v>0</v>
      </c>
      <c r="AI29" s="18">
        <v>0</v>
      </c>
      <c r="AJ29" s="37">
        <v>1</v>
      </c>
      <c r="AK29" s="37">
        <v>1</v>
      </c>
      <c r="AL29" s="18">
        <v>7</v>
      </c>
      <c r="AM29" s="18">
        <v>0</v>
      </c>
      <c r="AN29" s="18">
        <v>0</v>
      </c>
      <c r="AO29" s="37">
        <v>136</v>
      </c>
      <c r="AP29" s="37">
        <v>12625</v>
      </c>
      <c r="AQ29" s="18">
        <v>0</v>
      </c>
      <c r="AR29" s="37">
        <v>1642</v>
      </c>
      <c r="AS29" s="37">
        <v>1133</v>
      </c>
      <c r="AT29" s="37">
        <v>23</v>
      </c>
      <c r="AU29" s="18">
        <v>8</v>
      </c>
      <c r="AV29" s="18">
        <v>8</v>
      </c>
      <c r="AW29" s="18">
        <v>1</v>
      </c>
      <c r="AX29" s="18">
        <v>5</v>
      </c>
      <c r="AY29" s="18">
        <v>8</v>
      </c>
      <c r="AZ29" s="37">
        <v>877</v>
      </c>
      <c r="BA29" s="37">
        <v>133</v>
      </c>
      <c r="BB29" s="37">
        <v>230</v>
      </c>
      <c r="BC29" s="37">
        <v>1073</v>
      </c>
      <c r="BD29" s="37">
        <v>49</v>
      </c>
      <c r="BE29" s="37">
        <v>4</v>
      </c>
      <c r="BF29" s="37">
        <v>377</v>
      </c>
      <c r="BG29" s="37">
        <v>66</v>
      </c>
      <c r="BH29" s="18">
        <v>13</v>
      </c>
      <c r="BI29" s="37">
        <v>9</v>
      </c>
      <c r="BJ29" s="37">
        <v>88</v>
      </c>
      <c r="BK29" s="37">
        <v>624</v>
      </c>
      <c r="BL29" s="18">
        <v>3</v>
      </c>
      <c r="BM29" s="18">
        <v>6</v>
      </c>
      <c r="BN29" s="37">
        <v>21</v>
      </c>
      <c r="BO29" s="37">
        <v>13</v>
      </c>
      <c r="BP29" s="18">
        <v>0</v>
      </c>
      <c r="BQ29" s="37">
        <v>1097</v>
      </c>
      <c r="BR29" s="37">
        <v>640</v>
      </c>
      <c r="BS29" s="37">
        <v>145</v>
      </c>
      <c r="BT29" s="18">
        <v>4</v>
      </c>
      <c r="BU29" s="18">
        <v>34</v>
      </c>
      <c r="BV29" s="37">
        <v>62</v>
      </c>
      <c r="BW29" s="37">
        <v>108</v>
      </c>
      <c r="BX29" s="18">
        <v>0</v>
      </c>
      <c r="BY29" s="18">
        <v>3</v>
      </c>
      <c r="BZ29" s="18">
        <v>0</v>
      </c>
      <c r="CA29" s="37">
        <v>3</v>
      </c>
      <c r="CB29" s="37">
        <v>2658</v>
      </c>
      <c r="CC29" s="18">
        <v>0</v>
      </c>
      <c r="CD29" s="18">
        <v>3</v>
      </c>
      <c r="CE29" s="18">
        <v>1</v>
      </c>
      <c r="CF29" s="18">
        <v>0</v>
      </c>
      <c r="CG29" s="18">
        <v>15</v>
      </c>
      <c r="CH29" s="37">
        <v>10</v>
      </c>
      <c r="CI29" s="37">
        <v>69</v>
      </c>
      <c r="CJ29" s="37">
        <v>155</v>
      </c>
      <c r="CK29" s="37">
        <v>140</v>
      </c>
      <c r="CL29" s="18">
        <v>29</v>
      </c>
      <c r="CM29" s="37">
        <v>14</v>
      </c>
      <c r="CN29" s="37">
        <v>1074</v>
      </c>
      <c r="CO29" s="37">
        <v>323</v>
      </c>
      <c r="CP29" s="37">
        <v>90</v>
      </c>
      <c r="CQ29" s="37">
        <v>6</v>
      </c>
      <c r="CR29" s="37">
        <v>1</v>
      </c>
      <c r="CS29" s="18">
        <v>4</v>
      </c>
      <c r="CT29" s="37">
        <v>1</v>
      </c>
      <c r="CU29" s="18">
        <v>5</v>
      </c>
      <c r="CV29" s="18">
        <v>0</v>
      </c>
      <c r="CW29" s="18">
        <v>1</v>
      </c>
      <c r="CX29" s="37">
        <v>24</v>
      </c>
      <c r="CY29" s="18">
        <v>0</v>
      </c>
      <c r="CZ29" s="37">
        <v>39</v>
      </c>
      <c r="DA29" s="18">
        <v>0</v>
      </c>
      <c r="DB29" s="18">
        <v>4</v>
      </c>
      <c r="DC29" s="18">
        <v>0</v>
      </c>
      <c r="DD29" s="18">
        <v>2</v>
      </c>
      <c r="DE29" s="18">
        <v>0</v>
      </c>
      <c r="DF29" s="37">
        <v>482</v>
      </c>
      <c r="DG29" s="18">
        <v>0</v>
      </c>
      <c r="DH29" s="37">
        <v>94</v>
      </c>
      <c r="DI29" s="37">
        <v>46</v>
      </c>
      <c r="DJ29" s="37">
        <v>12</v>
      </c>
      <c r="DK29" s="18">
        <v>21</v>
      </c>
      <c r="DL29" s="37">
        <v>301</v>
      </c>
      <c r="DM29" s="18">
        <v>0</v>
      </c>
      <c r="DN29" s="37">
        <v>89</v>
      </c>
      <c r="DO29" s="37">
        <v>535</v>
      </c>
      <c r="DP29" s="18">
        <v>0</v>
      </c>
      <c r="DQ29" s="37">
        <v>53</v>
      </c>
      <c r="DR29" s="37">
        <v>20</v>
      </c>
      <c r="DS29" s="37">
        <v>19</v>
      </c>
      <c r="DT29" s="18">
        <v>4</v>
      </c>
      <c r="DU29" s="18">
        <v>2</v>
      </c>
      <c r="DV29" s="18">
        <v>1</v>
      </c>
      <c r="DW29" s="37">
        <v>0</v>
      </c>
      <c r="DX29" s="18">
        <v>13</v>
      </c>
      <c r="DY29" s="37">
        <v>2</v>
      </c>
      <c r="DZ29" s="18">
        <v>2</v>
      </c>
      <c r="EA29" s="18">
        <v>6</v>
      </c>
      <c r="EB29" s="37">
        <v>79</v>
      </c>
      <c r="EC29" s="18">
        <v>3</v>
      </c>
      <c r="ED29" s="37">
        <v>52</v>
      </c>
      <c r="EE29" s="18">
        <v>16</v>
      </c>
      <c r="EF29" s="37">
        <v>47</v>
      </c>
      <c r="EG29" s="37">
        <v>31</v>
      </c>
      <c r="EH29" s="18">
        <v>2</v>
      </c>
      <c r="EI29" s="37">
        <v>378</v>
      </c>
      <c r="EJ29" s="37">
        <v>177</v>
      </c>
      <c r="EK29" s="37">
        <v>12</v>
      </c>
      <c r="EL29" s="37">
        <v>1</v>
      </c>
      <c r="EM29" s="18">
        <v>2</v>
      </c>
      <c r="EN29" s="37">
        <v>18</v>
      </c>
      <c r="EO29" s="37">
        <v>0</v>
      </c>
      <c r="EP29" s="37">
        <v>5</v>
      </c>
      <c r="EQ29" s="37">
        <v>139</v>
      </c>
      <c r="ER29" s="37">
        <v>7</v>
      </c>
      <c r="ES29" s="18">
        <v>2</v>
      </c>
      <c r="ET29" s="18">
        <v>2</v>
      </c>
      <c r="EU29" s="18">
        <v>101</v>
      </c>
      <c r="EV29" s="18">
        <v>10</v>
      </c>
      <c r="EW29" s="37">
        <v>75</v>
      </c>
      <c r="EX29" s="18">
        <v>0</v>
      </c>
      <c r="EY29" s="18">
        <v>12</v>
      </c>
      <c r="EZ29" s="18">
        <v>0</v>
      </c>
      <c r="FA29" s="37">
        <v>581</v>
      </c>
      <c r="FB29" s="18">
        <v>0</v>
      </c>
      <c r="FC29" s="37">
        <v>34</v>
      </c>
      <c r="FD29" s="18">
        <v>6</v>
      </c>
      <c r="FE29" s="18">
        <v>5</v>
      </c>
      <c r="FF29" s="18">
        <v>0</v>
      </c>
      <c r="FG29" s="37">
        <v>1</v>
      </c>
      <c r="FH29" s="18">
        <v>0</v>
      </c>
      <c r="FI29" s="37">
        <v>170</v>
      </c>
      <c r="FJ29" s="37">
        <v>73</v>
      </c>
      <c r="FK29" s="37">
        <v>242</v>
      </c>
      <c r="FL29" s="37">
        <v>119</v>
      </c>
      <c r="FM29" s="37">
        <v>65</v>
      </c>
      <c r="FN29" s="37">
        <v>2672</v>
      </c>
      <c r="FO29" s="37">
        <v>37</v>
      </c>
      <c r="FP29" s="37">
        <v>277</v>
      </c>
      <c r="FQ29" s="37">
        <v>55</v>
      </c>
      <c r="FR29" s="18">
        <v>0</v>
      </c>
      <c r="FS29" s="18">
        <v>1</v>
      </c>
      <c r="FT29" s="18">
        <v>0</v>
      </c>
      <c r="FU29" s="37">
        <v>130</v>
      </c>
      <c r="FV29" s="37">
        <v>76</v>
      </c>
      <c r="FW29" s="37">
        <v>7</v>
      </c>
      <c r="FX29" s="18">
        <v>0</v>
      </c>
      <c r="FY29" s="18"/>
      <c r="FZ29" s="18">
        <f t="shared" ref="FZ29:FZ35" si="8">SUM(C29:FX29)</f>
        <v>59847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8">
        <v>0</v>
      </c>
      <c r="D30" s="39">
        <v>4817</v>
      </c>
      <c r="E30" s="39">
        <v>585</v>
      </c>
      <c r="F30" s="39">
        <v>660</v>
      </c>
      <c r="G30" s="39">
        <v>0</v>
      </c>
      <c r="H30" s="39">
        <v>0</v>
      </c>
      <c r="I30" s="39">
        <v>956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888.5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117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1779.5</v>
      </c>
      <c r="AS30" s="40">
        <v>314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4193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702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869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453.5</v>
      </c>
      <c r="CL30" s="39">
        <v>0</v>
      </c>
      <c r="CM30" s="39">
        <v>0</v>
      </c>
      <c r="CN30" s="39">
        <v>3048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920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127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"/>
      <c r="FZ30" s="18">
        <f t="shared" si="8"/>
        <v>20429.5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41">
        <v>0</v>
      </c>
      <c r="D31" s="42">
        <v>419</v>
      </c>
      <c r="E31" s="42">
        <v>37</v>
      </c>
      <c r="F31" s="42">
        <v>81</v>
      </c>
      <c r="G31" s="42">
        <v>0</v>
      </c>
      <c r="H31" s="42">
        <v>0</v>
      </c>
      <c r="I31" s="42">
        <v>77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42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17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57.5</v>
      </c>
      <c r="AS31" s="42">
        <v>32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438.5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89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53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3</v>
      </c>
      <c r="CL31" s="42">
        <v>0</v>
      </c>
      <c r="CM31" s="42">
        <v>0</v>
      </c>
      <c r="CN31" s="42">
        <v>191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90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24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0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18"/>
      <c r="FZ31" s="18">
        <f t="shared" si="8"/>
        <v>1651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27.5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5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111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158.5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50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18">
        <f t="shared" si="8"/>
        <v>50</v>
      </c>
      <c r="GA33" s="23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18">
        <v>0</v>
      </c>
      <c r="D34" s="18">
        <v>0</v>
      </c>
      <c r="E34" s="18">
        <v>12.5</v>
      </c>
      <c r="F34" s="18">
        <v>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35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15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f t="shared" si="8"/>
        <v>97.5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10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10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30">
        <f>C28-C34</f>
        <v>212.5</v>
      </c>
      <c r="D36" s="30">
        <f t="shared" ref="D36:BO36" si="9">D28-D34</f>
        <v>309</v>
      </c>
      <c r="E36" s="30">
        <f t="shared" si="9"/>
        <v>227.5</v>
      </c>
      <c r="F36" s="30">
        <f t="shared" si="9"/>
        <v>196.5</v>
      </c>
      <c r="G36" s="30">
        <f t="shared" si="9"/>
        <v>12.5</v>
      </c>
      <c r="H36" s="30">
        <f t="shared" si="9"/>
        <v>12.5</v>
      </c>
      <c r="I36" s="30">
        <f t="shared" si="9"/>
        <v>360.5</v>
      </c>
      <c r="J36" s="30">
        <f t="shared" si="9"/>
        <v>96.5</v>
      </c>
      <c r="K36" s="30">
        <f t="shared" si="9"/>
        <v>4.5</v>
      </c>
      <c r="L36" s="30">
        <f t="shared" si="9"/>
        <v>83.5</v>
      </c>
      <c r="M36" s="30">
        <f t="shared" si="9"/>
        <v>48.5</v>
      </c>
      <c r="N36" s="30">
        <f t="shared" si="9"/>
        <v>379</v>
      </c>
      <c r="O36" s="30">
        <f t="shared" si="9"/>
        <v>98.5</v>
      </c>
      <c r="P36" s="30">
        <f t="shared" si="9"/>
        <v>3</v>
      </c>
      <c r="Q36" s="30">
        <f t="shared" si="9"/>
        <v>916</v>
      </c>
      <c r="R36" s="30">
        <f t="shared" si="9"/>
        <v>10</v>
      </c>
      <c r="S36" s="30">
        <f t="shared" si="9"/>
        <v>33</v>
      </c>
      <c r="T36" s="30">
        <f t="shared" si="9"/>
        <v>3</v>
      </c>
      <c r="U36" s="30">
        <f t="shared" si="9"/>
        <v>5</v>
      </c>
      <c r="V36" s="30">
        <f t="shared" si="9"/>
        <v>6.5</v>
      </c>
      <c r="W36" s="30">
        <f t="shared" si="9"/>
        <v>3.5</v>
      </c>
      <c r="X36" s="30">
        <f t="shared" si="9"/>
        <v>1</v>
      </c>
      <c r="Y36" s="30">
        <f t="shared" si="9"/>
        <v>25.5</v>
      </c>
      <c r="Z36" s="30">
        <f t="shared" si="9"/>
        <v>9.5</v>
      </c>
      <c r="AA36" s="30">
        <f t="shared" si="9"/>
        <v>215.5</v>
      </c>
      <c r="AB36" s="30">
        <f t="shared" si="9"/>
        <v>239.5</v>
      </c>
      <c r="AC36" s="30">
        <f t="shared" si="9"/>
        <v>53</v>
      </c>
      <c r="AD36" s="30">
        <f t="shared" si="9"/>
        <v>42.5</v>
      </c>
      <c r="AE36" s="30">
        <f t="shared" si="9"/>
        <v>5</v>
      </c>
      <c r="AF36" s="30">
        <f t="shared" si="9"/>
        <v>3.5</v>
      </c>
      <c r="AG36" s="30">
        <f t="shared" si="9"/>
        <v>15.5</v>
      </c>
      <c r="AH36" s="30">
        <f t="shared" si="9"/>
        <v>33</v>
      </c>
      <c r="AI36" s="30">
        <f t="shared" si="9"/>
        <v>20</v>
      </c>
      <c r="AJ36" s="30">
        <f t="shared" si="9"/>
        <v>8.5</v>
      </c>
      <c r="AK36" s="30">
        <f t="shared" si="9"/>
        <v>23</v>
      </c>
      <c r="AL36" s="30">
        <f t="shared" si="9"/>
        <v>25</v>
      </c>
      <c r="AM36" s="30">
        <f t="shared" si="9"/>
        <v>24</v>
      </c>
      <c r="AN36" s="30">
        <f t="shared" si="9"/>
        <v>9</v>
      </c>
      <c r="AO36" s="30">
        <f t="shared" si="9"/>
        <v>129</v>
      </c>
      <c r="AP36" s="30">
        <f t="shared" si="9"/>
        <v>3300</v>
      </c>
      <c r="AQ36" s="30">
        <f t="shared" si="9"/>
        <v>3.5</v>
      </c>
      <c r="AR36" s="30">
        <f t="shared" si="9"/>
        <v>83</v>
      </c>
      <c r="AS36" s="30">
        <f t="shared" si="9"/>
        <v>106</v>
      </c>
      <c r="AT36" s="30">
        <f t="shared" si="9"/>
        <v>16.5</v>
      </c>
      <c r="AU36" s="30">
        <f t="shared" si="9"/>
        <v>9.5</v>
      </c>
      <c r="AV36" s="30">
        <f t="shared" si="9"/>
        <v>6.5</v>
      </c>
      <c r="AW36" s="30">
        <f t="shared" si="9"/>
        <v>5</v>
      </c>
      <c r="AX36" s="30">
        <f t="shared" si="9"/>
        <v>3</v>
      </c>
      <c r="AY36" s="30">
        <f t="shared" si="9"/>
        <v>9</v>
      </c>
      <c r="AZ36" s="30">
        <f t="shared" si="9"/>
        <v>255.5</v>
      </c>
      <c r="BA36" s="30">
        <f t="shared" si="9"/>
        <v>85.5</v>
      </c>
      <c r="BB36" s="30">
        <f t="shared" si="9"/>
        <v>234.5</v>
      </c>
      <c r="BC36" s="30">
        <f t="shared" si="9"/>
        <v>481</v>
      </c>
      <c r="BD36" s="30">
        <f t="shared" si="9"/>
        <v>8</v>
      </c>
      <c r="BE36" s="30">
        <f t="shared" si="9"/>
        <v>6.5</v>
      </c>
      <c r="BF36" s="30">
        <f t="shared" si="9"/>
        <v>27.5</v>
      </c>
      <c r="BG36" s="30">
        <f t="shared" si="9"/>
        <v>60.5</v>
      </c>
      <c r="BH36" s="30">
        <f t="shared" si="9"/>
        <v>4.5</v>
      </c>
      <c r="BI36" s="30">
        <f t="shared" si="9"/>
        <v>9</v>
      </c>
      <c r="BJ36" s="30">
        <f t="shared" si="9"/>
        <v>28.5</v>
      </c>
      <c r="BK36" s="30">
        <f t="shared" si="9"/>
        <v>62.5</v>
      </c>
      <c r="BL36" s="30">
        <f t="shared" si="9"/>
        <v>2</v>
      </c>
      <c r="BM36" s="30">
        <f t="shared" si="9"/>
        <v>7</v>
      </c>
      <c r="BN36" s="30">
        <f t="shared" si="9"/>
        <v>138</v>
      </c>
      <c r="BO36" s="30">
        <f t="shared" si="9"/>
        <v>42</v>
      </c>
      <c r="BP36" s="30">
        <f t="shared" ref="BP36:EA36" si="10">BP28-BP34</f>
        <v>8</v>
      </c>
      <c r="BQ36" s="30">
        <f t="shared" si="10"/>
        <v>106</v>
      </c>
      <c r="BR36" s="30">
        <f t="shared" si="10"/>
        <v>114.5</v>
      </c>
      <c r="BS36" s="30">
        <f t="shared" si="10"/>
        <v>51.5</v>
      </c>
      <c r="BT36" s="30">
        <f t="shared" si="10"/>
        <v>3</v>
      </c>
      <c r="BU36" s="30">
        <f t="shared" si="10"/>
        <v>10.5</v>
      </c>
      <c r="BV36" s="30">
        <f t="shared" si="10"/>
        <v>24.5</v>
      </c>
      <c r="BW36" s="30">
        <f t="shared" si="10"/>
        <v>34.5</v>
      </c>
      <c r="BX36" s="30">
        <f t="shared" si="10"/>
        <v>3.5</v>
      </c>
      <c r="BY36" s="30">
        <f t="shared" si="10"/>
        <v>26</v>
      </c>
      <c r="BZ36" s="30">
        <f t="shared" si="10"/>
        <v>8</v>
      </c>
      <c r="CA36" s="30">
        <f t="shared" si="10"/>
        <v>6</v>
      </c>
      <c r="CB36" s="30">
        <f t="shared" si="10"/>
        <v>842</v>
      </c>
      <c r="CC36" s="30">
        <f t="shared" si="10"/>
        <v>4.5</v>
      </c>
      <c r="CD36" s="30">
        <f t="shared" si="10"/>
        <v>3.5</v>
      </c>
      <c r="CE36" s="30">
        <f t="shared" si="10"/>
        <v>5</v>
      </c>
      <c r="CF36" s="30">
        <f t="shared" si="10"/>
        <v>3</v>
      </c>
      <c r="CG36" s="30">
        <f t="shared" si="10"/>
        <v>7</v>
      </c>
      <c r="CH36" s="30">
        <f t="shared" si="10"/>
        <v>5</v>
      </c>
      <c r="CI36" s="30">
        <f t="shared" si="10"/>
        <v>12</v>
      </c>
      <c r="CJ36" s="30">
        <f t="shared" si="10"/>
        <v>28</v>
      </c>
      <c r="CK36" s="30">
        <f t="shared" si="10"/>
        <v>81</v>
      </c>
      <c r="CL36" s="30">
        <f t="shared" si="10"/>
        <v>24</v>
      </c>
      <c r="CM36" s="30">
        <f t="shared" si="10"/>
        <v>26.5</v>
      </c>
      <c r="CN36" s="30">
        <f t="shared" si="10"/>
        <v>215</v>
      </c>
      <c r="CO36" s="30">
        <f t="shared" si="10"/>
        <v>71.5</v>
      </c>
      <c r="CP36" s="30">
        <f t="shared" si="10"/>
        <v>17.5</v>
      </c>
      <c r="CQ36" s="30">
        <f t="shared" si="10"/>
        <v>48.5</v>
      </c>
      <c r="CR36" s="30">
        <f t="shared" si="10"/>
        <v>5.5</v>
      </c>
      <c r="CS36" s="30">
        <f t="shared" si="10"/>
        <v>5</v>
      </c>
      <c r="CT36" s="30">
        <f t="shared" si="10"/>
        <v>4.5</v>
      </c>
      <c r="CU36" s="30">
        <f t="shared" si="10"/>
        <v>0</v>
      </c>
      <c r="CV36" s="30">
        <f t="shared" si="10"/>
        <v>1.5</v>
      </c>
      <c r="CW36" s="30">
        <f t="shared" si="10"/>
        <v>5</v>
      </c>
      <c r="CX36" s="30">
        <f t="shared" si="10"/>
        <v>12</v>
      </c>
      <c r="CY36" s="30">
        <f t="shared" si="10"/>
        <v>5.5</v>
      </c>
      <c r="CZ36" s="30">
        <f t="shared" si="10"/>
        <v>29.5</v>
      </c>
      <c r="DA36" s="30">
        <f t="shared" si="10"/>
        <v>8.5</v>
      </c>
      <c r="DB36" s="30">
        <f t="shared" si="10"/>
        <v>3</v>
      </c>
      <c r="DC36" s="30">
        <f t="shared" si="10"/>
        <v>4</v>
      </c>
      <c r="DD36" s="30">
        <f t="shared" si="10"/>
        <v>6</v>
      </c>
      <c r="DE36" s="30">
        <f t="shared" si="10"/>
        <v>8</v>
      </c>
      <c r="DF36" s="30">
        <f t="shared" si="10"/>
        <v>267</v>
      </c>
      <c r="DG36" s="30">
        <f t="shared" si="10"/>
        <v>4.5</v>
      </c>
      <c r="DH36" s="30">
        <f t="shared" si="10"/>
        <v>86</v>
      </c>
      <c r="DI36" s="30">
        <f t="shared" si="10"/>
        <v>70.5</v>
      </c>
      <c r="DJ36" s="30">
        <f t="shared" si="10"/>
        <v>15.5</v>
      </c>
      <c r="DK36" s="30">
        <f t="shared" si="10"/>
        <v>13</v>
      </c>
      <c r="DL36" s="30">
        <f t="shared" si="10"/>
        <v>88</v>
      </c>
      <c r="DM36" s="30">
        <f t="shared" si="10"/>
        <v>10</v>
      </c>
      <c r="DN36" s="30">
        <f t="shared" si="10"/>
        <v>41.5</v>
      </c>
      <c r="DO36" s="30">
        <f t="shared" si="10"/>
        <v>70</v>
      </c>
      <c r="DP36" s="30">
        <f t="shared" si="10"/>
        <v>7</v>
      </c>
      <c r="DQ36" s="30">
        <f t="shared" si="10"/>
        <v>34.5</v>
      </c>
      <c r="DR36" s="30">
        <f t="shared" si="10"/>
        <v>49.5</v>
      </c>
      <c r="DS36" s="30">
        <f t="shared" si="10"/>
        <v>42</v>
      </c>
      <c r="DT36" s="30">
        <f t="shared" si="10"/>
        <v>0</v>
      </c>
      <c r="DU36" s="30">
        <f t="shared" si="10"/>
        <v>9.5</v>
      </c>
      <c r="DV36" s="30">
        <f t="shared" si="10"/>
        <v>7</v>
      </c>
      <c r="DW36" s="30">
        <f t="shared" si="10"/>
        <v>0</v>
      </c>
      <c r="DX36" s="30">
        <f t="shared" si="10"/>
        <v>4</v>
      </c>
      <c r="DY36" s="30">
        <f t="shared" si="10"/>
        <v>2</v>
      </c>
      <c r="DZ36" s="30">
        <f t="shared" si="10"/>
        <v>23</v>
      </c>
      <c r="EA36" s="30">
        <f t="shared" si="10"/>
        <v>20.5</v>
      </c>
      <c r="EB36" s="30">
        <f t="shared" ref="EB36:FX36" si="11">EB28-EB34</f>
        <v>12.5</v>
      </c>
      <c r="EC36" s="30">
        <f t="shared" si="11"/>
        <v>8</v>
      </c>
      <c r="ED36" s="30">
        <f t="shared" si="11"/>
        <v>17.5</v>
      </c>
      <c r="EE36" s="30">
        <f t="shared" si="11"/>
        <v>4</v>
      </c>
      <c r="EF36" s="30">
        <f t="shared" si="11"/>
        <v>43.5</v>
      </c>
      <c r="EG36" s="30">
        <f t="shared" si="11"/>
        <v>14.5</v>
      </c>
      <c r="EH36" s="30">
        <f t="shared" si="11"/>
        <v>11.5</v>
      </c>
      <c r="EI36" s="30">
        <f t="shared" si="11"/>
        <v>602.5</v>
      </c>
      <c r="EJ36" s="30">
        <f t="shared" si="11"/>
        <v>113</v>
      </c>
      <c r="EK36" s="30">
        <f t="shared" si="11"/>
        <v>13</v>
      </c>
      <c r="EL36" s="30">
        <f t="shared" si="11"/>
        <v>6.5</v>
      </c>
      <c r="EM36" s="30">
        <f t="shared" si="11"/>
        <v>18</v>
      </c>
      <c r="EN36" s="30">
        <f t="shared" si="11"/>
        <v>19.5</v>
      </c>
      <c r="EO36" s="30">
        <f t="shared" si="11"/>
        <v>12.5</v>
      </c>
      <c r="EP36" s="30">
        <f t="shared" si="11"/>
        <v>7.5</v>
      </c>
      <c r="EQ36" s="30">
        <f t="shared" si="11"/>
        <v>34</v>
      </c>
      <c r="ER36" s="30">
        <f t="shared" si="11"/>
        <v>9</v>
      </c>
      <c r="ES36" s="30">
        <f t="shared" si="11"/>
        <v>15</v>
      </c>
      <c r="ET36" s="30">
        <f t="shared" si="11"/>
        <v>15</v>
      </c>
      <c r="EU36" s="30">
        <f t="shared" si="11"/>
        <v>34.5</v>
      </c>
      <c r="EV36" s="30">
        <f t="shared" si="11"/>
        <v>7</v>
      </c>
      <c r="EW36" s="30">
        <f t="shared" si="11"/>
        <v>12</v>
      </c>
      <c r="EX36" s="30">
        <f t="shared" si="11"/>
        <v>9</v>
      </c>
      <c r="EY36" s="30">
        <f t="shared" si="11"/>
        <v>5</v>
      </c>
      <c r="EZ36" s="30">
        <f t="shared" si="11"/>
        <v>7.5</v>
      </c>
      <c r="FA36" s="30">
        <f t="shared" si="11"/>
        <v>46</v>
      </c>
      <c r="FB36" s="30">
        <f t="shared" si="11"/>
        <v>11</v>
      </c>
      <c r="FC36" s="30">
        <f t="shared" si="11"/>
        <v>27</v>
      </c>
      <c r="FD36" s="30">
        <f t="shared" si="11"/>
        <v>16.5</v>
      </c>
      <c r="FE36" s="30">
        <f t="shared" si="11"/>
        <v>8.5</v>
      </c>
      <c r="FF36" s="30">
        <f t="shared" si="11"/>
        <v>7</v>
      </c>
      <c r="FG36" s="30">
        <f t="shared" si="11"/>
        <v>0</v>
      </c>
      <c r="FH36" s="30">
        <f t="shared" si="11"/>
        <v>4</v>
      </c>
      <c r="FI36" s="30">
        <f t="shared" si="11"/>
        <v>38.5</v>
      </c>
      <c r="FJ36" s="30">
        <f t="shared" si="11"/>
        <v>50</v>
      </c>
      <c r="FK36" s="30">
        <f t="shared" si="11"/>
        <v>39.5</v>
      </c>
      <c r="FL36" s="30">
        <f t="shared" si="11"/>
        <v>23</v>
      </c>
      <c r="FM36" s="30">
        <f t="shared" si="11"/>
        <v>56.5</v>
      </c>
      <c r="FN36" s="30">
        <f t="shared" si="11"/>
        <v>323</v>
      </c>
      <c r="FO36" s="30">
        <f t="shared" si="11"/>
        <v>33</v>
      </c>
      <c r="FP36" s="30">
        <f t="shared" si="11"/>
        <v>52.5</v>
      </c>
      <c r="FQ36" s="30">
        <f t="shared" si="11"/>
        <v>25</v>
      </c>
      <c r="FR36" s="30">
        <f t="shared" si="11"/>
        <v>3.5</v>
      </c>
      <c r="FS36" s="30">
        <f t="shared" si="11"/>
        <v>4</v>
      </c>
      <c r="FT36" s="30">
        <f t="shared" si="11"/>
        <v>3</v>
      </c>
      <c r="FU36" s="30">
        <f t="shared" si="11"/>
        <v>15</v>
      </c>
      <c r="FV36" s="30">
        <f t="shared" si="11"/>
        <v>17</v>
      </c>
      <c r="FW36" s="30">
        <f t="shared" si="11"/>
        <v>5.5</v>
      </c>
      <c r="FX36" s="30">
        <f t="shared" si="11"/>
        <v>2</v>
      </c>
      <c r="FY36" s="18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3"/>
      <c r="B37" s="44" t="s">
        <v>485</v>
      </c>
      <c r="C37" s="45">
        <f>GA327</f>
        <v>9388.65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486</v>
      </c>
      <c r="B38" s="7" t="s">
        <v>487</v>
      </c>
      <c r="C38" s="7">
        <f>B4</f>
        <v>7478.16</v>
      </c>
      <c r="D38" s="7">
        <f t="shared" ref="D38:BO38" si="12">$C$38</f>
        <v>7478.16</v>
      </c>
      <c r="E38" s="7">
        <f t="shared" si="12"/>
        <v>7478.16</v>
      </c>
      <c r="F38" s="7">
        <f t="shared" si="12"/>
        <v>7478.16</v>
      </c>
      <c r="G38" s="7">
        <f t="shared" si="12"/>
        <v>7478.16</v>
      </c>
      <c r="H38" s="7">
        <f t="shared" si="12"/>
        <v>7478.16</v>
      </c>
      <c r="I38" s="7">
        <f t="shared" si="12"/>
        <v>7478.16</v>
      </c>
      <c r="J38" s="7">
        <f t="shared" si="12"/>
        <v>7478.16</v>
      </c>
      <c r="K38" s="7">
        <f t="shared" si="12"/>
        <v>7478.16</v>
      </c>
      <c r="L38" s="7">
        <f t="shared" si="12"/>
        <v>7478.16</v>
      </c>
      <c r="M38" s="7">
        <f t="shared" si="12"/>
        <v>7478.16</v>
      </c>
      <c r="N38" s="7">
        <f t="shared" si="12"/>
        <v>7478.16</v>
      </c>
      <c r="O38" s="7">
        <f t="shared" si="12"/>
        <v>7478.16</v>
      </c>
      <c r="P38" s="7">
        <f t="shared" si="12"/>
        <v>7478.16</v>
      </c>
      <c r="Q38" s="7">
        <f t="shared" si="12"/>
        <v>7478.16</v>
      </c>
      <c r="R38" s="7">
        <f t="shared" si="12"/>
        <v>7478.16</v>
      </c>
      <c r="S38" s="7">
        <f t="shared" si="12"/>
        <v>7478.16</v>
      </c>
      <c r="T38" s="7">
        <f t="shared" si="12"/>
        <v>7478.16</v>
      </c>
      <c r="U38" s="7">
        <f t="shared" si="12"/>
        <v>7478.16</v>
      </c>
      <c r="V38" s="7">
        <f t="shared" si="12"/>
        <v>7478.16</v>
      </c>
      <c r="W38" s="7">
        <f t="shared" si="12"/>
        <v>7478.16</v>
      </c>
      <c r="X38" s="7">
        <f t="shared" si="12"/>
        <v>7478.16</v>
      </c>
      <c r="Y38" s="7">
        <f t="shared" si="12"/>
        <v>7478.16</v>
      </c>
      <c r="Z38" s="7">
        <f t="shared" si="12"/>
        <v>7478.16</v>
      </c>
      <c r="AA38" s="7">
        <f t="shared" si="12"/>
        <v>7478.16</v>
      </c>
      <c r="AB38" s="7">
        <f t="shared" si="12"/>
        <v>7478.16</v>
      </c>
      <c r="AC38" s="7">
        <f t="shared" si="12"/>
        <v>7478.16</v>
      </c>
      <c r="AD38" s="7">
        <f t="shared" si="12"/>
        <v>7478.16</v>
      </c>
      <c r="AE38" s="7">
        <f t="shared" si="12"/>
        <v>7478.16</v>
      </c>
      <c r="AF38" s="7">
        <f t="shared" si="12"/>
        <v>7478.16</v>
      </c>
      <c r="AG38" s="7">
        <f t="shared" si="12"/>
        <v>7478.16</v>
      </c>
      <c r="AH38" s="7">
        <f t="shared" si="12"/>
        <v>7478.16</v>
      </c>
      <c r="AI38" s="7">
        <f t="shared" si="12"/>
        <v>7478.16</v>
      </c>
      <c r="AJ38" s="7">
        <f t="shared" si="12"/>
        <v>7478.16</v>
      </c>
      <c r="AK38" s="7">
        <f t="shared" si="12"/>
        <v>7478.16</v>
      </c>
      <c r="AL38" s="7">
        <f t="shared" si="12"/>
        <v>7478.16</v>
      </c>
      <c r="AM38" s="7">
        <f t="shared" si="12"/>
        <v>7478.16</v>
      </c>
      <c r="AN38" s="7">
        <f t="shared" si="12"/>
        <v>7478.16</v>
      </c>
      <c r="AO38" s="7">
        <f t="shared" si="12"/>
        <v>7478.16</v>
      </c>
      <c r="AP38" s="7">
        <f t="shared" si="12"/>
        <v>7478.16</v>
      </c>
      <c r="AQ38" s="7">
        <f t="shared" si="12"/>
        <v>7478.16</v>
      </c>
      <c r="AR38" s="7">
        <f t="shared" si="12"/>
        <v>7478.16</v>
      </c>
      <c r="AS38" s="7">
        <f t="shared" si="12"/>
        <v>7478.16</v>
      </c>
      <c r="AT38" s="7">
        <f t="shared" si="12"/>
        <v>7478.16</v>
      </c>
      <c r="AU38" s="7">
        <f t="shared" si="12"/>
        <v>7478.16</v>
      </c>
      <c r="AV38" s="7">
        <f t="shared" si="12"/>
        <v>7478.16</v>
      </c>
      <c r="AW38" s="7">
        <f t="shared" si="12"/>
        <v>7478.16</v>
      </c>
      <c r="AX38" s="7">
        <f t="shared" si="12"/>
        <v>7478.16</v>
      </c>
      <c r="AY38" s="7">
        <f t="shared" si="12"/>
        <v>7478.16</v>
      </c>
      <c r="AZ38" s="7">
        <f t="shared" si="12"/>
        <v>7478.16</v>
      </c>
      <c r="BA38" s="7">
        <f t="shared" si="12"/>
        <v>7478.16</v>
      </c>
      <c r="BB38" s="7">
        <f t="shared" si="12"/>
        <v>7478.16</v>
      </c>
      <c r="BC38" s="7">
        <f t="shared" si="12"/>
        <v>7478.16</v>
      </c>
      <c r="BD38" s="7">
        <f t="shared" si="12"/>
        <v>7478.16</v>
      </c>
      <c r="BE38" s="7">
        <f t="shared" si="12"/>
        <v>7478.16</v>
      </c>
      <c r="BF38" s="7">
        <f t="shared" si="12"/>
        <v>7478.16</v>
      </c>
      <c r="BG38" s="7">
        <f t="shared" si="12"/>
        <v>7478.16</v>
      </c>
      <c r="BH38" s="7">
        <f t="shared" si="12"/>
        <v>7478.16</v>
      </c>
      <c r="BI38" s="7">
        <f t="shared" si="12"/>
        <v>7478.16</v>
      </c>
      <c r="BJ38" s="7">
        <f t="shared" si="12"/>
        <v>7478.16</v>
      </c>
      <c r="BK38" s="7">
        <f t="shared" si="12"/>
        <v>7478.16</v>
      </c>
      <c r="BL38" s="7">
        <f t="shared" si="12"/>
        <v>7478.16</v>
      </c>
      <c r="BM38" s="7">
        <f t="shared" si="12"/>
        <v>7478.16</v>
      </c>
      <c r="BN38" s="7">
        <f t="shared" si="12"/>
        <v>7478.16</v>
      </c>
      <c r="BO38" s="7">
        <f t="shared" si="12"/>
        <v>7478.16</v>
      </c>
      <c r="BP38" s="7">
        <f t="shared" ref="BP38:EA38" si="13">$C$38</f>
        <v>7478.16</v>
      </c>
      <c r="BQ38" s="7">
        <f t="shared" si="13"/>
        <v>7478.16</v>
      </c>
      <c r="BR38" s="7">
        <f t="shared" si="13"/>
        <v>7478.16</v>
      </c>
      <c r="BS38" s="7">
        <f t="shared" si="13"/>
        <v>7478.16</v>
      </c>
      <c r="BT38" s="7">
        <f t="shared" si="13"/>
        <v>7478.16</v>
      </c>
      <c r="BU38" s="7">
        <f t="shared" si="13"/>
        <v>7478.16</v>
      </c>
      <c r="BV38" s="7">
        <f t="shared" si="13"/>
        <v>7478.16</v>
      </c>
      <c r="BW38" s="7">
        <f t="shared" si="13"/>
        <v>7478.16</v>
      </c>
      <c r="BX38" s="7">
        <f t="shared" si="13"/>
        <v>7478.16</v>
      </c>
      <c r="BY38" s="7">
        <f t="shared" si="13"/>
        <v>7478.16</v>
      </c>
      <c r="BZ38" s="7">
        <f t="shared" si="13"/>
        <v>7478.16</v>
      </c>
      <c r="CA38" s="7">
        <f t="shared" si="13"/>
        <v>7478.16</v>
      </c>
      <c r="CB38" s="7">
        <f t="shared" si="13"/>
        <v>7478.16</v>
      </c>
      <c r="CC38" s="7">
        <f t="shared" si="13"/>
        <v>7478.16</v>
      </c>
      <c r="CD38" s="7">
        <f t="shared" si="13"/>
        <v>7478.16</v>
      </c>
      <c r="CE38" s="7">
        <f t="shared" si="13"/>
        <v>7478.16</v>
      </c>
      <c r="CF38" s="7">
        <f t="shared" si="13"/>
        <v>7478.16</v>
      </c>
      <c r="CG38" s="7">
        <f t="shared" si="13"/>
        <v>7478.16</v>
      </c>
      <c r="CH38" s="7">
        <f t="shared" si="13"/>
        <v>7478.16</v>
      </c>
      <c r="CI38" s="7">
        <f t="shared" si="13"/>
        <v>7478.16</v>
      </c>
      <c r="CJ38" s="7">
        <f t="shared" si="13"/>
        <v>7478.16</v>
      </c>
      <c r="CK38" s="7">
        <f t="shared" si="13"/>
        <v>7478.16</v>
      </c>
      <c r="CL38" s="7">
        <f t="shared" si="13"/>
        <v>7478.16</v>
      </c>
      <c r="CM38" s="7">
        <f t="shared" si="13"/>
        <v>7478.16</v>
      </c>
      <c r="CN38" s="7">
        <f t="shared" si="13"/>
        <v>7478.16</v>
      </c>
      <c r="CO38" s="7">
        <f t="shared" si="13"/>
        <v>7478.16</v>
      </c>
      <c r="CP38" s="7">
        <f t="shared" si="13"/>
        <v>7478.16</v>
      </c>
      <c r="CQ38" s="7">
        <f t="shared" si="13"/>
        <v>7478.16</v>
      </c>
      <c r="CR38" s="7">
        <f t="shared" si="13"/>
        <v>7478.16</v>
      </c>
      <c r="CS38" s="7">
        <f t="shared" si="13"/>
        <v>7478.16</v>
      </c>
      <c r="CT38" s="7">
        <f t="shared" si="13"/>
        <v>7478.16</v>
      </c>
      <c r="CU38" s="7">
        <f t="shared" si="13"/>
        <v>7478.16</v>
      </c>
      <c r="CV38" s="7">
        <f t="shared" si="13"/>
        <v>7478.16</v>
      </c>
      <c r="CW38" s="7">
        <f t="shared" si="13"/>
        <v>7478.16</v>
      </c>
      <c r="CX38" s="7">
        <f t="shared" si="13"/>
        <v>7478.16</v>
      </c>
      <c r="CY38" s="7">
        <f t="shared" si="13"/>
        <v>7478.16</v>
      </c>
      <c r="CZ38" s="7">
        <f t="shared" si="13"/>
        <v>7478.16</v>
      </c>
      <c r="DA38" s="7">
        <f t="shared" si="13"/>
        <v>7478.16</v>
      </c>
      <c r="DB38" s="7">
        <f t="shared" si="13"/>
        <v>7478.16</v>
      </c>
      <c r="DC38" s="7">
        <f t="shared" si="13"/>
        <v>7478.16</v>
      </c>
      <c r="DD38" s="7">
        <f t="shared" si="13"/>
        <v>7478.16</v>
      </c>
      <c r="DE38" s="7">
        <f t="shared" si="13"/>
        <v>7478.16</v>
      </c>
      <c r="DF38" s="7">
        <f t="shared" si="13"/>
        <v>7478.16</v>
      </c>
      <c r="DG38" s="7">
        <f t="shared" si="13"/>
        <v>7478.16</v>
      </c>
      <c r="DH38" s="7">
        <f t="shared" si="13"/>
        <v>7478.16</v>
      </c>
      <c r="DI38" s="7">
        <f t="shared" si="13"/>
        <v>7478.16</v>
      </c>
      <c r="DJ38" s="7">
        <f t="shared" si="13"/>
        <v>7478.16</v>
      </c>
      <c r="DK38" s="7">
        <f t="shared" si="13"/>
        <v>7478.16</v>
      </c>
      <c r="DL38" s="7">
        <f t="shared" si="13"/>
        <v>7478.16</v>
      </c>
      <c r="DM38" s="7">
        <f t="shared" si="13"/>
        <v>7478.16</v>
      </c>
      <c r="DN38" s="7">
        <f t="shared" si="13"/>
        <v>7478.16</v>
      </c>
      <c r="DO38" s="7">
        <f t="shared" si="13"/>
        <v>7478.16</v>
      </c>
      <c r="DP38" s="7">
        <f t="shared" si="13"/>
        <v>7478.16</v>
      </c>
      <c r="DQ38" s="7">
        <f t="shared" si="13"/>
        <v>7478.16</v>
      </c>
      <c r="DR38" s="7">
        <f t="shared" si="13"/>
        <v>7478.16</v>
      </c>
      <c r="DS38" s="7">
        <f t="shared" si="13"/>
        <v>7478.16</v>
      </c>
      <c r="DT38" s="7">
        <f t="shared" si="13"/>
        <v>7478.16</v>
      </c>
      <c r="DU38" s="7">
        <f t="shared" si="13"/>
        <v>7478.16</v>
      </c>
      <c r="DV38" s="7">
        <f t="shared" si="13"/>
        <v>7478.16</v>
      </c>
      <c r="DW38" s="7">
        <f t="shared" si="13"/>
        <v>7478.16</v>
      </c>
      <c r="DX38" s="7">
        <f t="shared" si="13"/>
        <v>7478.16</v>
      </c>
      <c r="DY38" s="7">
        <f t="shared" si="13"/>
        <v>7478.16</v>
      </c>
      <c r="DZ38" s="7">
        <f t="shared" si="13"/>
        <v>7478.16</v>
      </c>
      <c r="EA38" s="7">
        <f t="shared" si="13"/>
        <v>7478.16</v>
      </c>
      <c r="EB38" s="7">
        <f t="shared" ref="EB38:FX38" si="14">$C$38</f>
        <v>7478.16</v>
      </c>
      <c r="EC38" s="7">
        <f t="shared" si="14"/>
        <v>7478.16</v>
      </c>
      <c r="ED38" s="7">
        <f t="shared" si="14"/>
        <v>7478.16</v>
      </c>
      <c r="EE38" s="7">
        <f t="shared" si="14"/>
        <v>7478.16</v>
      </c>
      <c r="EF38" s="7">
        <f t="shared" si="14"/>
        <v>7478.16</v>
      </c>
      <c r="EG38" s="7">
        <f t="shared" si="14"/>
        <v>7478.16</v>
      </c>
      <c r="EH38" s="7">
        <f t="shared" si="14"/>
        <v>7478.16</v>
      </c>
      <c r="EI38" s="7">
        <f t="shared" si="14"/>
        <v>7478.16</v>
      </c>
      <c r="EJ38" s="7">
        <f t="shared" si="14"/>
        <v>7478.16</v>
      </c>
      <c r="EK38" s="7">
        <f t="shared" si="14"/>
        <v>7478.16</v>
      </c>
      <c r="EL38" s="7">
        <f t="shared" si="14"/>
        <v>7478.16</v>
      </c>
      <c r="EM38" s="7">
        <f t="shared" si="14"/>
        <v>7478.16</v>
      </c>
      <c r="EN38" s="7">
        <f t="shared" si="14"/>
        <v>7478.16</v>
      </c>
      <c r="EO38" s="7">
        <f t="shared" si="14"/>
        <v>7478.16</v>
      </c>
      <c r="EP38" s="7">
        <f t="shared" si="14"/>
        <v>7478.16</v>
      </c>
      <c r="EQ38" s="7">
        <f t="shared" si="14"/>
        <v>7478.16</v>
      </c>
      <c r="ER38" s="7">
        <f t="shared" si="14"/>
        <v>7478.16</v>
      </c>
      <c r="ES38" s="7">
        <f t="shared" si="14"/>
        <v>7478.16</v>
      </c>
      <c r="ET38" s="7">
        <f t="shared" si="14"/>
        <v>7478.16</v>
      </c>
      <c r="EU38" s="7">
        <f t="shared" si="14"/>
        <v>7478.16</v>
      </c>
      <c r="EV38" s="7">
        <f t="shared" si="14"/>
        <v>7478.16</v>
      </c>
      <c r="EW38" s="7">
        <f t="shared" si="14"/>
        <v>7478.16</v>
      </c>
      <c r="EX38" s="7">
        <f t="shared" si="14"/>
        <v>7478.16</v>
      </c>
      <c r="EY38" s="7">
        <f t="shared" si="14"/>
        <v>7478.16</v>
      </c>
      <c r="EZ38" s="7">
        <f t="shared" si="14"/>
        <v>7478.16</v>
      </c>
      <c r="FA38" s="7">
        <f t="shared" si="14"/>
        <v>7478.16</v>
      </c>
      <c r="FB38" s="7">
        <f t="shared" si="14"/>
        <v>7478.16</v>
      </c>
      <c r="FC38" s="7">
        <f t="shared" si="14"/>
        <v>7478.16</v>
      </c>
      <c r="FD38" s="7">
        <f t="shared" si="14"/>
        <v>7478.16</v>
      </c>
      <c r="FE38" s="7">
        <f t="shared" si="14"/>
        <v>7478.16</v>
      </c>
      <c r="FF38" s="7">
        <f t="shared" si="14"/>
        <v>7478.16</v>
      </c>
      <c r="FG38" s="7">
        <f t="shared" si="14"/>
        <v>7478.16</v>
      </c>
      <c r="FH38" s="7">
        <f t="shared" si="14"/>
        <v>7478.16</v>
      </c>
      <c r="FI38" s="7">
        <f t="shared" si="14"/>
        <v>7478.16</v>
      </c>
      <c r="FJ38" s="7">
        <f t="shared" si="14"/>
        <v>7478.16</v>
      </c>
      <c r="FK38" s="7">
        <f t="shared" si="14"/>
        <v>7478.16</v>
      </c>
      <c r="FL38" s="7">
        <f t="shared" si="14"/>
        <v>7478.16</v>
      </c>
      <c r="FM38" s="7">
        <f t="shared" si="14"/>
        <v>7478.16</v>
      </c>
      <c r="FN38" s="7">
        <f t="shared" si="14"/>
        <v>7478.16</v>
      </c>
      <c r="FO38" s="7">
        <f t="shared" si="14"/>
        <v>7478.16</v>
      </c>
      <c r="FP38" s="7">
        <f t="shared" si="14"/>
        <v>7478.16</v>
      </c>
      <c r="FQ38" s="7">
        <f t="shared" si="14"/>
        <v>7478.16</v>
      </c>
      <c r="FR38" s="7">
        <f t="shared" si="14"/>
        <v>7478.16</v>
      </c>
      <c r="FS38" s="7">
        <f t="shared" si="14"/>
        <v>7478.16</v>
      </c>
      <c r="FT38" s="7">
        <f t="shared" si="14"/>
        <v>7478.16</v>
      </c>
      <c r="FU38" s="7">
        <f t="shared" si="14"/>
        <v>7478.16</v>
      </c>
      <c r="FV38" s="7">
        <f t="shared" si="14"/>
        <v>7478.16</v>
      </c>
      <c r="FW38" s="7">
        <f t="shared" si="14"/>
        <v>7478.16</v>
      </c>
      <c r="FX38" s="7">
        <f t="shared" si="14"/>
        <v>7478.16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45">
        <v>9388.64</v>
      </c>
      <c r="D39" s="7">
        <f t="shared" ref="D39:BO39" si="15">$C$39</f>
        <v>9388.64</v>
      </c>
      <c r="E39" s="7">
        <f t="shared" si="15"/>
        <v>9388.64</v>
      </c>
      <c r="F39" s="7">
        <f t="shared" si="15"/>
        <v>9388.64</v>
      </c>
      <c r="G39" s="7">
        <f t="shared" si="15"/>
        <v>9388.64</v>
      </c>
      <c r="H39" s="7">
        <f t="shared" si="15"/>
        <v>9388.64</v>
      </c>
      <c r="I39" s="7">
        <f t="shared" si="15"/>
        <v>9388.64</v>
      </c>
      <c r="J39" s="7">
        <f t="shared" si="15"/>
        <v>9388.64</v>
      </c>
      <c r="K39" s="7">
        <f t="shared" si="15"/>
        <v>9388.64</v>
      </c>
      <c r="L39" s="7">
        <f t="shared" si="15"/>
        <v>9388.64</v>
      </c>
      <c r="M39" s="7">
        <f t="shared" si="15"/>
        <v>9388.64</v>
      </c>
      <c r="N39" s="7">
        <f t="shared" si="15"/>
        <v>9388.64</v>
      </c>
      <c r="O39" s="7">
        <f t="shared" si="15"/>
        <v>9388.64</v>
      </c>
      <c r="P39" s="7">
        <f t="shared" si="15"/>
        <v>9388.64</v>
      </c>
      <c r="Q39" s="7">
        <f t="shared" si="15"/>
        <v>9388.64</v>
      </c>
      <c r="R39" s="7">
        <f t="shared" si="15"/>
        <v>9388.64</v>
      </c>
      <c r="S39" s="7">
        <f t="shared" si="15"/>
        <v>9388.64</v>
      </c>
      <c r="T39" s="7">
        <f t="shared" si="15"/>
        <v>9388.64</v>
      </c>
      <c r="U39" s="7">
        <f t="shared" si="15"/>
        <v>9388.64</v>
      </c>
      <c r="V39" s="7">
        <f t="shared" si="15"/>
        <v>9388.64</v>
      </c>
      <c r="W39" s="7">
        <f t="shared" si="15"/>
        <v>9388.64</v>
      </c>
      <c r="X39" s="7">
        <f t="shared" si="15"/>
        <v>9388.64</v>
      </c>
      <c r="Y39" s="7">
        <f t="shared" si="15"/>
        <v>9388.64</v>
      </c>
      <c r="Z39" s="7">
        <f t="shared" si="15"/>
        <v>9388.64</v>
      </c>
      <c r="AA39" s="7">
        <f t="shared" si="15"/>
        <v>9388.64</v>
      </c>
      <c r="AB39" s="7">
        <f t="shared" si="15"/>
        <v>9388.64</v>
      </c>
      <c r="AC39" s="7">
        <f t="shared" si="15"/>
        <v>9388.64</v>
      </c>
      <c r="AD39" s="7">
        <f t="shared" si="15"/>
        <v>9388.64</v>
      </c>
      <c r="AE39" s="7">
        <f t="shared" si="15"/>
        <v>9388.64</v>
      </c>
      <c r="AF39" s="7">
        <f t="shared" si="15"/>
        <v>9388.64</v>
      </c>
      <c r="AG39" s="7">
        <f t="shared" si="15"/>
        <v>9388.64</v>
      </c>
      <c r="AH39" s="7">
        <f t="shared" si="15"/>
        <v>9388.64</v>
      </c>
      <c r="AI39" s="7">
        <f t="shared" si="15"/>
        <v>9388.64</v>
      </c>
      <c r="AJ39" s="7">
        <f t="shared" si="15"/>
        <v>9388.64</v>
      </c>
      <c r="AK39" s="7">
        <f t="shared" si="15"/>
        <v>9388.64</v>
      </c>
      <c r="AL39" s="7">
        <f t="shared" si="15"/>
        <v>9388.64</v>
      </c>
      <c r="AM39" s="7">
        <f t="shared" si="15"/>
        <v>9388.64</v>
      </c>
      <c r="AN39" s="7">
        <f t="shared" si="15"/>
        <v>9388.64</v>
      </c>
      <c r="AO39" s="7">
        <f t="shared" si="15"/>
        <v>9388.64</v>
      </c>
      <c r="AP39" s="7">
        <f t="shared" si="15"/>
        <v>9388.64</v>
      </c>
      <c r="AQ39" s="7">
        <f t="shared" si="15"/>
        <v>9388.64</v>
      </c>
      <c r="AR39" s="7">
        <f t="shared" si="15"/>
        <v>9388.64</v>
      </c>
      <c r="AS39" s="7">
        <f t="shared" si="15"/>
        <v>9388.64</v>
      </c>
      <c r="AT39" s="7">
        <f t="shared" si="15"/>
        <v>9388.64</v>
      </c>
      <c r="AU39" s="7">
        <f t="shared" si="15"/>
        <v>9388.64</v>
      </c>
      <c r="AV39" s="7">
        <f t="shared" si="15"/>
        <v>9388.64</v>
      </c>
      <c r="AW39" s="7">
        <f t="shared" si="15"/>
        <v>9388.64</v>
      </c>
      <c r="AX39" s="7">
        <f t="shared" si="15"/>
        <v>9388.64</v>
      </c>
      <c r="AY39" s="7">
        <f t="shared" si="15"/>
        <v>9388.64</v>
      </c>
      <c r="AZ39" s="7">
        <f t="shared" si="15"/>
        <v>9388.64</v>
      </c>
      <c r="BA39" s="7">
        <f t="shared" si="15"/>
        <v>9388.64</v>
      </c>
      <c r="BB39" s="7">
        <f t="shared" si="15"/>
        <v>9388.64</v>
      </c>
      <c r="BC39" s="7">
        <f t="shared" si="15"/>
        <v>9388.64</v>
      </c>
      <c r="BD39" s="7">
        <f t="shared" si="15"/>
        <v>9388.64</v>
      </c>
      <c r="BE39" s="7">
        <f t="shared" si="15"/>
        <v>9388.64</v>
      </c>
      <c r="BF39" s="7">
        <f t="shared" si="15"/>
        <v>9388.64</v>
      </c>
      <c r="BG39" s="7">
        <f t="shared" si="15"/>
        <v>9388.64</v>
      </c>
      <c r="BH39" s="7">
        <f t="shared" si="15"/>
        <v>9388.64</v>
      </c>
      <c r="BI39" s="7">
        <f t="shared" si="15"/>
        <v>9388.64</v>
      </c>
      <c r="BJ39" s="7">
        <f t="shared" si="15"/>
        <v>9388.64</v>
      </c>
      <c r="BK39" s="7">
        <f t="shared" si="15"/>
        <v>9388.64</v>
      </c>
      <c r="BL39" s="7">
        <f t="shared" si="15"/>
        <v>9388.64</v>
      </c>
      <c r="BM39" s="7">
        <f t="shared" si="15"/>
        <v>9388.64</v>
      </c>
      <c r="BN39" s="7">
        <f t="shared" si="15"/>
        <v>9388.64</v>
      </c>
      <c r="BO39" s="7">
        <f t="shared" si="15"/>
        <v>9388.64</v>
      </c>
      <c r="BP39" s="7">
        <f t="shared" ref="BP39:EA39" si="16">$C$39</f>
        <v>9388.64</v>
      </c>
      <c r="BQ39" s="7">
        <f t="shared" si="16"/>
        <v>9388.64</v>
      </c>
      <c r="BR39" s="7">
        <f t="shared" si="16"/>
        <v>9388.64</v>
      </c>
      <c r="BS39" s="7">
        <f t="shared" si="16"/>
        <v>9388.64</v>
      </c>
      <c r="BT39" s="7">
        <f t="shared" si="16"/>
        <v>9388.64</v>
      </c>
      <c r="BU39" s="7">
        <f t="shared" si="16"/>
        <v>9388.64</v>
      </c>
      <c r="BV39" s="7">
        <f t="shared" si="16"/>
        <v>9388.64</v>
      </c>
      <c r="BW39" s="7">
        <f t="shared" si="16"/>
        <v>9388.64</v>
      </c>
      <c r="BX39" s="7">
        <f t="shared" si="16"/>
        <v>9388.64</v>
      </c>
      <c r="BY39" s="7">
        <f t="shared" si="16"/>
        <v>9388.64</v>
      </c>
      <c r="BZ39" s="7">
        <f t="shared" si="16"/>
        <v>9388.64</v>
      </c>
      <c r="CA39" s="7">
        <f t="shared" si="16"/>
        <v>9388.64</v>
      </c>
      <c r="CB39" s="7">
        <f t="shared" si="16"/>
        <v>9388.64</v>
      </c>
      <c r="CC39" s="7">
        <f t="shared" si="16"/>
        <v>9388.64</v>
      </c>
      <c r="CD39" s="7">
        <f t="shared" si="16"/>
        <v>9388.64</v>
      </c>
      <c r="CE39" s="7">
        <f t="shared" si="16"/>
        <v>9388.64</v>
      </c>
      <c r="CF39" s="7">
        <f t="shared" si="16"/>
        <v>9388.64</v>
      </c>
      <c r="CG39" s="7">
        <f t="shared" si="16"/>
        <v>9388.64</v>
      </c>
      <c r="CH39" s="7">
        <f t="shared" si="16"/>
        <v>9388.64</v>
      </c>
      <c r="CI39" s="7">
        <f t="shared" si="16"/>
        <v>9388.64</v>
      </c>
      <c r="CJ39" s="7">
        <f t="shared" si="16"/>
        <v>9388.64</v>
      </c>
      <c r="CK39" s="7">
        <f t="shared" si="16"/>
        <v>9388.64</v>
      </c>
      <c r="CL39" s="7">
        <f t="shared" si="16"/>
        <v>9388.64</v>
      </c>
      <c r="CM39" s="7">
        <f t="shared" si="16"/>
        <v>9388.64</v>
      </c>
      <c r="CN39" s="7">
        <f t="shared" si="16"/>
        <v>9388.64</v>
      </c>
      <c r="CO39" s="7">
        <f t="shared" si="16"/>
        <v>9388.64</v>
      </c>
      <c r="CP39" s="7">
        <f t="shared" si="16"/>
        <v>9388.64</v>
      </c>
      <c r="CQ39" s="7">
        <f t="shared" si="16"/>
        <v>9388.64</v>
      </c>
      <c r="CR39" s="7">
        <f t="shared" si="16"/>
        <v>9388.64</v>
      </c>
      <c r="CS39" s="7">
        <f t="shared" si="16"/>
        <v>9388.64</v>
      </c>
      <c r="CT39" s="7">
        <f t="shared" si="16"/>
        <v>9388.64</v>
      </c>
      <c r="CU39" s="7">
        <f t="shared" si="16"/>
        <v>9388.64</v>
      </c>
      <c r="CV39" s="7">
        <f t="shared" si="16"/>
        <v>9388.64</v>
      </c>
      <c r="CW39" s="7">
        <f t="shared" si="16"/>
        <v>9388.64</v>
      </c>
      <c r="CX39" s="7">
        <f t="shared" si="16"/>
        <v>9388.64</v>
      </c>
      <c r="CY39" s="7">
        <f t="shared" si="16"/>
        <v>9388.64</v>
      </c>
      <c r="CZ39" s="7">
        <f t="shared" si="16"/>
        <v>9388.64</v>
      </c>
      <c r="DA39" s="7">
        <f t="shared" si="16"/>
        <v>9388.64</v>
      </c>
      <c r="DB39" s="7">
        <f t="shared" si="16"/>
        <v>9388.64</v>
      </c>
      <c r="DC39" s="7">
        <f t="shared" si="16"/>
        <v>9388.64</v>
      </c>
      <c r="DD39" s="7">
        <f t="shared" si="16"/>
        <v>9388.64</v>
      </c>
      <c r="DE39" s="7">
        <f t="shared" si="16"/>
        <v>9388.64</v>
      </c>
      <c r="DF39" s="7">
        <f t="shared" si="16"/>
        <v>9388.64</v>
      </c>
      <c r="DG39" s="7">
        <f t="shared" si="16"/>
        <v>9388.64</v>
      </c>
      <c r="DH39" s="7">
        <f t="shared" si="16"/>
        <v>9388.64</v>
      </c>
      <c r="DI39" s="7">
        <f t="shared" si="16"/>
        <v>9388.64</v>
      </c>
      <c r="DJ39" s="7">
        <f t="shared" si="16"/>
        <v>9388.64</v>
      </c>
      <c r="DK39" s="7">
        <f t="shared" si="16"/>
        <v>9388.64</v>
      </c>
      <c r="DL39" s="7">
        <f t="shared" si="16"/>
        <v>9388.64</v>
      </c>
      <c r="DM39" s="7">
        <f t="shared" si="16"/>
        <v>9388.64</v>
      </c>
      <c r="DN39" s="7">
        <f t="shared" si="16"/>
        <v>9388.64</v>
      </c>
      <c r="DO39" s="7">
        <f t="shared" si="16"/>
        <v>9388.64</v>
      </c>
      <c r="DP39" s="7">
        <f t="shared" si="16"/>
        <v>9388.64</v>
      </c>
      <c r="DQ39" s="7">
        <f t="shared" si="16"/>
        <v>9388.64</v>
      </c>
      <c r="DR39" s="7">
        <f t="shared" si="16"/>
        <v>9388.64</v>
      </c>
      <c r="DS39" s="7">
        <f t="shared" si="16"/>
        <v>9388.64</v>
      </c>
      <c r="DT39" s="7">
        <f t="shared" si="16"/>
        <v>9388.64</v>
      </c>
      <c r="DU39" s="7">
        <f t="shared" si="16"/>
        <v>9388.64</v>
      </c>
      <c r="DV39" s="7">
        <f t="shared" si="16"/>
        <v>9388.64</v>
      </c>
      <c r="DW39" s="7">
        <f t="shared" si="16"/>
        <v>9388.64</v>
      </c>
      <c r="DX39" s="7">
        <f t="shared" si="16"/>
        <v>9388.64</v>
      </c>
      <c r="DY39" s="7">
        <f t="shared" si="16"/>
        <v>9388.64</v>
      </c>
      <c r="DZ39" s="7">
        <f t="shared" si="16"/>
        <v>9388.64</v>
      </c>
      <c r="EA39" s="7">
        <f t="shared" si="16"/>
        <v>9388.64</v>
      </c>
      <c r="EB39" s="7">
        <f t="shared" ref="EB39:FX39" si="17">$C$39</f>
        <v>9388.64</v>
      </c>
      <c r="EC39" s="7">
        <f t="shared" si="17"/>
        <v>9388.64</v>
      </c>
      <c r="ED39" s="7">
        <f t="shared" si="17"/>
        <v>9388.64</v>
      </c>
      <c r="EE39" s="7">
        <f t="shared" si="17"/>
        <v>9388.64</v>
      </c>
      <c r="EF39" s="7">
        <f t="shared" si="17"/>
        <v>9388.64</v>
      </c>
      <c r="EG39" s="7">
        <f t="shared" si="17"/>
        <v>9388.64</v>
      </c>
      <c r="EH39" s="7">
        <f t="shared" si="17"/>
        <v>9388.64</v>
      </c>
      <c r="EI39" s="7">
        <f t="shared" si="17"/>
        <v>9388.64</v>
      </c>
      <c r="EJ39" s="7">
        <f t="shared" si="17"/>
        <v>9388.64</v>
      </c>
      <c r="EK39" s="7">
        <f t="shared" si="17"/>
        <v>9388.64</v>
      </c>
      <c r="EL39" s="7">
        <f t="shared" si="17"/>
        <v>9388.64</v>
      </c>
      <c r="EM39" s="7">
        <f t="shared" si="17"/>
        <v>9388.64</v>
      </c>
      <c r="EN39" s="7">
        <f t="shared" si="17"/>
        <v>9388.64</v>
      </c>
      <c r="EO39" s="7">
        <f t="shared" si="17"/>
        <v>9388.64</v>
      </c>
      <c r="EP39" s="7">
        <f t="shared" si="17"/>
        <v>9388.64</v>
      </c>
      <c r="EQ39" s="7">
        <f t="shared" si="17"/>
        <v>9388.64</v>
      </c>
      <c r="ER39" s="7">
        <f t="shared" si="17"/>
        <v>9388.64</v>
      </c>
      <c r="ES39" s="7">
        <f t="shared" si="17"/>
        <v>9388.64</v>
      </c>
      <c r="ET39" s="7">
        <f t="shared" si="17"/>
        <v>9388.64</v>
      </c>
      <c r="EU39" s="7">
        <f t="shared" si="17"/>
        <v>9388.64</v>
      </c>
      <c r="EV39" s="7">
        <f t="shared" si="17"/>
        <v>9388.64</v>
      </c>
      <c r="EW39" s="7">
        <f t="shared" si="17"/>
        <v>9388.64</v>
      </c>
      <c r="EX39" s="7">
        <f t="shared" si="17"/>
        <v>9388.64</v>
      </c>
      <c r="EY39" s="7">
        <f t="shared" si="17"/>
        <v>9388.64</v>
      </c>
      <c r="EZ39" s="7">
        <f t="shared" si="17"/>
        <v>9388.64</v>
      </c>
      <c r="FA39" s="7">
        <f t="shared" si="17"/>
        <v>9388.64</v>
      </c>
      <c r="FB39" s="7">
        <f t="shared" si="17"/>
        <v>9388.64</v>
      </c>
      <c r="FC39" s="7">
        <f t="shared" si="17"/>
        <v>9388.64</v>
      </c>
      <c r="FD39" s="7">
        <f t="shared" si="17"/>
        <v>9388.64</v>
      </c>
      <c r="FE39" s="7">
        <f t="shared" si="17"/>
        <v>9388.64</v>
      </c>
      <c r="FF39" s="7">
        <f t="shared" si="17"/>
        <v>9388.64</v>
      </c>
      <c r="FG39" s="7">
        <f t="shared" si="17"/>
        <v>9388.64</v>
      </c>
      <c r="FH39" s="7">
        <f t="shared" si="17"/>
        <v>9388.64</v>
      </c>
      <c r="FI39" s="7">
        <f t="shared" si="17"/>
        <v>9388.64</v>
      </c>
      <c r="FJ39" s="7">
        <f t="shared" si="17"/>
        <v>9388.64</v>
      </c>
      <c r="FK39" s="7">
        <f t="shared" si="17"/>
        <v>9388.64</v>
      </c>
      <c r="FL39" s="7">
        <f t="shared" si="17"/>
        <v>9388.64</v>
      </c>
      <c r="FM39" s="7">
        <f t="shared" si="17"/>
        <v>9388.64</v>
      </c>
      <c r="FN39" s="7">
        <f t="shared" si="17"/>
        <v>9388.64</v>
      </c>
      <c r="FO39" s="7">
        <f t="shared" si="17"/>
        <v>9388.64</v>
      </c>
      <c r="FP39" s="7">
        <f t="shared" si="17"/>
        <v>9388.64</v>
      </c>
      <c r="FQ39" s="7">
        <f t="shared" si="17"/>
        <v>9388.64</v>
      </c>
      <c r="FR39" s="7">
        <f t="shared" si="17"/>
        <v>9388.64</v>
      </c>
      <c r="FS39" s="7">
        <f t="shared" si="17"/>
        <v>9388.64</v>
      </c>
      <c r="FT39" s="7">
        <f t="shared" si="17"/>
        <v>9388.64</v>
      </c>
      <c r="FU39" s="7">
        <f t="shared" si="17"/>
        <v>9388.64</v>
      </c>
      <c r="FV39" s="7">
        <f t="shared" si="17"/>
        <v>9388.64</v>
      </c>
      <c r="FW39" s="7">
        <f t="shared" si="17"/>
        <v>9388.64</v>
      </c>
      <c r="FX39" s="7">
        <f t="shared" si="17"/>
        <v>9388.64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f>B5</f>
        <v>9017</v>
      </c>
      <c r="D40" s="7">
        <f t="shared" ref="D40:BO40" si="18">$C$40</f>
        <v>9017</v>
      </c>
      <c r="E40" s="7">
        <f t="shared" si="18"/>
        <v>9017</v>
      </c>
      <c r="F40" s="7">
        <f t="shared" si="18"/>
        <v>9017</v>
      </c>
      <c r="G40" s="7">
        <f t="shared" si="18"/>
        <v>9017</v>
      </c>
      <c r="H40" s="7">
        <f t="shared" si="18"/>
        <v>9017</v>
      </c>
      <c r="I40" s="7">
        <f t="shared" si="18"/>
        <v>9017</v>
      </c>
      <c r="J40" s="7">
        <f t="shared" si="18"/>
        <v>9017</v>
      </c>
      <c r="K40" s="7">
        <f t="shared" si="18"/>
        <v>9017</v>
      </c>
      <c r="L40" s="7">
        <f t="shared" si="18"/>
        <v>9017</v>
      </c>
      <c r="M40" s="7">
        <f t="shared" si="18"/>
        <v>9017</v>
      </c>
      <c r="N40" s="7">
        <f t="shared" si="18"/>
        <v>9017</v>
      </c>
      <c r="O40" s="7">
        <f t="shared" si="18"/>
        <v>9017</v>
      </c>
      <c r="P40" s="7">
        <f t="shared" si="18"/>
        <v>9017</v>
      </c>
      <c r="Q40" s="7">
        <f t="shared" si="18"/>
        <v>9017</v>
      </c>
      <c r="R40" s="7">
        <f t="shared" si="18"/>
        <v>9017</v>
      </c>
      <c r="S40" s="7">
        <f t="shared" si="18"/>
        <v>9017</v>
      </c>
      <c r="T40" s="7">
        <f t="shared" si="18"/>
        <v>9017</v>
      </c>
      <c r="U40" s="7">
        <f t="shared" si="18"/>
        <v>9017</v>
      </c>
      <c r="V40" s="7">
        <f t="shared" si="18"/>
        <v>9017</v>
      </c>
      <c r="W40" s="7">
        <f t="shared" si="18"/>
        <v>9017</v>
      </c>
      <c r="X40" s="7">
        <f t="shared" si="18"/>
        <v>9017</v>
      </c>
      <c r="Y40" s="7">
        <f t="shared" si="18"/>
        <v>9017</v>
      </c>
      <c r="Z40" s="7">
        <f t="shared" si="18"/>
        <v>9017</v>
      </c>
      <c r="AA40" s="7">
        <f t="shared" si="18"/>
        <v>9017</v>
      </c>
      <c r="AB40" s="7">
        <f t="shared" si="18"/>
        <v>9017</v>
      </c>
      <c r="AC40" s="7">
        <f t="shared" si="18"/>
        <v>9017</v>
      </c>
      <c r="AD40" s="7">
        <f t="shared" si="18"/>
        <v>9017</v>
      </c>
      <c r="AE40" s="7">
        <f t="shared" si="18"/>
        <v>9017</v>
      </c>
      <c r="AF40" s="7">
        <f t="shared" si="18"/>
        <v>9017</v>
      </c>
      <c r="AG40" s="7">
        <f t="shared" si="18"/>
        <v>9017</v>
      </c>
      <c r="AH40" s="7">
        <f t="shared" si="18"/>
        <v>9017</v>
      </c>
      <c r="AI40" s="7">
        <f t="shared" si="18"/>
        <v>9017</v>
      </c>
      <c r="AJ40" s="7">
        <f t="shared" si="18"/>
        <v>9017</v>
      </c>
      <c r="AK40" s="7">
        <f t="shared" si="18"/>
        <v>9017</v>
      </c>
      <c r="AL40" s="7">
        <f t="shared" si="18"/>
        <v>9017</v>
      </c>
      <c r="AM40" s="7">
        <f t="shared" si="18"/>
        <v>9017</v>
      </c>
      <c r="AN40" s="7">
        <f t="shared" si="18"/>
        <v>9017</v>
      </c>
      <c r="AO40" s="7">
        <f t="shared" si="18"/>
        <v>9017</v>
      </c>
      <c r="AP40" s="7">
        <f t="shared" si="18"/>
        <v>9017</v>
      </c>
      <c r="AQ40" s="7">
        <f t="shared" si="18"/>
        <v>9017</v>
      </c>
      <c r="AR40" s="7">
        <f t="shared" si="18"/>
        <v>9017</v>
      </c>
      <c r="AS40" s="7">
        <f t="shared" si="18"/>
        <v>9017</v>
      </c>
      <c r="AT40" s="7">
        <f t="shared" si="18"/>
        <v>9017</v>
      </c>
      <c r="AU40" s="7">
        <f t="shared" si="18"/>
        <v>9017</v>
      </c>
      <c r="AV40" s="7">
        <f t="shared" si="18"/>
        <v>9017</v>
      </c>
      <c r="AW40" s="7">
        <f t="shared" si="18"/>
        <v>9017</v>
      </c>
      <c r="AX40" s="7">
        <f t="shared" si="18"/>
        <v>9017</v>
      </c>
      <c r="AY40" s="7">
        <f t="shared" si="18"/>
        <v>9017</v>
      </c>
      <c r="AZ40" s="7">
        <f t="shared" si="18"/>
        <v>9017</v>
      </c>
      <c r="BA40" s="7">
        <f t="shared" si="18"/>
        <v>9017</v>
      </c>
      <c r="BB40" s="7">
        <f t="shared" si="18"/>
        <v>9017</v>
      </c>
      <c r="BC40" s="7">
        <f t="shared" si="18"/>
        <v>9017</v>
      </c>
      <c r="BD40" s="7">
        <f t="shared" si="18"/>
        <v>9017</v>
      </c>
      <c r="BE40" s="7">
        <f t="shared" si="18"/>
        <v>9017</v>
      </c>
      <c r="BF40" s="7">
        <f t="shared" si="18"/>
        <v>9017</v>
      </c>
      <c r="BG40" s="7">
        <f t="shared" si="18"/>
        <v>9017</v>
      </c>
      <c r="BH40" s="7">
        <f t="shared" si="18"/>
        <v>9017</v>
      </c>
      <c r="BI40" s="7">
        <f t="shared" si="18"/>
        <v>9017</v>
      </c>
      <c r="BJ40" s="7">
        <f t="shared" si="18"/>
        <v>9017</v>
      </c>
      <c r="BK40" s="7">
        <f t="shared" si="18"/>
        <v>9017</v>
      </c>
      <c r="BL40" s="7">
        <f t="shared" si="18"/>
        <v>9017</v>
      </c>
      <c r="BM40" s="7">
        <f t="shared" si="18"/>
        <v>9017</v>
      </c>
      <c r="BN40" s="7">
        <f t="shared" si="18"/>
        <v>9017</v>
      </c>
      <c r="BO40" s="7">
        <f t="shared" si="18"/>
        <v>9017</v>
      </c>
      <c r="BP40" s="7">
        <f t="shared" ref="BP40:EA40" si="19">$C$40</f>
        <v>9017</v>
      </c>
      <c r="BQ40" s="7">
        <f t="shared" si="19"/>
        <v>9017</v>
      </c>
      <c r="BR40" s="7">
        <f t="shared" si="19"/>
        <v>9017</v>
      </c>
      <c r="BS40" s="7">
        <f t="shared" si="19"/>
        <v>9017</v>
      </c>
      <c r="BT40" s="7">
        <f t="shared" si="19"/>
        <v>9017</v>
      </c>
      <c r="BU40" s="7">
        <f t="shared" si="19"/>
        <v>9017</v>
      </c>
      <c r="BV40" s="7">
        <f t="shared" si="19"/>
        <v>9017</v>
      </c>
      <c r="BW40" s="7">
        <f t="shared" si="19"/>
        <v>9017</v>
      </c>
      <c r="BX40" s="7">
        <f t="shared" si="19"/>
        <v>9017</v>
      </c>
      <c r="BY40" s="7">
        <f t="shared" si="19"/>
        <v>9017</v>
      </c>
      <c r="BZ40" s="7">
        <f t="shared" si="19"/>
        <v>9017</v>
      </c>
      <c r="CA40" s="7">
        <f t="shared" si="19"/>
        <v>9017</v>
      </c>
      <c r="CB40" s="7">
        <f t="shared" si="19"/>
        <v>9017</v>
      </c>
      <c r="CC40" s="7">
        <f t="shared" si="19"/>
        <v>9017</v>
      </c>
      <c r="CD40" s="7">
        <f t="shared" si="19"/>
        <v>9017</v>
      </c>
      <c r="CE40" s="7">
        <f t="shared" si="19"/>
        <v>9017</v>
      </c>
      <c r="CF40" s="7">
        <f t="shared" si="19"/>
        <v>9017</v>
      </c>
      <c r="CG40" s="7">
        <f t="shared" si="19"/>
        <v>9017</v>
      </c>
      <c r="CH40" s="7">
        <f t="shared" si="19"/>
        <v>9017</v>
      </c>
      <c r="CI40" s="7">
        <f t="shared" si="19"/>
        <v>9017</v>
      </c>
      <c r="CJ40" s="7">
        <f t="shared" si="19"/>
        <v>9017</v>
      </c>
      <c r="CK40" s="7">
        <f t="shared" si="19"/>
        <v>9017</v>
      </c>
      <c r="CL40" s="7">
        <f t="shared" si="19"/>
        <v>9017</v>
      </c>
      <c r="CM40" s="7">
        <f t="shared" si="19"/>
        <v>9017</v>
      </c>
      <c r="CN40" s="7">
        <f t="shared" si="19"/>
        <v>9017</v>
      </c>
      <c r="CO40" s="7">
        <f t="shared" si="19"/>
        <v>9017</v>
      </c>
      <c r="CP40" s="7">
        <f t="shared" si="19"/>
        <v>9017</v>
      </c>
      <c r="CQ40" s="7">
        <f t="shared" si="19"/>
        <v>9017</v>
      </c>
      <c r="CR40" s="7">
        <f t="shared" si="19"/>
        <v>9017</v>
      </c>
      <c r="CS40" s="7">
        <f t="shared" si="19"/>
        <v>9017</v>
      </c>
      <c r="CT40" s="7">
        <f t="shared" si="19"/>
        <v>9017</v>
      </c>
      <c r="CU40" s="7">
        <f t="shared" si="19"/>
        <v>9017</v>
      </c>
      <c r="CV40" s="7">
        <f t="shared" si="19"/>
        <v>9017</v>
      </c>
      <c r="CW40" s="7">
        <f t="shared" si="19"/>
        <v>9017</v>
      </c>
      <c r="CX40" s="7">
        <f t="shared" si="19"/>
        <v>9017</v>
      </c>
      <c r="CY40" s="7">
        <f t="shared" si="19"/>
        <v>9017</v>
      </c>
      <c r="CZ40" s="7">
        <f t="shared" si="19"/>
        <v>9017</v>
      </c>
      <c r="DA40" s="7">
        <f t="shared" si="19"/>
        <v>9017</v>
      </c>
      <c r="DB40" s="7">
        <f t="shared" si="19"/>
        <v>9017</v>
      </c>
      <c r="DC40" s="7">
        <f t="shared" si="19"/>
        <v>9017</v>
      </c>
      <c r="DD40" s="7">
        <f t="shared" si="19"/>
        <v>9017</v>
      </c>
      <c r="DE40" s="7">
        <f t="shared" si="19"/>
        <v>9017</v>
      </c>
      <c r="DF40" s="7">
        <f t="shared" si="19"/>
        <v>9017</v>
      </c>
      <c r="DG40" s="7">
        <f t="shared" si="19"/>
        <v>9017</v>
      </c>
      <c r="DH40" s="7">
        <f t="shared" si="19"/>
        <v>9017</v>
      </c>
      <c r="DI40" s="7">
        <f t="shared" si="19"/>
        <v>9017</v>
      </c>
      <c r="DJ40" s="7">
        <f t="shared" si="19"/>
        <v>9017</v>
      </c>
      <c r="DK40" s="7">
        <f t="shared" si="19"/>
        <v>9017</v>
      </c>
      <c r="DL40" s="7">
        <f t="shared" si="19"/>
        <v>9017</v>
      </c>
      <c r="DM40" s="7">
        <f t="shared" si="19"/>
        <v>9017</v>
      </c>
      <c r="DN40" s="7">
        <f t="shared" si="19"/>
        <v>9017</v>
      </c>
      <c r="DO40" s="7">
        <f t="shared" si="19"/>
        <v>9017</v>
      </c>
      <c r="DP40" s="7">
        <f t="shared" si="19"/>
        <v>9017</v>
      </c>
      <c r="DQ40" s="7">
        <f t="shared" si="19"/>
        <v>9017</v>
      </c>
      <c r="DR40" s="7">
        <f t="shared" si="19"/>
        <v>9017</v>
      </c>
      <c r="DS40" s="7">
        <f t="shared" si="19"/>
        <v>9017</v>
      </c>
      <c r="DT40" s="7">
        <f t="shared" si="19"/>
        <v>9017</v>
      </c>
      <c r="DU40" s="7">
        <f t="shared" si="19"/>
        <v>9017</v>
      </c>
      <c r="DV40" s="7">
        <f t="shared" si="19"/>
        <v>9017</v>
      </c>
      <c r="DW40" s="7">
        <f t="shared" si="19"/>
        <v>9017</v>
      </c>
      <c r="DX40" s="7">
        <f t="shared" si="19"/>
        <v>9017</v>
      </c>
      <c r="DY40" s="7">
        <f t="shared" si="19"/>
        <v>9017</v>
      </c>
      <c r="DZ40" s="7">
        <f t="shared" si="19"/>
        <v>9017</v>
      </c>
      <c r="EA40" s="7">
        <f t="shared" si="19"/>
        <v>9017</v>
      </c>
      <c r="EB40" s="7">
        <f t="shared" ref="EB40:FX40" si="20">$C$40</f>
        <v>9017</v>
      </c>
      <c r="EC40" s="7">
        <f t="shared" si="20"/>
        <v>9017</v>
      </c>
      <c r="ED40" s="7">
        <f t="shared" si="20"/>
        <v>9017</v>
      </c>
      <c r="EE40" s="7">
        <f t="shared" si="20"/>
        <v>9017</v>
      </c>
      <c r="EF40" s="7">
        <f t="shared" si="20"/>
        <v>9017</v>
      </c>
      <c r="EG40" s="7">
        <f t="shared" si="20"/>
        <v>9017</v>
      </c>
      <c r="EH40" s="7">
        <f t="shared" si="20"/>
        <v>9017</v>
      </c>
      <c r="EI40" s="7">
        <f t="shared" si="20"/>
        <v>9017</v>
      </c>
      <c r="EJ40" s="7">
        <f t="shared" si="20"/>
        <v>9017</v>
      </c>
      <c r="EK40" s="7">
        <f t="shared" si="20"/>
        <v>9017</v>
      </c>
      <c r="EL40" s="7">
        <f t="shared" si="20"/>
        <v>9017</v>
      </c>
      <c r="EM40" s="7">
        <f t="shared" si="20"/>
        <v>9017</v>
      </c>
      <c r="EN40" s="7">
        <f t="shared" si="20"/>
        <v>9017</v>
      </c>
      <c r="EO40" s="7">
        <f t="shared" si="20"/>
        <v>9017</v>
      </c>
      <c r="EP40" s="7">
        <f t="shared" si="20"/>
        <v>9017</v>
      </c>
      <c r="EQ40" s="7">
        <f t="shared" si="20"/>
        <v>9017</v>
      </c>
      <c r="ER40" s="7">
        <f t="shared" si="20"/>
        <v>9017</v>
      </c>
      <c r="ES40" s="7">
        <f t="shared" si="20"/>
        <v>9017</v>
      </c>
      <c r="ET40" s="7">
        <f t="shared" si="20"/>
        <v>9017</v>
      </c>
      <c r="EU40" s="7">
        <f t="shared" si="20"/>
        <v>9017</v>
      </c>
      <c r="EV40" s="7">
        <f t="shared" si="20"/>
        <v>9017</v>
      </c>
      <c r="EW40" s="7">
        <f t="shared" si="20"/>
        <v>9017</v>
      </c>
      <c r="EX40" s="7">
        <f t="shared" si="20"/>
        <v>9017</v>
      </c>
      <c r="EY40" s="7">
        <f t="shared" si="20"/>
        <v>9017</v>
      </c>
      <c r="EZ40" s="7">
        <f t="shared" si="20"/>
        <v>9017</v>
      </c>
      <c r="FA40" s="7">
        <f t="shared" si="20"/>
        <v>9017</v>
      </c>
      <c r="FB40" s="7">
        <f t="shared" si="20"/>
        <v>9017</v>
      </c>
      <c r="FC40" s="7">
        <f t="shared" si="20"/>
        <v>9017</v>
      </c>
      <c r="FD40" s="7">
        <f t="shared" si="20"/>
        <v>9017</v>
      </c>
      <c r="FE40" s="7">
        <f t="shared" si="20"/>
        <v>9017</v>
      </c>
      <c r="FF40" s="7">
        <f t="shared" si="20"/>
        <v>9017</v>
      </c>
      <c r="FG40" s="7">
        <f t="shared" si="20"/>
        <v>9017</v>
      </c>
      <c r="FH40" s="7">
        <f t="shared" si="20"/>
        <v>9017</v>
      </c>
      <c r="FI40" s="7">
        <f t="shared" si="20"/>
        <v>9017</v>
      </c>
      <c r="FJ40" s="7">
        <f t="shared" si="20"/>
        <v>9017</v>
      </c>
      <c r="FK40" s="7">
        <f t="shared" si="20"/>
        <v>9017</v>
      </c>
      <c r="FL40" s="7">
        <f t="shared" si="20"/>
        <v>9017</v>
      </c>
      <c r="FM40" s="7">
        <f t="shared" si="20"/>
        <v>9017</v>
      </c>
      <c r="FN40" s="7">
        <f t="shared" si="20"/>
        <v>9017</v>
      </c>
      <c r="FO40" s="7">
        <f t="shared" si="20"/>
        <v>9017</v>
      </c>
      <c r="FP40" s="7">
        <f t="shared" si="20"/>
        <v>9017</v>
      </c>
      <c r="FQ40" s="7">
        <f t="shared" si="20"/>
        <v>9017</v>
      </c>
      <c r="FR40" s="7">
        <f t="shared" si="20"/>
        <v>9017</v>
      </c>
      <c r="FS40" s="7">
        <f t="shared" si="20"/>
        <v>9017</v>
      </c>
      <c r="FT40" s="7">
        <f t="shared" si="20"/>
        <v>9017</v>
      </c>
      <c r="FU40" s="7">
        <f t="shared" si="20"/>
        <v>9017</v>
      </c>
      <c r="FV40" s="7">
        <f t="shared" si="20"/>
        <v>9017</v>
      </c>
      <c r="FW40" s="7">
        <f t="shared" si="20"/>
        <v>9017</v>
      </c>
      <c r="FX40" s="7">
        <f t="shared" si="20"/>
        <v>9017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6">
        <v>1.2250000000000001</v>
      </c>
      <c r="D41" s="46">
        <v>1.226</v>
      </c>
      <c r="E41" s="46">
        <v>1.214</v>
      </c>
      <c r="F41" s="46">
        <v>1.216</v>
      </c>
      <c r="G41" s="46">
        <v>1.2170000000000001</v>
      </c>
      <c r="H41" s="46">
        <v>1.208</v>
      </c>
      <c r="I41" s="46">
        <v>1.216</v>
      </c>
      <c r="J41" s="46">
        <v>1.1319999999999999</v>
      </c>
      <c r="K41" s="46">
        <v>1.111</v>
      </c>
      <c r="L41" s="46">
        <v>1.2430000000000001</v>
      </c>
      <c r="M41" s="46">
        <v>1.2430000000000001</v>
      </c>
      <c r="N41" s="46">
        <v>1.2649999999999999</v>
      </c>
      <c r="O41" s="46">
        <v>1.2350000000000001</v>
      </c>
      <c r="P41" s="46">
        <v>1.216</v>
      </c>
      <c r="Q41" s="46">
        <v>1.244</v>
      </c>
      <c r="R41" s="46">
        <v>1.216</v>
      </c>
      <c r="S41" s="46">
        <v>1.1839999999999999</v>
      </c>
      <c r="T41" s="46">
        <v>1.0840000000000001</v>
      </c>
      <c r="U41" s="46">
        <v>1.075</v>
      </c>
      <c r="V41" s="46">
        <v>1.083</v>
      </c>
      <c r="W41" s="46">
        <v>1.075</v>
      </c>
      <c r="X41" s="46">
        <v>1.0740000000000001</v>
      </c>
      <c r="Y41" s="46">
        <v>1.0720000000000001</v>
      </c>
      <c r="Z41" s="46">
        <v>1.054</v>
      </c>
      <c r="AA41" s="46">
        <v>1.2350000000000001</v>
      </c>
      <c r="AB41" s="46">
        <v>1.2649999999999999</v>
      </c>
      <c r="AC41" s="46">
        <v>1.1759999999999999</v>
      </c>
      <c r="AD41" s="46">
        <v>1.1559999999999999</v>
      </c>
      <c r="AE41" s="46">
        <v>1.0669999999999999</v>
      </c>
      <c r="AF41" s="46">
        <v>1.121</v>
      </c>
      <c r="AG41" s="46">
        <v>1.2150000000000001</v>
      </c>
      <c r="AH41" s="46">
        <v>1.111</v>
      </c>
      <c r="AI41" s="46">
        <v>1.1020000000000001</v>
      </c>
      <c r="AJ41" s="46">
        <v>1.115</v>
      </c>
      <c r="AK41" s="46">
        <v>1.091</v>
      </c>
      <c r="AL41" s="46">
        <v>1.103</v>
      </c>
      <c r="AM41" s="46">
        <v>1.1120000000000001</v>
      </c>
      <c r="AN41" s="46">
        <v>1.145</v>
      </c>
      <c r="AO41" s="46">
        <v>1.194</v>
      </c>
      <c r="AP41" s="46">
        <v>1.2450000000000001</v>
      </c>
      <c r="AQ41" s="46">
        <v>1.169</v>
      </c>
      <c r="AR41" s="46">
        <v>1.246</v>
      </c>
      <c r="AS41" s="46">
        <v>1.319</v>
      </c>
      <c r="AT41" s="46">
        <v>1.248</v>
      </c>
      <c r="AU41" s="46">
        <v>1.216</v>
      </c>
      <c r="AV41" s="46">
        <v>1.2030000000000001</v>
      </c>
      <c r="AW41" s="46">
        <v>1.2050000000000001</v>
      </c>
      <c r="AX41" s="46">
        <v>1.1739999999999999</v>
      </c>
      <c r="AY41" s="46">
        <v>1.2050000000000001</v>
      </c>
      <c r="AZ41" s="46">
        <v>1.2090000000000001</v>
      </c>
      <c r="BA41" s="46">
        <v>1.18</v>
      </c>
      <c r="BB41" s="46">
        <v>1.19</v>
      </c>
      <c r="BC41" s="46">
        <v>1.208</v>
      </c>
      <c r="BD41" s="46">
        <v>1.2110000000000001</v>
      </c>
      <c r="BE41" s="46">
        <v>1.2090000000000001</v>
      </c>
      <c r="BF41" s="46">
        <v>1.218</v>
      </c>
      <c r="BG41" s="46">
        <v>1.196</v>
      </c>
      <c r="BH41" s="46">
        <v>1.2070000000000001</v>
      </c>
      <c r="BI41" s="46">
        <v>1.18</v>
      </c>
      <c r="BJ41" s="46">
        <v>1.23</v>
      </c>
      <c r="BK41" s="46">
        <v>1.21</v>
      </c>
      <c r="BL41" s="46">
        <v>1.165</v>
      </c>
      <c r="BM41" s="46">
        <v>1.1679999999999999</v>
      </c>
      <c r="BN41" s="46">
        <v>1.155</v>
      </c>
      <c r="BO41" s="46">
        <v>1.1379999999999999</v>
      </c>
      <c r="BP41" s="46">
        <v>1.125</v>
      </c>
      <c r="BQ41" s="46">
        <v>1.3089999999999999</v>
      </c>
      <c r="BR41" s="46">
        <v>1.206</v>
      </c>
      <c r="BS41" s="46">
        <v>1.214</v>
      </c>
      <c r="BT41" s="46">
        <v>1.236</v>
      </c>
      <c r="BU41" s="46">
        <v>1.2370000000000001</v>
      </c>
      <c r="BV41" s="46">
        <v>1.1890000000000001</v>
      </c>
      <c r="BW41" s="46">
        <v>1.218</v>
      </c>
      <c r="BX41" s="46">
        <v>1.2170000000000001</v>
      </c>
      <c r="BY41" s="46">
        <v>1.085</v>
      </c>
      <c r="BZ41" s="46">
        <v>1.0669999999999999</v>
      </c>
      <c r="CA41" s="46">
        <v>1.165</v>
      </c>
      <c r="CB41" s="46">
        <v>1.234</v>
      </c>
      <c r="CC41" s="46">
        <v>1.0649999999999999</v>
      </c>
      <c r="CD41" s="46">
        <v>1.0449999999999999</v>
      </c>
      <c r="CE41" s="46">
        <v>1.0760000000000001</v>
      </c>
      <c r="CF41" s="46">
        <v>1.0369999999999999</v>
      </c>
      <c r="CG41" s="46">
        <v>1.0760000000000001</v>
      </c>
      <c r="CH41" s="46">
        <v>1.0760000000000001</v>
      </c>
      <c r="CI41" s="46">
        <v>1.0780000000000001</v>
      </c>
      <c r="CJ41" s="46">
        <v>1.1870000000000001</v>
      </c>
      <c r="CK41" s="46">
        <v>1.256</v>
      </c>
      <c r="CL41" s="46">
        <v>1.236</v>
      </c>
      <c r="CM41" s="46">
        <v>1.2250000000000001</v>
      </c>
      <c r="CN41" s="46">
        <v>1.1850000000000001</v>
      </c>
      <c r="CO41" s="46">
        <v>1.1859999999999999</v>
      </c>
      <c r="CP41" s="46">
        <v>1.224</v>
      </c>
      <c r="CQ41" s="46">
        <v>1.1619999999999999</v>
      </c>
      <c r="CR41" s="46">
        <v>1.113</v>
      </c>
      <c r="CS41" s="46">
        <v>1.1220000000000001</v>
      </c>
      <c r="CT41" s="46">
        <v>1.073</v>
      </c>
      <c r="CU41" s="46">
        <v>1.016</v>
      </c>
      <c r="CV41" s="46">
        <v>1.0149999999999999</v>
      </c>
      <c r="CW41" s="46">
        <v>1.115</v>
      </c>
      <c r="CX41" s="46">
        <v>1.145</v>
      </c>
      <c r="CY41" s="46">
        <v>1.0860000000000001</v>
      </c>
      <c r="CZ41" s="46">
        <v>1.161</v>
      </c>
      <c r="DA41" s="46">
        <v>1.1220000000000001</v>
      </c>
      <c r="DB41" s="46">
        <v>1.1519999999999999</v>
      </c>
      <c r="DC41" s="46">
        <v>1.133</v>
      </c>
      <c r="DD41" s="46">
        <v>1.127</v>
      </c>
      <c r="DE41" s="46">
        <v>1.1459999999999999</v>
      </c>
      <c r="DF41" s="46">
        <v>1.1459999999999999</v>
      </c>
      <c r="DG41" s="46">
        <v>1.153</v>
      </c>
      <c r="DH41" s="46">
        <v>1.1359999999999999</v>
      </c>
      <c r="DI41" s="46">
        <v>1.149</v>
      </c>
      <c r="DJ41" s="46">
        <v>1.159</v>
      </c>
      <c r="DK41" s="46">
        <v>1.147</v>
      </c>
      <c r="DL41" s="46">
        <v>1.226</v>
      </c>
      <c r="DM41" s="46">
        <v>1.2030000000000001</v>
      </c>
      <c r="DN41" s="46">
        <v>1.1879999999999999</v>
      </c>
      <c r="DO41" s="46">
        <v>1.1950000000000001</v>
      </c>
      <c r="DP41" s="46">
        <v>1.175</v>
      </c>
      <c r="DQ41" s="46">
        <v>1.171</v>
      </c>
      <c r="DR41" s="46">
        <v>1.1439999999999999</v>
      </c>
      <c r="DS41" s="46">
        <v>1.133</v>
      </c>
      <c r="DT41" s="46">
        <v>1.133</v>
      </c>
      <c r="DU41" s="46">
        <v>1.125</v>
      </c>
      <c r="DV41" s="46">
        <v>1.1220000000000001</v>
      </c>
      <c r="DW41" s="46">
        <v>1.1319999999999999</v>
      </c>
      <c r="DX41" s="46">
        <v>1.3089999999999999</v>
      </c>
      <c r="DY41" s="46">
        <v>1.286</v>
      </c>
      <c r="DZ41" s="46">
        <v>1.238</v>
      </c>
      <c r="EA41" s="46">
        <v>1.214</v>
      </c>
      <c r="EB41" s="46">
        <v>1.1180000000000001</v>
      </c>
      <c r="EC41" s="46">
        <v>1.075</v>
      </c>
      <c r="ED41" s="46">
        <v>1.65</v>
      </c>
      <c r="EE41" s="46">
        <v>1.0740000000000001</v>
      </c>
      <c r="EF41" s="46">
        <v>1.133</v>
      </c>
      <c r="EG41" s="46">
        <v>1.0429999999999999</v>
      </c>
      <c r="EH41" s="46">
        <v>1.073</v>
      </c>
      <c r="EI41" s="46">
        <v>1.177</v>
      </c>
      <c r="EJ41" s="46">
        <v>1.165</v>
      </c>
      <c r="EK41" s="46">
        <v>1.127</v>
      </c>
      <c r="EL41" s="46">
        <v>1.105</v>
      </c>
      <c r="EM41" s="46">
        <v>1.1220000000000001</v>
      </c>
      <c r="EN41" s="46">
        <v>1.123</v>
      </c>
      <c r="EO41" s="46">
        <v>1.113</v>
      </c>
      <c r="EP41" s="46">
        <v>1.248</v>
      </c>
      <c r="EQ41" s="46">
        <v>1.27</v>
      </c>
      <c r="ER41" s="46">
        <v>1.2470000000000001</v>
      </c>
      <c r="ES41" s="46">
        <v>1.0820000000000001</v>
      </c>
      <c r="ET41" s="46">
        <v>1.1060000000000001</v>
      </c>
      <c r="EU41" s="46">
        <v>1.0920000000000001</v>
      </c>
      <c r="EV41" s="46">
        <v>1.179</v>
      </c>
      <c r="EW41" s="46">
        <v>1.5940000000000001</v>
      </c>
      <c r="EX41" s="46">
        <v>1.232</v>
      </c>
      <c r="EY41" s="46">
        <v>1.117</v>
      </c>
      <c r="EZ41" s="46">
        <v>1.1040000000000001</v>
      </c>
      <c r="FA41" s="46">
        <v>1.319</v>
      </c>
      <c r="FB41" s="46">
        <v>1.145</v>
      </c>
      <c r="FC41" s="46">
        <v>1.1950000000000001</v>
      </c>
      <c r="FD41" s="46">
        <v>1.145</v>
      </c>
      <c r="FE41" s="46">
        <v>1.1160000000000001</v>
      </c>
      <c r="FF41" s="46">
        <v>1.1339999999999999</v>
      </c>
      <c r="FG41" s="46">
        <v>1.1439999999999999</v>
      </c>
      <c r="FH41" s="46">
        <v>1.1080000000000001</v>
      </c>
      <c r="FI41" s="46">
        <v>1.1759999999999999</v>
      </c>
      <c r="FJ41" s="46">
        <v>1.167</v>
      </c>
      <c r="FK41" s="46">
        <v>1.1870000000000001</v>
      </c>
      <c r="FL41" s="46">
        <v>1.175</v>
      </c>
      <c r="FM41" s="46">
        <v>1.177</v>
      </c>
      <c r="FN41" s="46">
        <v>1.1850000000000001</v>
      </c>
      <c r="FO41" s="46">
        <v>1.1759999999999999</v>
      </c>
      <c r="FP41" s="46">
        <v>1.206</v>
      </c>
      <c r="FQ41" s="46">
        <v>1.167</v>
      </c>
      <c r="FR41" s="46">
        <v>1.149</v>
      </c>
      <c r="FS41" s="46">
        <v>1.145</v>
      </c>
      <c r="FT41" s="46">
        <v>1.1459999999999999</v>
      </c>
      <c r="FU41" s="46">
        <v>1.1950000000000001</v>
      </c>
      <c r="FV41" s="46">
        <v>1.147</v>
      </c>
      <c r="FW41" s="46">
        <v>1.147</v>
      </c>
      <c r="FX41" s="46">
        <v>1.196</v>
      </c>
      <c r="FY41" s="4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8">
        <v>0.12</v>
      </c>
      <c r="D42" s="48">
        <v>0.12</v>
      </c>
      <c r="E42" s="48">
        <v>0.12</v>
      </c>
      <c r="F42" s="48">
        <v>0.12</v>
      </c>
      <c r="G42" s="48">
        <v>0.12</v>
      </c>
      <c r="H42" s="48">
        <v>0.12</v>
      </c>
      <c r="I42" s="48">
        <v>0.12</v>
      </c>
      <c r="J42" s="48">
        <v>0.12</v>
      </c>
      <c r="K42" s="48">
        <v>0.12</v>
      </c>
      <c r="L42" s="48">
        <v>0.12</v>
      </c>
      <c r="M42" s="48">
        <v>0.12</v>
      </c>
      <c r="N42" s="48">
        <v>0.12</v>
      </c>
      <c r="O42" s="48">
        <v>0.12</v>
      </c>
      <c r="P42" s="48">
        <v>0.12</v>
      </c>
      <c r="Q42" s="48">
        <v>0.12</v>
      </c>
      <c r="R42" s="48">
        <v>0.12</v>
      </c>
      <c r="S42" s="48">
        <v>0.12</v>
      </c>
      <c r="T42" s="48">
        <v>0.12</v>
      </c>
      <c r="U42" s="48">
        <v>0.12</v>
      </c>
      <c r="V42" s="48">
        <v>0.12</v>
      </c>
      <c r="W42" s="48">
        <v>0.12</v>
      </c>
      <c r="X42" s="48">
        <v>0.12</v>
      </c>
      <c r="Y42" s="48">
        <v>0.12</v>
      </c>
      <c r="Z42" s="48">
        <v>0.12</v>
      </c>
      <c r="AA42" s="48">
        <v>0.12</v>
      </c>
      <c r="AB42" s="48">
        <v>0.12</v>
      </c>
      <c r="AC42" s="48">
        <v>0.12</v>
      </c>
      <c r="AD42" s="48">
        <v>0.12</v>
      </c>
      <c r="AE42" s="48">
        <v>0.12</v>
      </c>
      <c r="AF42" s="48">
        <v>0.12</v>
      </c>
      <c r="AG42" s="48">
        <v>0.12</v>
      </c>
      <c r="AH42" s="48">
        <v>0.12</v>
      </c>
      <c r="AI42" s="48">
        <v>0.12</v>
      </c>
      <c r="AJ42" s="48">
        <v>0.12</v>
      </c>
      <c r="AK42" s="48">
        <v>0.12</v>
      </c>
      <c r="AL42" s="48">
        <v>0.12</v>
      </c>
      <c r="AM42" s="48">
        <v>0.12</v>
      </c>
      <c r="AN42" s="48">
        <v>0.12</v>
      </c>
      <c r="AO42" s="48">
        <v>0.12</v>
      </c>
      <c r="AP42" s="48">
        <v>0.12</v>
      </c>
      <c r="AQ42" s="48">
        <v>0.12</v>
      </c>
      <c r="AR42" s="48">
        <v>0.12</v>
      </c>
      <c r="AS42" s="48">
        <v>0.12</v>
      </c>
      <c r="AT42" s="48">
        <v>0.12</v>
      </c>
      <c r="AU42" s="48">
        <v>0.12</v>
      </c>
      <c r="AV42" s="48">
        <v>0.12</v>
      </c>
      <c r="AW42" s="48">
        <v>0.12</v>
      </c>
      <c r="AX42" s="48">
        <v>0.12</v>
      </c>
      <c r="AY42" s="48">
        <v>0.12</v>
      </c>
      <c r="AZ42" s="48">
        <v>0.12</v>
      </c>
      <c r="BA42" s="48">
        <v>0.12</v>
      </c>
      <c r="BB42" s="48">
        <v>0.12</v>
      </c>
      <c r="BC42" s="48">
        <v>0.12</v>
      </c>
      <c r="BD42" s="48">
        <v>0.12</v>
      </c>
      <c r="BE42" s="48">
        <v>0.12</v>
      </c>
      <c r="BF42" s="48">
        <v>0.12</v>
      </c>
      <c r="BG42" s="48">
        <v>0.12</v>
      </c>
      <c r="BH42" s="48">
        <v>0.12</v>
      </c>
      <c r="BI42" s="48">
        <v>0.12</v>
      </c>
      <c r="BJ42" s="48">
        <v>0.12</v>
      </c>
      <c r="BK42" s="48">
        <v>0.12</v>
      </c>
      <c r="BL42" s="48">
        <v>0.12</v>
      </c>
      <c r="BM42" s="48">
        <v>0.12</v>
      </c>
      <c r="BN42" s="48">
        <v>0.12</v>
      </c>
      <c r="BO42" s="48">
        <v>0.12</v>
      </c>
      <c r="BP42" s="48">
        <v>0.12</v>
      </c>
      <c r="BQ42" s="48">
        <v>0.12</v>
      </c>
      <c r="BR42" s="48">
        <v>0.12</v>
      </c>
      <c r="BS42" s="48">
        <v>0.12</v>
      </c>
      <c r="BT42" s="48">
        <v>0.12</v>
      </c>
      <c r="BU42" s="48">
        <v>0.12</v>
      </c>
      <c r="BV42" s="48">
        <v>0.12</v>
      </c>
      <c r="BW42" s="48">
        <v>0.12</v>
      </c>
      <c r="BX42" s="48">
        <v>0.12</v>
      </c>
      <c r="BY42" s="48">
        <v>0.12</v>
      </c>
      <c r="BZ42" s="48">
        <v>0.12</v>
      </c>
      <c r="CA42" s="48">
        <v>0.12</v>
      </c>
      <c r="CB42" s="48">
        <v>0.12</v>
      </c>
      <c r="CC42" s="48">
        <v>0.12</v>
      </c>
      <c r="CD42" s="48">
        <v>0.12</v>
      </c>
      <c r="CE42" s="48">
        <v>0.12</v>
      </c>
      <c r="CF42" s="48">
        <v>0.12</v>
      </c>
      <c r="CG42" s="48">
        <v>0.12</v>
      </c>
      <c r="CH42" s="48">
        <v>0.12</v>
      </c>
      <c r="CI42" s="48">
        <v>0.12</v>
      </c>
      <c r="CJ42" s="48">
        <v>0.12</v>
      </c>
      <c r="CK42" s="48">
        <v>0.12</v>
      </c>
      <c r="CL42" s="48">
        <v>0.12</v>
      </c>
      <c r="CM42" s="48">
        <v>0.12</v>
      </c>
      <c r="CN42" s="48">
        <v>0.12</v>
      </c>
      <c r="CO42" s="48">
        <v>0.12</v>
      </c>
      <c r="CP42" s="48">
        <v>0.12</v>
      </c>
      <c r="CQ42" s="48">
        <v>0.12</v>
      </c>
      <c r="CR42" s="48">
        <v>0.12</v>
      </c>
      <c r="CS42" s="48">
        <v>0.12</v>
      </c>
      <c r="CT42" s="48">
        <v>0.12</v>
      </c>
      <c r="CU42" s="48">
        <v>0.12</v>
      </c>
      <c r="CV42" s="48">
        <v>0.12</v>
      </c>
      <c r="CW42" s="48">
        <v>0.12</v>
      </c>
      <c r="CX42" s="48">
        <v>0.12</v>
      </c>
      <c r="CY42" s="48">
        <v>0.12</v>
      </c>
      <c r="CZ42" s="48">
        <v>0.12</v>
      </c>
      <c r="DA42" s="48">
        <v>0.12</v>
      </c>
      <c r="DB42" s="48">
        <v>0.12</v>
      </c>
      <c r="DC42" s="48">
        <v>0.12</v>
      </c>
      <c r="DD42" s="48">
        <v>0.12</v>
      </c>
      <c r="DE42" s="48">
        <v>0.12</v>
      </c>
      <c r="DF42" s="48">
        <v>0.12</v>
      </c>
      <c r="DG42" s="48">
        <v>0.12</v>
      </c>
      <c r="DH42" s="48">
        <v>0.12</v>
      </c>
      <c r="DI42" s="48">
        <v>0.12</v>
      </c>
      <c r="DJ42" s="48">
        <v>0.12</v>
      </c>
      <c r="DK42" s="48">
        <v>0.12</v>
      </c>
      <c r="DL42" s="48">
        <v>0.12</v>
      </c>
      <c r="DM42" s="48">
        <v>0.12</v>
      </c>
      <c r="DN42" s="48">
        <v>0.12</v>
      </c>
      <c r="DO42" s="48">
        <v>0.12</v>
      </c>
      <c r="DP42" s="48">
        <v>0.12</v>
      </c>
      <c r="DQ42" s="48">
        <v>0.12</v>
      </c>
      <c r="DR42" s="48">
        <v>0.12</v>
      </c>
      <c r="DS42" s="48">
        <v>0.12</v>
      </c>
      <c r="DT42" s="48">
        <v>0.12</v>
      </c>
      <c r="DU42" s="48">
        <v>0.12</v>
      </c>
      <c r="DV42" s="48">
        <v>0.12</v>
      </c>
      <c r="DW42" s="48">
        <v>0.12</v>
      </c>
      <c r="DX42" s="48">
        <v>0.12</v>
      </c>
      <c r="DY42" s="48">
        <v>0.12</v>
      </c>
      <c r="DZ42" s="48">
        <v>0.12</v>
      </c>
      <c r="EA42" s="48">
        <v>0.12</v>
      </c>
      <c r="EB42" s="48">
        <v>0.12</v>
      </c>
      <c r="EC42" s="48">
        <v>0.12</v>
      </c>
      <c r="ED42" s="48">
        <v>0.12</v>
      </c>
      <c r="EE42" s="48">
        <v>0.12</v>
      </c>
      <c r="EF42" s="48">
        <v>0.12</v>
      </c>
      <c r="EG42" s="48">
        <v>0.12</v>
      </c>
      <c r="EH42" s="48">
        <v>0.12</v>
      </c>
      <c r="EI42" s="48">
        <v>0.12</v>
      </c>
      <c r="EJ42" s="48">
        <v>0.12</v>
      </c>
      <c r="EK42" s="48">
        <v>0.12</v>
      </c>
      <c r="EL42" s="48">
        <v>0.12</v>
      </c>
      <c r="EM42" s="48">
        <v>0.12</v>
      </c>
      <c r="EN42" s="48">
        <v>0.12</v>
      </c>
      <c r="EO42" s="48">
        <v>0.12</v>
      </c>
      <c r="EP42" s="48">
        <v>0.12</v>
      </c>
      <c r="EQ42" s="48">
        <v>0.12</v>
      </c>
      <c r="ER42" s="48">
        <v>0.12</v>
      </c>
      <c r="ES42" s="48">
        <v>0.12</v>
      </c>
      <c r="ET42" s="48">
        <v>0.12</v>
      </c>
      <c r="EU42" s="48">
        <v>0.12</v>
      </c>
      <c r="EV42" s="48">
        <v>0.12</v>
      </c>
      <c r="EW42" s="48">
        <v>0.12</v>
      </c>
      <c r="EX42" s="48">
        <v>0.12</v>
      </c>
      <c r="EY42" s="48">
        <v>0.12</v>
      </c>
      <c r="EZ42" s="48">
        <v>0.12</v>
      </c>
      <c r="FA42" s="48">
        <v>0.12</v>
      </c>
      <c r="FB42" s="48">
        <v>0.12</v>
      </c>
      <c r="FC42" s="48">
        <v>0.12</v>
      </c>
      <c r="FD42" s="48">
        <v>0.12</v>
      </c>
      <c r="FE42" s="48">
        <v>0.12</v>
      </c>
      <c r="FF42" s="48">
        <v>0.12</v>
      </c>
      <c r="FG42" s="48">
        <v>0.12</v>
      </c>
      <c r="FH42" s="48">
        <v>0.12</v>
      </c>
      <c r="FI42" s="48">
        <v>0.12</v>
      </c>
      <c r="FJ42" s="48">
        <v>0.12</v>
      </c>
      <c r="FK42" s="48">
        <v>0.12</v>
      </c>
      <c r="FL42" s="48">
        <v>0.12</v>
      </c>
      <c r="FM42" s="48">
        <v>0.12</v>
      </c>
      <c r="FN42" s="48">
        <v>0.12</v>
      </c>
      <c r="FO42" s="48">
        <v>0.12</v>
      </c>
      <c r="FP42" s="48">
        <v>0.12</v>
      </c>
      <c r="FQ42" s="48">
        <v>0.12</v>
      </c>
      <c r="FR42" s="48">
        <v>0.12</v>
      </c>
      <c r="FS42" s="48">
        <v>0.12</v>
      </c>
      <c r="FT42" s="48">
        <v>0.12</v>
      </c>
      <c r="FU42" s="48">
        <v>0.12</v>
      </c>
      <c r="FV42" s="48">
        <v>0.12</v>
      </c>
      <c r="FW42" s="48">
        <v>0.12</v>
      </c>
      <c r="FX42" s="48">
        <v>0.12</v>
      </c>
      <c r="FY42" s="48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x14ac:dyDescent="0.2">
      <c r="A44" s="7"/>
      <c r="B44" s="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50"/>
      <c r="GA44" s="50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3" customFormat="1" ht="15.75" x14ac:dyDescent="0.25">
      <c r="A45" s="7"/>
      <c r="B45" s="44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0"/>
      <c r="GA45" s="51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4" t="s">
        <v>499</v>
      </c>
      <c r="B46" s="51" t="s">
        <v>500</v>
      </c>
      <c r="C46" s="55">
        <v>1272880.08</v>
      </c>
      <c r="D46" s="56">
        <v>5413047.0800000001</v>
      </c>
      <c r="E46" s="56">
        <v>1436454.08</v>
      </c>
      <c r="F46" s="56">
        <v>2425449.36</v>
      </c>
      <c r="G46" s="56">
        <v>459420.83</v>
      </c>
      <c r="H46" s="56">
        <v>163286.54999999999</v>
      </c>
      <c r="I46" s="56">
        <v>1676194.86</v>
      </c>
      <c r="J46" s="56">
        <v>490908.96</v>
      </c>
      <c r="K46" s="56">
        <v>134797.76000000001</v>
      </c>
      <c r="L46" s="56">
        <v>1053255.6399999999</v>
      </c>
      <c r="M46" s="56">
        <v>429446.99</v>
      </c>
      <c r="N46" s="56">
        <v>9793998.4700000007</v>
      </c>
      <c r="O46" s="56">
        <v>4268112.9000000004</v>
      </c>
      <c r="P46" s="56">
        <v>92022.79</v>
      </c>
      <c r="Q46" s="56">
        <v>5886071.2000000002</v>
      </c>
      <c r="R46" s="56">
        <v>143431.67999999999</v>
      </c>
      <c r="S46" s="56">
        <v>818158</v>
      </c>
      <c r="T46" s="56">
        <v>61395.87</v>
      </c>
      <c r="U46" s="56">
        <v>38833.83</v>
      </c>
      <c r="V46" s="56">
        <v>118277.51</v>
      </c>
      <c r="W46" s="56">
        <v>21841.99</v>
      </c>
      <c r="X46" s="56">
        <v>21085.84</v>
      </c>
      <c r="Y46" s="56">
        <v>118054.29</v>
      </c>
      <c r="Z46" s="56">
        <v>52519.24</v>
      </c>
      <c r="AA46" s="56">
        <v>4638018.6500000004</v>
      </c>
      <c r="AB46" s="56">
        <v>11888777.91</v>
      </c>
      <c r="AC46" s="56">
        <v>485498.93</v>
      </c>
      <c r="AD46" s="56">
        <v>556066.98</v>
      </c>
      <c r="AE46" s="56">
        <v>49515.67</v>
      </c>
      <c r="AF46" s="56">
        <v>64187.26</v>
      </c>
      <c r="AG46" s="57">
        <v>361557.62</v>
      </c>
      <c r="AH46" s="56">
        <v>148024.39000000001</v>
      </c>
      <c r="AI46" s="56">
        <v>48808.74</v>
      </c>
      <c r="AJ46" s="56">
        <v>108534.6</v>
      </c>
      <c r="AK46" s="56">
        <v>76134.460000000006</v>
      </c>
      <c r="AL46" s="56">
        <v>93734.54</v>
      </c>
      <c r="AM46" s="56">
        <v>102209.29</v>
      </c>
      <c r="AN46" s="56">
        <v>399677.32</v>
      </c>
      <c r="AO46" s="56">
        <v>1475218.56</v>
      </c>
      <c r="AP46" s="56">
        <v>30833238.84</v>
      </c>
      <c r="AQ46" s="56">
        <v>129013.33</v>
      </c>
      <c r="AR46" s="56">
        <v>19094101.600000001</v>
      </c>
      <c r="AS46" s="56">
        <v>2350865.34</v>
      </c>
      <c r="AT46" s="56">
        <v>1235153.22</v>
      </c>
      <c r="AU46" s="56">
        <v>167736.07999999999</v>
      </c>
      <c r="AV46" s="56">
        <v>123015.67</v>
      </c>
      <c r="AW46" s="56">
        <v>98990.73</v>
      </c>
      <c r="AX46" s="56">
        <v>60154.13</v>
      </c>
      <c r="AY46" s="56">
        <v>149575.62</v>
      </c>
      <c r="AZ46" s="56">
        <v>1257321.28</v>
      </c>
      <c r="BA46" s="56">
        <v>1386760.9</v>
      </c>
      <c r="BB46" s="56">
        <v>414926.63</v>
      </c>
      <c r="BC46" s="56">
        <v>7343327.5099999998</v>
      </c>
      <c r="BD46" s="56">
        <v>1346548.81</v>
      </c>
      <c r="BE46" s="56">
        <v>387726.44</v>
      </c>
      <c r="BF46" s="56">
        <v>6072298.9800000004</v>
      </c>
      <c r="BG46" s="56">
        <v>177955.46</v>
      </c>
      <c r="BH46" s="56">
        <v>131628.76</v>
      </c>
      <c r="BI46" s="56">
        <v>44961.67</v>
      </c>
      <c r="BJ46" s="56">
        <v>1655659.93</v>
      </c>
      <c r="BK46" s="56">
        <v>3120541.52</v>
      </c>
      <c r="BL46" s="56">
        <v>12850.46</v>
      </c>
      <c r="BM46" s="56">
        <v>93890.18</v>
      </c>
      <c r="BN46" s="56">
        <v>1220974.3600000001</v>
      </c>
      <c r="BO46" s="56">
        <v>246810.94</v>
      </c>
      <c r="BP46" s="56">
        <v>246057.57</v>
      </c>
      <c r="BQ46" s="56">
        <v>1443626.05</v>
      </c>
      <c r="BR46" s="56">
        <v>264007.26</v>
      </c>
      <c r="BS46" s="56">
        <v>96957.37</v>
      </c>
      <c r="BT46" s="56">
        <v>159809.45000000001</v>
      </c>
      <c r="BU46" s="56">
        <v>134236.88</v>
      </c>
      <c r="BV46" s="56">
        <v>728543.06</v>
      </c>
      <c r="BW46" s="56">
        <v>755911.47</v>
      </c>
      <c r="BX46" s="56">
        <v>86970.49</v>
      </c>
      <c r="BY46" s="56">
        <v>281770.13</v>
      </c>
      <c r="BZ46" s="56">
        <v>100533.33</v>
      </c>
      <c r="CA46" s="56">
        <v>334285.53000000003</v>
      </c>
      <c r="CB46" s="56">
        <v>27450111.16</v>
      </c>
      <c r="CC46" s="56">
        <v>89421.27</v>
      </c>
      <c r="CD46" s="56">
        <v>62710.07</v>
      </c>
      <c r="CE46" s="56">
        <v>104035.6</v>
      </c>
      <c r="CF46" s="56">
        <v>87686.41</v>
      </c>
      <c r="CG46" s="56">
        <v>73813.259999999995</v>
      </c>
      <c r="CH46" s="56">
        <v>36015</v>
      </c>
      <c r="CI46" s="56">
        <v>1205523.3700000001</v>
      </c>
      <c r="CJ46" s="56">
        <v>396691.18</v>
      </c>
      <c r="CK46" s="56">
        <v>1125447.3799999999</v>
      </c>
      <c r="CL46" s="56">
        <v>211971.91</v>
      </c>
      <c r="CM46" s="56">
        <v>60759.35</v>
      </c>
      <c r="CN46" s="56">
        <v>8494830.4199999999</v>
      </c>
      <c r="CO46" s="56">
        <v>4352679.63</v>
      </c>
      <c r="CP46" s="56">
        <v>697841.34</v>
      </c>
      <c r="CQ46" s="56">
        <v>221916.94</v>
      </c>
      <c r="CR46" s="56">
        <v>43095.519999999997</v>
      </c>
      <c r="CS46" s="56">
        <v>213475.48</v>
      </c>
      <c r="CT46" s="56">
        <v>63454.84</v>
      </c>
      <c r="CU46" s="56">
        <v>42449.7</v>
      </c>
      <c r="CV46" s="56">
        <v>34948.35</v>
      </c>
      <c r="CW46" s="7">
        <v>129107.95</v>
      </c>
      <c r="CX46" s="56">
        <v>209295.64</v>
      </c>
      <c r="CY46" s="56">
        <v>19594.45</v>
      </c>
      <c r="CZ46" s="56">
        <v>676476.17</v>
      </c>
      <c r="DA46" s="56">
        <v>135071.82999999999</v>
      </c>
      <c r="DB46" s="56">
        <v>82992.86</v>
      </c>
      <c r="DC46" s="56">
        <v>134469.81</v>
      </c>
      <c r="DD46" s="56">
        <v>83572.97</v>
      </c>
      <c r="DE46" s="56">
        <v>373533.13</v>
      </c>
      <c r="DF46" s="56">
        <v>7064548.8399999999</v>
      </c>
      <c r="DG46" s="56">
        <v>113140.09</v>
      </c>
      <c r="DH46" s="56">
        <v>911533.05</v>
      </c>
      <c r="DI46" s="56">
        <v>1183924.43</v>
      </c>
      <c r="DJ46" s="56">
        <v>129196.23</v>
      </c>
      <c r="DK46" s="56">
        <v>63558.55</v>
      </c>
      <c r="DL46" s="56">
        <v>2031733.12</v>
      </c>
      <c r="DM46" s="56">
        <v>112466.55</v>
      </c>
      <c r="DN46" s="56">
        <v>674557.78</v>
      </c>
      <c r="DO46" s="56">
        <v>732809.52</v>
      </c>
      <c r="DP46" s="56">
        <v>66661.56</v>
      </c>
      <c r="DQ46" s="56">
        <v>413726.69</v>
      </c>
      <c r="DR46" s="56">
        <v>382468.3</v>
      </c>
      <c r="DS46" s="56">
        <v>209992.63</v>
      </c>
      <c r="DT46" s="56">
        <v>51782.47</v>
      </c>
      <c r="DU46" s="56">
        <v>124853.45</v>
      </c>
      <c r="DV46" s="56">
        <v>48587.77</v>
      </c>
      <c r="DW46" s="56">
        <v>101566.9</v>
      </c>
      <c r="DX46" s="56">
        <v>134878.24</v>
      </c>
      <c r="DY46" s="56">
        <v>22698.95</v>
      </c>
      <c r="DZ46" s="56">
        <v>389508.74</v>
      </c>
      <c r="EA46" s="56">
        <v>685199.9</v>
      </c>
      <c r="EB46" s="56">
        <v>242527.29</v>
      </c>
      <c r="EC46" s="56">
        <v>121464.14</v>
      </c>
      <c r="ED46" s="56">
        <v>472585.98</v>
      </c>
      <c r="EE46" s="56">
        <v>71553.8</v>
      </c>
      <c r="EF46" s="56">
        <v>289821.46999999997</v>
      </c>
      <c r="EG46" s="56">
        <v>113070.2</v>
      </c>
      <c r="EH46" s="56">
        <v>47860.74</v>
      </c>
      <c r="EI46" s="56">
        <v>1721651.61</v>
      </c>
      <c r="EJ46" s="56">
        <v>2055268.36</v>
      </c>
      <c r="EK46" s="56">
        <v>120816.07</v>
      </c>
      <c r="EL46" s="56">
        <v>77811.899999999994</v>
      </c>
      <c r="EM46" s="56">
        <v>212114.1</v>
      </c>
      <c r="EN46" s="56">
        <v>255506.62</v>
      </c>
      <c r="EO46" s="56">
        <v>132195.65</v>
      </c>
      <c r="EP46" s="56">
        <v>169263.82</v>
      </c>
      <c r="EQ46" s="56">
        <v>885420.63</v>
      </c>
      <c r="ER46" s="56">
        <v>138328.18</v>
      </c>
      <c r="ES46" s="56">
        <v>82636.81</v>
      </c>
      <c r="ET46" s="56">
        <v>111851.96</v>
      </c>
      <c r="EU46" s="56">
        <v>175646.49</v>
      </c>
      <c r="EV46" s="56">
        <v>38370.04</v>
      </c>
      <c r="EW46" s="56">
        <v>195994.23999999999</v>
      </c>
      <c r="EX46" s="56">
        <v>12768.68</v>
      </c>
      <c r="EY46" s="56">
        <v>114691.64</v>
      </c>
      <c r="EZ46" s="56">
        <v>86995.77</v>
      </c>
      <c r="FA46" s="56">
        <v>1598673.29</v>
      </c>
      <c r="FB46" s="57">
        <v>399581.47</v>
      </c>
      <c r="FC46" s="56">
        <v>825655.03</v>
      </c>
      <c r="FD46" s="56">
        <v>136376.69</v>
      </c>
      <c r="FE46" s="56">
        <v>79682.8</v>
      </c>
      <c r="FF46" s="56">
        <v>55875.59</v>
      </c>
      <c r="FG46" s="56">
        <v>50859.37</v>
      </c>
      <c r="FH46" s="56">
        <v>131675.88</v>
      </c>
      <c r="FI46" s="56">
        <v>445675.72</v>
      </c>
      <c r="FJ46" s="56">
        <v>1167621.53</v>
      </c>
      <c r="FK46" s="56">
        <v>854528.33</v>
      </c>
      <c r="FL46" s="56">
        <v>1900607.89</v>
      </c>
      <c r="FM46" s="56">
        <v>325075.07</v>
      </c>
      <c r="FN46" s="56">
        <v>3245117.99</v>
      </c>
      <c r="FO46" s="57">
        <v>521495.75</v>
      </c>
      <c r="FP46" s="56">
        <v>721114.72</v>
      </c>
      <c r="FQ46" s="56">
        <v>226485.81</v>
      </c>
      <c r="FR46" s="56">
        <v>74944.33</v>
      </c>
      <c r="FS46" s="56">
        <v>107608.3</v>
      </c>
      <c r="FT46" s="57">
        <v>72221.5</v>
      </c>
      <c r="FU46" s="56">
        <v>229101.73</v>
      </c>
      <c r="FV46" s="56">
        <v>141124.92000000001</v>
      </c>
      <c r="FW46" s="56">
        <v>45279.33</v>
      </c>
      <c r="FX46" s="56">
        <v>40231.730000000003</v>
      </c>
      <c r="FY46" s="51"/>
      <c r="FZ46" s="50">
        <f>SUM(C46:FX46)</f>
        <v>224578865.41000012</v>
      </c>
      <c r="GA46" s="7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</row>
    <row r="47" spans="1:256" x14ac:dyDescent="0.2">
      <c r="A47" s="6" t="s">
        <v>501</v>
      </c>
      <c r="B47" s="7" t="s">
        <v>502</v>
      </c>
      <c r="C47" s="58">
        <v>964016213.4216063</v>
      </c>
      <c r="D47" s="57">
        <v>3317619621.0550551</v>
      </c>
      <c r="E47" s="57">
        <v>982782244.89220023</v>
      </c>
      <c r="F47" s="57">
        <v>2142760996.9651985</v>
      </c>
      <c r="G47" s="57">
        <v>263259878.67229325</v>
      </c>
      <c r="H47" s="57">
        <v>120006950.93086728</v>
      </c>
      <c r="I47" s="57">
        <v>913988085.79374814</v>
      </c>
      <c r="J47" s="57">
        <v>152305905.62105465</v>
      </c>
      <c r="K47" s="57">
        <v>43342455.872885436</v>
      </c>
      <c r="L47" s="57">
        <v>714071433.87456751</v>
      </c>
      <c r="M47" s="57">
        <v>265289009.47990632</v>
      </c>
      <c r="N47" s="57">
        <v>7451078735.7378464</v>
      </c>
      <c r="O47" s="57">
        <v>2034824460.9007311</v>
      </c>
      <c r="P47" s="57">
        <v>56025476.452001445</v>
      </c>
      <c r="Q47" s="57">
        <v>3758374301.35605</v>
      </c>
      <c r="R47" s="57">
        <v>68955060.985911325</v>
      </c>
      <c r="S47" s="57">
        <v>359258272.63736701</v>
      </c>
      <c r="T47" s="57">
        <v>29712645.484667066</v>
      </c>
      <c r="U47" s="57">
        <v>31287097.288844075</v>
      </c>
      <c r="V47" s="57">
        <v>33440285.973065063</v>
      </c>
      <c r="W47" s="57">
        <v>7502247.684544269</v>
      </c>
      <c r="X47" s="57">
        <v>18201331.623674851</v>
      </c>
      <c r="Y47" s="57">
        <v>72596293.630879372</v>
      </c>
      <c r="Z47" s="57">
        <v>26847283.778191023</v>
      </c>
      <c r="AA47" s="57">
        <v>4235754172.2032032</v>
      </c>
      <c r="AB47" s="57">
        <v>7814213776.994132</v>
      </c>
      <c r="AC47" s="57">
        <v>286829199.53895915</v>
      </c>
      <c r="AD47" s="57">
        <v>356559671.2644242</v>
      </c>
      <c r="AE47" s="57">
        <v>39117875.82058432</v>
      </c>
      <c r="AF47" s="57">
        <v>71087937.569307894</v>
      </c>
      <c r="AG47" s="57">
        <v>316208025.04053456</v>
      </c>
      <c r="AH47" s="57">
        <v>36924115.853929877</v>
      </c>
      <c r="AI47" s="57">
        <v>9986595.7179956269</v>
      </c>
      <c r="AJ47" s="57">
        <v>31789343.431768708</v>
      </c>
      <c r="AK47" s="57">
        <v>53930888.024325274</v>
      </c>
      <c r="AL47" s="57">
        <v>67535749.290698513</v>
      </c>
      <c r="AM47" s="57">
        <v>55568624.90277797</v>
      </c>
      <c r="AN47" s="57">
        <v>119540033.37616871</v>
      </c>
      <c r="AO47" s="57">
        <v>424956833.55962306</v>
      </c>
      <c r="AP47" s="57">
        <v>22081059871.588131</v>
      </c>
      <c r="AQ47" s="57">
        <v>116850934.62563489</v>
      </c>
      <c r="AR47" s="57">
        <v>8130255355.4764557</v>
      </c>
      <c r="AS47" s="57">
        <v>3238360039.9350786</v>
      </c>
      <c r="AT47" s="57">
        <v>275585639.8863821</v>
      </c>
      <c r="AU47" s="57">
        <v>52527308.982651606</v>
      </c>
      <c r="AV47" s="57">
        <v>44408139.965420701</v>
      </c>
      <c r="AW47" s="57">
        <v>27632439.755324662</v>
      </c>
      <c r="AX47" s="57">
        <v>26979578.640048116</v>
      </c>
      <c r="AY47" s="57">
        <v>53455977.524226993</v>
      </c>
      <c r="AZ47" s="57">
        <v>804046615.10898793</v>
      </c>
      <c r="BA47" s="57">
        <v>639054205.0978142</v>
      </c>
      <c r="BB47" s="57">
        <v>202117825.27891827</v>
      </c>
      <c r="BC47" s="57">
        <v>3465556760.9717045</v>
      </c>
      <c r="BD47" s="57">
        <v>463495584.96621716</v>
      </c>
      <c r="BE47" s="57">
        <v>147776589.46291143</v>
      </c>
      <c r="BF47" s="57">
        <v>2203556693.8495512</v>
      </c>
      <c r="BG47" s="57">
        <v>46703967.447890177</v>
      </c>
      <c r="BH47" s="57">
        <v>59671196.684420705</v>
      </c>
      <c r="BI47" s="57">
        <v>47100328.389091216</v>
      </c>
      <c r="BJ47" s="57">
        <v>695210276.19618237</v>
      </c>
      <c r="BK47" s="57">
        <v>1304365647.7420373</v>
      </c>
      <c r="BL47" s="57">
        <v>7200743.6211000895</v>
      </c>
      <c r="BM47" s="57">
        <v>36008890.280067571</v>
      </c>
      <c r="BN47" s="57">
        <v>313889128.59298551</v>
      </c>
      <c r="BO47" s="57">
        <v>170668294.90642589</v>
      </c>
      <c r="BP47" s="57">
        <v>77459068.019009739</v>
      </c>
      <c r="BQ47" s="57">
        <v>1260565439.4996865</v>
      </c>
      <c r="BR47" s="57">
        <v>866698439.98880374</v>
      </c>
      <c r="BS47" s="57">
        <v>789502053.54071558</v>
      </c>
      <c r="BT47" s="57">
        <v>382883503.61398911</v>
      </c>
      <c r="BU47" s="57">
        <v>126053201.38491541</v>
      </c>
      <c r="BV47" s="57">
        <v>838099243.56840408</v>
      </c>
      <c r="BW47" s="57">
        <v>764719255.73748064</v>
      </c>
      <c r="BX47" s="57">
        <v>56716937.510923684</v>
      </c>
      <c r="BY47" s="57">
        <v>113506336.22261693</v>
      </c>
      <c r="BZ47" s="57">
        <v>33238734.739132836</v>
      </c>
      <c r="CA47" s="57">
        <v>60677801.602210134</v>
      </c>
      <c r="CB47" s="57">
        <v>11548130554.789551</v>
      </c>
      <c r="CC47" s="57">
        <v>20226168.569480691</v>
      </c>
      <c r="CD47" s="57">
        <v>15288018.0544415</v>
      </c>
      <c r="CE47" s="57">
        <v>41861167.033716723</v>
      </c>
      <c r="CF47" s="57">
        <v>33600364.764258258</v>
      </c>
      <c r="CG47" s="57">
        <v>25186189.80816526</v>
      </c>
      <c r="CH47" s="57">
        <v>18854364.442482036</v>
      </c>
      <c r="CI47" s="57">
        <v>108802549.7280798</v>
      </c>
      <c r="CJ47" s="57">
        <v>229933527.97632384</v>
      </c>
      <c r="CK47" s="57">
        <v>1373583445.041492</v>
      </c>
      <c r="CL47" s="57">
        <v>205848475.18986681</v>
      </c>
      <c r="CM47" s="57">
        <v>186935875.85011685</v>
      </c>
      <c r="CN47" s="57">
        <v>3895771524.2102127</v>
      </c>
      <c r="CO47" s="57">
        <v>2439743800.5145645</v>
      </c>
      <c r="CP47" s="57">
        <v>473795074.99463809</v>
      </c>
      <c r="CQ47" s="57">
        <v>140136969.87709454</v>
      </c>
      <c r="CR47" s="57">
        <v>107872594.10524471</v>
      </c>
      <c r="CS47" s="57">
        <v>56289646.464997306</v>
      </c>
      <c r="CT47" s="57">
        <v>47559259.994557761</v>
      </c>
      <c r="CU47" s="57">
        <v>19777171.948849019</v>
      </c>
      <c r="CV47" s="57">
        <v>25877657.511169456</v>
      </c>
      <c r="CW47" s="57">
        <v>65811910.561610483</v>
      </c>
      <c r="CX47" s="57">
        <v>90364799.62175858</v>
      </c>
      <c r="CY47" s="57">
        <v>6450619.001071224</v>
      </c>
      <c r="CZ47" s="57">
        <v>225802402.33072609</v>
      </c>
      <c r="DA47" s="57">
        <v>47647379.762011766</v>
      </c>
      <c r="DB47" s="57">
        <v>35787297.064576939</v>
      </c>
      <c r="DC47" s="57">
        <v>59447849.209632486</v>
      </c>
      <c r="DD47" s="57">
        <v>330163047.71285051</v>
      </c>
      <c r="DE47" s="57">
        <v>187625564.47792169</v>
      </c>
      <c r="DF47" s="57">
        <v>2130261701.9868903</v>
      </c>
      <c r="DG47" s="57">
        <v>49247100.83420676</v>
      </c>
      <c r="DH47" s="57">
        <v>440904723.22716451</v>
      </c>
      <c r="DI47" s="57">
        <v>480208811.75528824</v>
      </c>
      <c r="DJ47" s="57">
        <v>65487817.427268937</v>
      </c>
      <c r="DK47" s="57">
        <v>52480621.55332385</v>
      </c>
      <c r="DL47" s="57">
        <v>649944178.78797221</v>
      </c>
      <c r="DM47" s="57">
        <v>23709880.826696672</v>
      </c>
      <c r="DN47" s="57">
        <v>270162257.64614874</v>
      </c>
      <c r="DO47" s="57">
        <v>307190953.78831482</v>
      </c>
      <c r="DP47" s="57">
        <v>31557960.605087761</v>
      </c>
      <c r="DQ47" s="57">
        <v>266891513.42185417</v>
      </c>
      <c r="DR47" s="57">
        <v>81464367.572326005</v>
      </c>
      <c r="DS47" s="57">
        <v>39117075.888065621</v>
      </c>
      <c r="DT47" s="57">
        <v>11313661.430009438</v>
      </c>
      <c r="DU47" s="57">
        <v>26515945.947973575</v>
      </c>
      <c r="DV47" s="57">
        <v>8533106.3758014012</v>
      </c>
      <c r="DW47" s="57">
        <v>19955648.459854152</v>
      </c>
      <c r="DX47" s="57">
        <v>70864910.562831491</v>
      </c>
      <c r="DY47" s="57">
        <v>126802730.72403027</v>
      </c>
      <c r="DZ47" s="57">
        <v>178586238.96360052</v>
      </c>
      <c r="EA47" s="57">
        <v>388386367.485304</v>
      </c>
      <c r="EB47" s="57">
        <v>76548743.283068866</v>
      </c>
      <c r="EC47" s="57">
        <v>34450995.923821345</v>
      </c>
      <c r="ED47" s="57">
        <v>3479214351.2143979</v>
      </c>
      <c r="EE47" s="57">
        <v>16082754.356526723</v>
      </c>
      <c r="EF47" s="57">
        <v>94504525.284343749</v>
      </c>
      <c r="EG47" s="57">
        <v>28160578.354875356</v>
      </c>
      <c r="EH47" s="57">
        <v>13274943.115750525</v>
      </c>
      <c r="EI47" s="57">
        <v>1253940892.9832678</v>
      </c>
      <c r="EJ47" s="57">
        <v>868012031.13198626</v>
      </c>
      <c r="EK47" s="57">
        <v>501272565.47433692</v>
      </c>
      <c r="EL47" s="57">
        <v>246160966.63488472</v>
      </c>
      <c r="EM47" s="57">
        <v>98293955.27381523</v>
      </c>
      <c r="EN47" s="57">
        <v>64962772.638031483</v>
      </c>
      <c r="EO47" s="57">
        <v>46087176.992321841</v>
      </c>
      <c r="EP47" s="57">
        <v>138155484.57214969</v>
      </c>
      <c r="EQ47" s="57">
        <v>1061453842.466449</v>
      </c>
      <c r="ER47" s="57">
        <v>95113960.06756416</v>
      </c>
      <c r="ES47" s="57">
        <v>24792734.491059747</v>
      </c>
      <c r="ET47" s="57">
        <v>32639278.246280439</v>
      </c>
      <c r="EU47" s="57">
        <v>39156904.201351807</v>
      </c>
      <c r="EV47" s="57">
        <v>53778926.923780143</v>
      </c>
      <c r="EW47" s="57">
        <v>909657629.55535281</v>
      </c>
      <c r="EX47" s="57">
        <v>53131877.54901091</v>
      </c>
      <c r="EY47" s="57">
        <v>30627252.141584575</v>
      </c>
      <c r="EZ47" s="57">
        <v>26987540.07445021</v>
      </c>
      <c r="FA47" s="57">
        <v>2438881859.3423414</v>
      </c>
      <c r="FB47" s="57">
        <v>372012968.60298181</v>
      </c>
      <c r="FC47" s="57">
        <v>330797784.42006826</v>
      </c>
      <c r="FD47" s="57">
        <v>47968601.360937089</v>
      </c>
      <c r="FE47" s="57">
        <v>30823334.9282897</v>
      </c>
      <c r="FF47" s="57">
        <v>19991522.516987514</v>
      </c>
      <c r="FG47" s="57">
        <v>20632958.301572736</v>
      </c>
      <c r="FH47" s="57">
        <v>41014029.698121019</v>
      </c>
      <c r="FI47" s="57">
        <v>1117470408.6000957</v>
      </c>
      <c r="FJ47" s="57">
        <v>623795577.54408646</v>
      </c>
      <c r="FK47" s="57">
        <v>1443600949.3836141</v>
      </c>
      <c r="FL47" s="57">
        <v>1262906966.8949051</v>
      </c>
      <c r="FM47" s="57">
        <v>512245305.96924883</v>
      </c>
      <c r="FN47" s="57">
        <v>2113089010.6953497</v>
      </c>
      <c r="FO47" s="57">
        <v>1703176862.2359753</v>
      </c>
      <c r="FP47" s="57">
        <v>1273224771.2759092</v>
      </c>
      <c r="FQ47" s="57">
        <v>348112208.33659571</v>
      </c>
      <c r="FR47" s="57">
        <v>159135887.99771637</v>
      </c>
      <c r="FS47" s="57">
        <v>263887434.32979706</v>
      </c>
      <c r="FT47" s="57">
        <v>415734831.40914309</v>
      </c>
      <c r="FU47" s="57">
        <v>123605118.34267148</v>
      </c>
      <c r="FV47" s="57">
        <v>115582448.10353628</v>
      </c>
      <c r="FW47" s="57">
        <v>18098920.421722926</v>
      </c>
      <c r="FX47" s="57">
        <v>17690255.431497894</v>
      </c>
      <c r="FY47" s="51"/>
      <c r="FZ47" s="51">
        <f>SUM(C47:FX47)</f>
        <v>139654912728.08023</v>
      </c>
      <c r="GA47" s="51"/>
      <c r="GB47" s="51"/>
      <c r="GC47" s="51"/>
      <c r="GD47" s="51"/>
      <c r="GE47" s="51"/>
      <c r="GF47" s="51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503</v>
      </c>
      <c r="B48" s="29" t="s">
        <v>504</v>
      </c>
      <c r="C48" s="59">
        <v>2.7E-2</v>
      </c>
      <c r="D48" s="43">
        <v>2.7E-2</v>
      </c>
      <c r="E48" s="43">
        <v>2.6688E-2</v>
      </c>
      <c r="F48" s="43">
        <v>2.7E-2</v>
      </c>
      <c r="G48" s="43">
        <v>2.4285000000000001E-2</v>
      </c>
      <c r="H48" s="43">
        <v>2.7E-2</v>
      </c>
      <c r="I48" s="43">
        <v>2.7E-2</v>
      </c>
      <c r="J48" s="43">
        <v>2.7E-2</v>
      </c>
      <c r="K48" s="43">
        <v>2.7E-2</v>
      </c>
      <c r="L48" s="43">
        <v>2.3895E-2</v>
      </c>
      <c r="M48" s="43">
        <v>2.2946999999999999E-2</v>
      </c>
      <c r="N48" s="43">
        <v>1.8756000000000002E-2</v>
      </c>
      <c r="O48" s="43">
        <v>2.7E-2</v>
      </c>
      <c r="P48" s="43">
        <v>2.7E-2</v>
      </c>
      <c r="Q48" s="43">
        <v>2.7E-2</v>
      </c>
      <c r="R48" s="43">
        <v>2.5908999999999998E-2</v>
      </c>
      <c r="S48" s="43">
        <v>2.3014E-2</v>
      </c>
      <c r="T48" s="43">
        <v>2.1300999999999997E-2</v>
      </c>
      <c r="U48" s="43">
        <v>2.0801E-2</v>
      </c>
      <c r="V48" s="43">
        <v>2.7E-2</v>
      </c>
      <c r="W48" s="43">
        <v>2.7E-2</v>
      </c>
      <c r="X48" s="43">
        <v>1.2756E-2</v>
      </c>
      <c r="Y48" s="43">
        <v>2.1498E-2</v>
      </c>
      <c r="Z48" s="43">
        <v>2.0915E-2</v>
      </c>
      <c r="AA48" s="43">
        <v>2.6995000000000002E-2</v>
      </c>
      <c r="AB48" s="43">
        <v>2.7E-2</v>
      </c>
      <c r="AC48" s="43">
        <v>1.7981999999999998E-2</v>
      </c>
      <c r="AD48" s="43">
        <v>1.6693000000000003E-2</v>
      </c>
      <c r="AE48" s="43">
        <v>9.8139999999999998E-3</v>
      </c>
      <c r="AF48" s="43">
        <v>8.6739999999999994E-3</v>
      </c>
      <c r="AG48" s="43">
        <v>1.2485E-2</v>
      </c>
      <c r="AH48" s="43">
        <v>1.9123000000000001E-2</v>
      </c>
      <c r="AI48" s="43">
        <v>2.7E-2</v>
      </c>
      <c r="AJ48" s="43">
        <v>2.0788000000000001E-2</v>
      </c>
      <c r="AK48" s="43">
        <v>1.8280000000000001E-2</v>
      </c>
      <c r="AL48" s="43">
        <v>2.7E-2</v>
      </c>
      <c r="AM48" s="43">
        <v>1.8449E-2</v>
      </c>
      <c r="AN48" s="43">
        <v>2.4902999999999998E-2</v>
      </c>
      <c r="AO48" s="43">
        <v>2.4655999999999997E-2</v>
      </c>
      <c r="AP48" s="43">
        <v>2.7E-2</v>
      </c>
      <c r="AQ48" s="43">
        <v>1.7559000000000002E-2</v>
      </c>
      <c r="AR48" s="43">
        <v>2.7E-2</v>
      </c>
      <c r="AS48" s="43">
        <v>1.2137999999999999E-2</v>
      </c>
      <c r="AT48" s="43">
        <v>2.7E-2</v>
      </c>
      <c r="AU48" s="43">
        <v>2.1187999999999999E-2</v>
      </c>
      <c r="AV48" s="43">
        <v>2.7E-2</v>
      </c>
      <c r="AW48" s="43">
        <v>2.2596000000000002E-2</v>
      </c>
      <c r="AX48" s="43">
        <v>1.8797999999999999E-2</v>
      </c>
      <c r="AY48" s="43">
        <v>2.7E-2</v>
      </c>
      <c r="AZ48" s="43">
        <v>1.5720000000000001E-2</v>
      </c>
      <c r="BA48" s="43">
        <v>2.3893999999999999E-2</v>
      </c>
      <c r="BB48" s="43">
        <v>2.1684000000000002E-2</v>
      </c>
      <c r="BC48" s="43">
        <v>2.0715000000000001E-2</v>
      </c>
      <c r="BD48" s="43">
        <v>2.7E-2</v>
      </c>
      <c r="BE48" s="43">
        <v>2.4815999999999998E-2</v>
      </c>
      <c r="BF48" s="43">
        <v>2.7E-2</v>
      </c>
      <c r="BG48" s="43">
        <v>2.7E-2</v>
      </c>
      <c r="BH48" s="43">
        <v>2.3418999999999999E-2</v>
      </c>
      <c r="BI48" s="43">
        <v>1.0433E-2</v>
      </c>
      <c r="BJ48" s="43">
        <v>2.5164000000000002E-2</v>
      </c>
      <c r="BK48" s="43">
        <v>2.6459E-2</v>
      </c>
      <c r="BL48" s="43">
        <v>2.7E-2</v>
      </c>
      <c r="BM48" s="43">
        <v>2.2834E-2</v>
      </c>
      <c r="BN48" s="43">
        <v>2.7E-2</v>
      </c>
      <c r="BO48" s="43">
        <v>1.7203E-2</v>
      </c>
      <c r="BP48" s="43">
        <v>2.3702000000000001E-2</v>
      </c>
      <c r="BQ48" s="43">
        <v>2.3758999999999999E-2</v>
      </c>
      <c r="BR48" s="43">
        <v>6.7000000000000002E-3</v>
      </c>
      <c r="BS48" s="43">
        <v>4.2309999999999995E-3</v>
      </c>
      <c r="BT48" s="43">
        <v>6.0750000000000005E-3</v>
      </c>
      <c r="BU48" s="43">
        <v>1.3811E-2</v>
      </c>
      <c r="BV48" s="43">
        <v>1.2776999999999998E-2</v>
      </c>
      <c r="BW48" s="43">
        <v>1.5736E-2</v>
      </c>
      <c r="BX48" s="43">
        <v>1.8599000000000001E-2</v>
      </c>
      <c r="BY48" s="43">
        <v>2.5780999999999998E-2</v>
      </c>
      <c r="BZ48" s="43">
        <v>2.7E-2</v>
      </c>
      <c r="CA48" s="43">
        <v>2.3040999999999999E-2</v>
      </c>
      <c r="CB48" s="43">
        <v>2.7E-2</v>
      </c>
      <c r="CC48" s="43">
        <v>2.4199000000000002E-2</v>
      </c>
      <c r="CD48" s="43">
        <v>2.1520000000000001E-2</v>
      </c>
      <c r="CE48" s="43">
        <v>2.7E-2</v>
      </c>
      <c r="CF48" s="43">
        <v>2.4333999999999998E-2</v>
      </c>
      <c r="CG48" s="43">
        <v>2.7E-2</v>
      </c>
      <c r="CH48" s="43">
        <v>2.4187999999999998E-2</v>
      </c>
      <c r="CI48" s="43">
        <v>2.6179999999999998E-2</v>
      </c>
      <c r="CJ48" s="43">
        <v>2.5469000000000002E-2</v>
      </c>
      <c r="CK48" s="43">
        <v>8.601000000000001E-3</v>
      </c>
      <c r="CL48" s="43">
        <v>1.0228999999999999E-2</v>
      </c>
      <c r="CM48" s="43">
        <v>4.274E-3</v>
      </c>
      <c r="CN48" s="43">
        <v>2.7E-2</v>
      </c>
      <c r="CO48" s="43">
        <v>2.436E-2</v>
      </c>
      <c r="CP48" s="43">
        <v>2.0548999999999998E-2</v>
      </c>
      <c r="CQ48" s="43">
        <v>1.4426999999999999E-2</v>
      </c>
      <c r="CR48" s="43">
        <v>3.6800000000000001E-3</v>
      </c>
      <c r="CS48" s="43">
        <v>2.4658000000000003E-2</v>
      </c>
      <c r="CT48" s="43">
        <v>1.052E-2</v>
      </c>
      <c r="CU48" s="43">
        <v>2.1616E-2</v>
      </c>
      <c r="CV48" s="43">
        <v>1.2978999999999999E-2</v>
      </c>
      <c r="CW48" s="43">
        <v>1.7379000000000002E-2</v>
      </c>
      <c r="CX48" s="43">
        <v>2.3824000000000001E-2</v>
      </c>
      <c r="CY48" s="43">
        <v>2.7E-2</v>
      </c>
      <c r="CZ48" s="43">
        <v>2.7E-2</v>
      </c>
      <c r="DA48" s="43">
        <v>2.7E-2</v>
      </c>
      <c r="DB48" s="43">
        <v>2.7E-2</v>
      </c>
      <c r="DC48" s="43">
        <v>1.9417999999999998E-2</v>
      </c>
      <c r="DD48" s="43">
        <v>3.4300000000000003E-3</v>
      </c>
      <c r="DE48" s="43">
        <v>1.1894999999999999E-2</v>
      </c>
      <c r="DF48" s="43">
        <v>2.6213999999999998E-2</v>
      </c>
      <c r="DG48" s="43">
        <v>2.2453000000000001E-2</v>
      </c>
      <c r="DH48" s="43">
        <v>2.2515999999999998E-2</v>
      </c>
      <c r="DI48" s="43">
        <v>2.0844999999999999E-2</v>
      </c>
      <c r="DJ48" s="43">
        <v>2.2883000000000001E-2</v>
      </c>
      <c r="DK48" s="43">
        <v>1.7658E-2</v>
      </c>
      <c r="DL48" s="43">
        <v>2.3966999999999999E-2</v>
      </c>
      <c r="DM48" s="43">
        <v>2.1899000000000002E-2</v>
      </c>
      <c r="DN48" s="43">
        <v>2.7E-2</v>
      </c>
      <c r="DO48" s="43">
        <v>2.7E-2</v>
      </c>
      <c r="DP48" s="43">
        <v>2.7E-2</v>
      </c>
      <c r="DQ48" s="43">
        <v>2.4545000000000001E-2</v>
      </c>
      <c r="DR48" s="43">
        <v>2.6417000000000003E-2</v>
      </c>
      <c r="DS48" s="43">
        <v>2.7E-2</v>
      </c>
      <c r="DT48" s="43">
        <v>2.3729E-2</v>
      </c>
      <c r="DU48" s="43">
        <v>2.7E-2</v>
      </c>
      <c r="DV48" s="43">
        <v>2.7E-2</v>
      </c>
      <c r="DW48" s="43">
        <v>2.3997000000000001E-2</v>
      </c>
      <c r="DX48" s="43">
        <v>2.0931000000000002E-2</v>
      </c>
      <c r="DY48" s="43">
        <v>1.4928E-2</v>
      </c>
      <c r="DZ48" s="43">
        <v>1.9661999999999999E-2</v>
      </c>
      <c r="EA48" s="43">
        <v>1.2173E-2</v>
      </c>
      <c r="EB48" s="43">
        <v>2.7E-2</v>
      </c>
      <c r="EC48" s="43">
        <v>2.7E-2</v>
      </c>
      <c r="ED48" s="43">
        <v>4.4120000000000001E-3</v>
      </c>
      <c r="EE48" s="43">
        <v>2.7E-2</v>
      </c>
      <c r="EF48" s="43">
        <v>2.1595E-2</v>
      </c>
      <c r="EG48" s="43">
        <v>2.7E-2</v>
      </c>
      <c r="EH48" s="43">
        <v>2.7E-2</v>
      </c>
      <c r="EI48" s="43">
        <v>2.7E-2</v>
      </c>
      <c r="EJ48" s="43">
        <v>2.7E-2</v>
      </c>
      <c r="EK48" s="43">
        <v>5.7670000000000004E-3</v>
      </c>
      <c r="EL48" s="43">
        <v>4.1159999999999999E-3</v>
      </c>
      <c r="EM48" s="43">
        <v>1.8308000000000001E-2</v>
      </c>
      <c r="EN48" s="43">
        <v>2.7E-2</v>
      </c>
      <c r="EO48" s="43">
        <v>2.7E-2</v>
      </c>
      <c r="EP48" s="43">
        <v>2.2585999999999998E-2</v>
      </c>
      <c r="EQ48" s="43">
        <v>8.2459999999999999E-3</v>
      </c>
      <c r="ER48" s="43">
        <v>2.1283E-2</v>
      </c>
      <c r="ES48" s="43">
        <v>2.5558000000000001E-2</v>
      </c>
      <c r="ET48" s="43">
        <v>2.7E-2</v>
      </c>
      <c r="EU48" s="43">
        <v>2.7E-2</v>
      </c>
      <c r="EV48" s="43">
        <v>1.2964999999999999E-2</v>
      </c>
      <c r="EW48" s="43">
        <v>7.2809999999999993E-3</v>
      </c>
      <c r="EX48" s="43">
        <v>5.9100000000000003E-3</v>
      </c>
      <c r="EY48" s="43">
        <v>2.7E-2</v>
      </c>
      <c r="EZ48" s="43">
        <v>2.4941999999999999E-2</v>
      </c>
      <c r="FA48" s="43">
        <v>1.0666E-2</v>
      </c>
      <c r="FB48" s="43">
        <v>9.6240000000000006E-3</v>
      </c>
      <c r="FC48" s="43">
        <v>2.4550000000000002E-2</v>
      </c>
      <c r="FD48" s="43">
        <v>2.6438E-2</v>
      </c>
      <c r="FE48" s="43">
        <v>1.6181000000000001E-2</v>
      </c>
      <c r="FF48" s="43">
        <v>2.7E-2</v>
      </c>
      <c r="FG48" s="43">
        <v>2.7E-2</v>
      </c>
      <c r="FH48" s="43">
        <v>2.1772E-2</v>
      </c>
      <c r="FI48" s="43">
        <v>8.199999999999999E-3</v>
      </c>
      <c r="FJ48" s="43">
        <v>2.1437999999999999E-2</v>
      </c>
      <c r="FK48" s="43">
        <v>1.0845E-2</v>
      </c>
      <c r="FL48" s="43">
        <v>2.7E-2</v>
      </c>
      <c r="FM48" s="43">
        <v>2.0414000000000002E-2</v>
      </c>
      <c r="FN48" s="43">
        <v>2.7E-2</v>
      </c>
      <c r="FO48" s="43">
        <v>5.6239999999999997E-3</v>
      </c>
      <c r="FP48" s="43">
        <v>1.2143000000000001E-2</v>
      </c>
      <c r="FQ48" s="43">
        <v>1.8879999999999997E-2</v>
      </c>
      <c r="FR48" s="43">
        <v>1.2376E-2</v>
      </c>
      <c r="FS48" s="43">
        <v>5.0679999999999996E-3</v>
      </c>
      <c r="FT48" s="43">
        <v>4.2929999999999999E-3</v>
      </c>
      <c r="FU48" s="43">
        <v>2.0344999999999999E-2</v>
      </c>
      <c r="FV48" s="43">
        <v>1.7031999999999999E-2</v>
      </c>
      <c r="FW48" s="43">
        <v>2.3498000000000002E-2</v>
      </c>
      <c r="FX48" s="43">
        <v>2.1675E-2</v>
      </c>
      <c r="FY48" s="43"/>
      <c r="FZ48" s="60">
        <f>SUM(C48:FX48)*1000</f>
        <v>3709.0160000000033</v>
      </c>
      <c r="GA48" s="7"/>
      <c r="GB48" s="7"/>
      <c r="GC48" s="7"/>
      <c r="GD48" s="7"/>
      <c r="GE48" s="7"/>
      <c r="GF48" s="7"/>
      <c r="GG48" s="11"/>
      <c r="GH48" s="29"/>
      <c r="GI48" s="29"/>
      <c r="GJ48" s="29"/>
      <c r="GK48" s="29"/>
      <c r="GL48" s="29"/>
      <c r="GM48" s="29"/>
    </row>
    <row r="49" spans="1:256" x14ac:dyDescent="0.2">
      <c r="A49" s="61" t="s">
        <v>505</v>
      </c>
      <c r="B49" s="7" t="s">
        <v>506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999999999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10783078.660301581</v>
      </c>
      <c r="BA49" s="7">
        <v>999999999</v>
      </c>
      <c r="BB49" s="7">
        <v>999999999</v>
      </c>
      <c r="BC49" s="7">
        <v>999999999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9292514.1549352165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1">
        <f>SUM(C49:FX49)</f>
        <v>176020075416.81525</v>
      </c>
      <c r="GA49" s="7"/>
      <c r="GB49" s="51"/>
      <c r="GC49" s="51"/>
      <c r="GD49" s="51"/>
      <c r="GE49" s="51"/>
      <c r="GF49" s="51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4" t="s">
        <v>507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508</v>
      </c>
      <c r="B52" s="7" t="s">
        <v>509</v>
      </c>
      <c r="C52" s="9">
        <v>83082193.019999996</v>
      </c>
      <c r="D52" s="7">
        <v>383283671.63</v>
      </c>
      <c r="E52" s="7">
        <v>68298125.739999995</v>
      </c>
      <c r="F52" s="7">
        <v>175308416.31</v>
      </c>
      <c r="G52" s="7">
        <v>11040742.99</v>
      </c>
      <c r="H52" s="7">
        <v>9796146.9700000007</v>
      </c>
      <c r="I52" s="7">
        <v>93692923.319999993</v>
      </c>
      <c r="J52" s="7">
        <v>21923572.32</v>
      </c>
      <c r="K52" s="7">
        <v>3459314.19</v>
      </c>
      <c r="L52" s="7">
        <v>24227543.52</v>
      </c>
      <c r="M52" s="7">
        <v>13756140.470000001</v>
      </c>
      <c r="N52" s="7">
        <v>501774672.31999999</v>
      </c>
      <c r="O52" s="7">
        <v>130437747.18000001</v>
      </c>
      <c r="P52" s="7">
        <v>3429428.1</v>
      </c>
      <c r="Q52" s="7">
        <v>389337229.82999998</v>
      </c>
      <c r="R52" s="7">
        <v>44406551.770000003</v>
      </c>
      <c r="S52" s="7">
        <v>15781259.99</v>
      </c>
      <c r="T52" s="7">
        <v>2312704.14</v>
      </c>
      <c r="U52" s="7">
        <v>1059424.46</v>
      </c>
      <c r="V52" s="7">
        <v>3501463.04</v>
      </c>
      <c r="W52" s="7">
        <v>2212963.7200000002</v>
      </c>
      <c r="X52" s="7">
        <v>948339.17</v>
      </c>
      <c r="Y52" s="7">
        <v>21336209.789999999</v>
      </c>
      <c r="Z52" s="7">
        <v>3050853.76</v>
      </c>
      <c r="AA52" s="7">
        <v>280181605.94999999</v>
      </c>
      <c r="AB52" s="7">
        <v>280003796.11000001</v>
      </c>
      <c r="AC52" s="7">
        <v>9466525.9900000002</v>
      </c>
      <c r="AD52" s="7">
        <v>12347477.789999999</v>
      </c>
      <c r="AE52" s="7">
        <v>1755830.38</v>
      </c>
      <c r="AF52" s="7">
        <v>2697077.98</v>
      </c>
      <c r="AG52" s="7">
        <v>7261673.3600000003</v>
      </c>
      <c r="AH52" s="7">
        <v>9696836.0899999999</v>
      </c>
      <c r="AI52" s="7">
        <v>4008345.66</v>
      </c>
      <c r="AJ52" s="7">
        <v>2770744.42</v>
      </c>
      <c r="AK52" s="7">
        <v>3184958.09</v>
      </c>
      <c r="AL52" s="7">
        <v>3566182.55</v>
      </c>
      <c r="AM52" s="7">
        <v>4622848.63</v>
      </c>
      <c r="AN52" s="7">
        <v>4191227</v>
      </c>
      <c r="AO52" s="7">
        <v>42793495.960000001</v>
      </c>
      <c r="AP52" s="7">
        <v>859726682.28999996</v>
      </c>
      <c r="AQ52" s="7">
        <v>3306838.52</v>
      </c>
      <c r="AR52" s="7">
        <v>584570317.94000006</v>
      </c>
      <c r="AS52" s="7">
        <v>67631158.019999996</v>
      </c>
      <c r="AT52" s="7">
        <v>20762747.920000002</v>
      </c>
      <c r="AU52" s="7">
        <v>3510761.73</v>
      </c>
      <c r="AV52" s="7">
        <v>3908827.37</v>
      </c>
      <c r="AW52" s="7">
        <v>3528261.17</v>
      </c>
      <c r="AX52" s="7">
        <v>1329907.71</v>
      </c>
      <c r="AY52" s="7">
        <v>4872541.2699999996</v>
      </c>
      <c r="AZ52" s="7">
        <v>111840437.63</v>
      </c>
      <c r="BA52" s="7">
        <v>81661909.450000003</v>
      </c>
      <c r="BB52" s="7">
        <v>72428463.430000007</v>
      </c>
      <c r="BC52" s="7">
        <v>273664953.64999998</v>
      </c>
      <c r="BD52" s="7">
        <v>45767439.670000002</v>
      </c>
      <c r="BE52" s="7">
        <v>13255326.43</v>
      </c>
      <c r="BF52" s="7">
        <v>223448633.84</v>
      </c>
      <c r="BG52" s="7">
        <v>10089611.99</v>
      </c>
      <c r="BH52" s="7">
        <v>6228376.1799999997</v>
      </c>
      <c r="BI52" s="7">
        <v>3546544.95</v>
      </c>
      <c r="BJ52" s="7">
        <v>56831460.380000003</v>
      </c>
      <c r="BK52" s="7">
        <v>253501918.31999999</v>
      </c>
      <c r="BL52" s="7">
        <v>2943935.77</v>
      </c>
      <c r="BM52" s="7">
        <v>3581106.41</v>
      </c>
      <c r="BN52" s="7">
        <v>32238018.309999999</v>
      </c>
      <c r="BO52" s="7">
        <v>12438423.23</v>
      </c>
      <c r="BP52" s="7">
        <v>3013252.93</v>
      </c>
      <c r="BQ52" s="7">
        <v>59278065.789999999</v>
      </c>
      <c r="BR52" s="7">
        <v>42799388.780000001</v>
      </c>
      <c r="BS52" s="7">
        <v>11964248.42</v>
      </c>
      <c r="BT52" s="7">
        <v>4888254.9400000004</v>
      </c>
      <c r="BU52" s="7">
        <v>4794416.83</v>
      </c>
      <c r="BV52" s="7">
        <v>12186100.23</v>
      </c>
      <c r="BW52" s="7">
        <v>18840159.989999998</v>
      </c>
      <c r="BX52" s="7">
        <v>1560548.63</v>
      </c>
      <c r="BY52" s="7">
        <v>5472832.6200000001</v>
      </c>
      <c r="BZ52" s="7">
        <v>2994285.99</v>
      </c>
      <c r="CA52" s="7">
        <v>2673096.9</v>
      </c>
      <c r="CB52" s="7">
        <v>744382881.95000005</v>
      </c>
      <c r="CC52" s="7">
        <v>2815809.29</v>
      </c>
      <c r="CD52" s="7">
        <v>947817.47</v>
      </c>
      <c r="CE52" s="7">
        <v>2451173.09</v>
      </c>
      <c r="CF52" s="7">
        <v>2212225.31</v>
      </c>
      <c r="CG52" s="7">
        <v>2967854.68</v>
      </c>
      <c r="CH52" s="7">
        <v>1912192.66</v>
      </c>
      <c r="CI52" s="7">
        <v>6847607.8099999996</v>
      </c>
      <c r="CJ52" s="7">
        <v>9688450.4199999999</v>
      </c>
      <c r="CK52" s="7">
        <v>66512848.700000003</v>
      </c>
      <c r="CL52" s="7">
        <v>13404933.109999999</v>
      </c>
      <c r="CM52" s="7">
        <v>8770604.8599999994</v>
      </c>
      <c r="CN52" s="7">
        <v>284882445.43000001</v>
      </c>
      <c r="CO52" s="7">
        <v>135085459.63</v>
      </c>
      <c r="CP52" s="7">
        <v>10476187.58</v>
      </c>
      <c r="CQ52" s="7">
        <v>9843380.6099999994</v>
      </c>
      <c r="CR52" s="7">
        <v>3083373.04</v>
      </c>
      <c r="CS52" s="7">
        <v>4053324.85</v>
      </c>
      <c r="CT52" s="7">
        <v>1921789.17</v>
      </c>
      <c r="CU52" s="7">
        <v>5225866.8099999996</v>
      </c>
      <c r="CV52" s="7">
        <v>879868.38</v>
      </c>
      <c r="CW52" s="7">
        <v>2953331.67</v>
      </c>
      <c r="CX52" s="7">
        <v>4943490.8600000003</v>
      </c>
      <c r="CY52" s="7">
        <v>947511.26</v>
      </c>
      <c r="CZ52" s="7">
        <v>19126722.670000002</v>
      </c>
      <c r="DA52" s="7">
        <v>2832604.63</v>
      </c>
      <c r="DB52" s="7">
        <v>3775643.33</v>
      </c>
      <c r="DC52" s="7">
        <v>2482884.71</v>
      </c>
      <c r="DD52" s="7">
        <v>2639832.21</v>
      </c>
      <c r="DE52" s="7">
        <v>4436975.28</v>
      </c>
      <c r="DF52" s="7">
        <v>194590474.65000001</v>
      </c>
      <c r="DG52" s="7">
        <v>1671919.58</v>
      </c>
      <c r="DH52" s="7">
        <v>18620226.140000001</v>
      </c>
      <c r="DI52" s="7">
        <v>24194053.559999999</v>
      </c>
      <c r="DJ52" s="7">
        <v>6780881.8600000003</v>
      </c>
      <c r="DK52" s="7">
        <v>4798652.8600000003</v>
      </c>
      <c r="DL52" s="7">
        <v>54770984.890000001</v>
      </c>
      <c r="DM52" s="7">
        <v>3807340.58</v>
      </c>
      <c r="DN52" s="7">
        <v>13692135.33</v>
      </c>
      <c r="DO52" s="7">
        <v>29953416.579999998</v>
      </c>
      <c r="DP52" s="7">
        <v>3111315.5</v>
      </c>
      <c r="DQ52" s="7">
        <v>7276419.96</v>
      </c>
      <c r="DR52" s="7">
        <v>14292407.029999999</v>
      </c>
      <c r="DS52" s="7">
        <v>8233997.4699999997</v>
      </c>
      <c r="DT52" s="7">
        <v>2763245.47</v>
      </c>
      <c r="DU52" s="7">
        <v>4344862.26</v>
      </c>
      <c r="DV52" s="7">
        <v>3124528.13</v>
      </c>
      <c r="DW52" s="7">
        <v>4029914.07</v>
      </c>
      <c r="DX52" s="7">
        <v>3117479.81</v>
      </c>
      <c r="DY52" s="7">
        <v>4293922.6900000004</v>
      </c>
      <c r="DZ52" s="7">
        <v>8404676.8100000005</v>
      </c>
      <c r="EA52" s="7">
        <v>6568508.8700000001</v>
      </c>
      <c r="EB52" s="7">
        <v>6054174.8899999997</v>
      </c>
      <c r="EC52" s="7">
        <v>3648780.23</v>
      </c>
      <c r="ED52" s="7">
        <v>19984637.969999999</v>
      </c>
      <c r="EE52" s="7">
        <v>2818041.78</v>
      </c>
      <c r="EF52" s="7">
        <v>14183383.390000001</v>
      </c>
      <c r="EG52" s="7">
        <v>3388218.96</v>
      </c>
      <c r="EH52" s="7">
        <v>3226075.15</v>
      </c>
      <c r="EI52" s="7">
        <v>153158770.03999999</v>
      </c>
      <c r="EJ52" s="7">
        <v>89860636.480000004</v>
      </c>
      <c r="EK52" s="7">
        <v>6745728.2199999997</v>
      </c>
      <c r="EL52" s="7">
        <v>4784837.3</v>
      </c>
      <c r="EM52" s="7">
        <v>4539087.0999999996</v>
      </c>
      <c r="EN52" s="7">
        <v>10877470.699999999</v>
      </c>
      <c r="EO52" s="7">
        <v>4142254.05</v>
      </c>
      <c r="EP52" s="7">
        <v>4633723.1500000004</v>
      </c>
      <c r="EQ52" s="7">
        <v>25786600.809999999</v>
      </c>
      <c r="ER52" s="7">
        <v>4065453.55</v>
      </c>
      <c r="ES52" s="7">
        <v>2465924.0299999998</v>
      </c>
      <c r="ET52" s="7">
        <v>3588103.27</v>
      </c>
      <c r="EU52" s="7">
        <v>6651736.1100000003</v>
      </c>
      <c r="EV52" s="7">
        <v>1605213.54</v>
      </c>
      <c r="EW52" s="7">
        <v>11222355.869999999</v>
      </c>
      <c r="EX52" s="7">
        <v>3164375.01</v>
      </c>
      <c r="EY52" s="7">
        <v>9334691.9299999997</v>
      </c>
      <c r="EZ52" s="7">
        <v>2298127.4700000002</v>
      </c>
      <c r="FA52" s="7">
        <v>33540856.550000001</v>
      </c>
      <c r="FB52" s="7">
        <v>4114263.6</v>
      </c>
      <c r="FC52" s="7">
        <v>20088977.809999999</v>
      </c>
      <c r="FD52" s="7">
        <v>4473809.7300000004</v>
      </c>
      <c r="FE52" s="7">
        <v>1838739.82</v>
      </c>
      <c r="FF52" s="7">
        <v>3208902.23</v>
      </c>
      <c r="FG52" s="7">
        <v>2367149.6</v>
      </c>
      <c r="FH52" s="7">
        <v>1648743.63</v>
      </c>
      <c r="FI52" s="7">
        <v>17502013.280000001</v>
      </c>
      <c r="FJ52" s="7">
        <v>17907851.670000002</v>
      </c>
      <c r="FK52" s="7">
        <v>22673655.390000001</v>
      </c>
      <c r="FL52" s="7">
        <v>64968370.969999999</v>
      </c>
      <c r="FM52" s="7">
        <v>33437507.920000002</v>
      </c>
      <c r="FN52" s="7">
        <v>204335026.75999999</v>
      </c>
      <c r="FO52" s="7">
        <v>10722320.48</v>
      </c>
      <c r="FP52" s="7">
        <v>21257731.5</v>
      </c>
      <c r="FQ52" s="7">
        <v>9108633.5299999993</v>
      </c>
      <c r="FR52" s="7">
        <v>2711352.46</v>
      </c>
      <c r="FS52" s="7">
        <v>3048835.89</v>
      </c>
      <c r="FT52" s="7">
        <v>1372966.5</v>
      </c>
      <c r="FU52" s="7">
        <v>8853755.3200000003</v>
      </c>
      <c r="FV52" s="7">
        <v>7092069.8600000003</v>
      </c>
      <c r="FW52" s="7">
        <v>3002541.18</v>
      </c>
      <c r="FX52" s="7">
        <v>1220576.27</v>
      </c>
      <c r="FY52" s="7"/>
      <c r="FZ52" s="7">
        <f>SUM(C52:FX52)</f>
        <v>8290757027.8600025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7">
        <v>9251.09</v>
      </c>
      <c r="D53" s="7">
        <v>9126.5400000000009</v>
      </c>
      <c r="E53" s="7">
        <v>9486.9</v>
      </c>
      <c r="F53" s="7">
        <v>8973.3799999999992</v>
      </c>
      <c r="G53" s="7">
        <v>9672.14</v>
      </c>
      <c r="H53" s="7">
        <v>9535.82</v>
      </c>
      <c r="I53" s="7">
        <v>9470.92</v>
      </c>
      <c r="J53" s="7">
        <v>9159.25</v>
      </c>
      <c r="K53" s="7">
        <v>12434.63</v>
      </c>
      <c r="L53" s="7">
        <v>9632.4500000000007</v>
      </c>
      <c r="M53" s="7">
        <v>10639.76</v>
      </c>
      <c r="N53" s="7">
        <v>9296.58</v>
      </c>
      <c r="O53" s="7">
        <v>8987.4</v>
      </c>
      <c r="P53" s="7">
        <v>14943.04</v>
      </c>
      <c r="Q53" s="7">
        <v>9851.4500000000007</v>
      </c>
      <c r="R53" s="7">
        <v>8879</v>
      </c>
      <c r="S53" s="7">
        <v>9464.02</v>
      </c>
      <c r="T53" s="7">
        <v>16049.3</v>
      </c>
      <c r="U53" s="7">
        <v>18750.88</v>
      </c>
      <c r="V53" s="7">
        <v>12094.86</v>
      </c>
      <c r="W53" s="7">
        <v>16380.19</v>
      </c>
      <c r="X53" s="7">
        <v>18966.78</v>
      </c>
      <c r="Y53" s="7">
        <v>9195.4500000000007</v>
      </c>
      <c r="Z53" s="7">
        <v>12938.31</v>
      </c>
      <c r="AA53" s="7">
        <v>9115.5400000000009</v>
      </c>
      <c r="AB53" s="7">
        <v>9207.56</v>
      </c>
      <c r="AC53" s="7">
        <v>9383.02</v>
      </c>
      <c r="AD53" s="7">
        <v>9166.65</v>
      </c>
      <c r="AE53" s="7">
        <v>16802.2</v>
      </c>
      <c r="AF53" s="7">
        <v>15411.87</v>
      </c>
      <c r="AG53" s="7">
        <v>10110.93</v>
      </c>
      <c r="AH53" s="7">
        <v>9117.85</v>
      </c>
      <c r="AI53" s="7">
        <v>11361.52</v>
      </c>
      <c r="AJ53" s="7">
        <v>15896.41</v>
      </c>
      <c r="AK53" s="7">
        <v>14563.14</v>
      </c>
      <c r="AL53" s="7">
        <v>12925.63</v>
      </c>
      <c r="AM53" s="7">
        <v>10300.459999999999</v>
      </c>
      <c r="AN53" s="7">
        <v>11687.75</v>
      </c>
      <c r="AO53" s="7">
        <v>9044.76</v>
      </c>
      <c r="AP53" s="7">
        <v>9575.3700000000008</v>
      </c>
      <c r="AQ53" s="7">
        <v>14503.68</v>
      </c>
      <c r="AR53" s="7">
        <v>8999.73</v>
      </c>
      <c r="AS53" s="7">
        <v>9660.49</v>
      </c>
      <c r="AT53" s="7">
        <v>9216.83</v>
      </c>
      <c r="AU53" s="7">
        <v>14202.11</v>
      </c>
      <c r="AV53" s="7">
        <v>12964.6</v>
      </c>
      <c r="AW53" s="7">
        <v>13809.24</v>
      </c>
      <c r="AX53" s="7">
        <v>19849.37</v>
      </c>
      <c r="AY53" s="7">
        <v>10856.82</v>
      </c>
      <c r="AZ53" s="7">
        <v>9624.82</v>
      </c>
      <c r="BA53" s="7">
        <v>8847.5400000000009</v>
      </c>
      <c r="BB53" s="7">
        <v>8847.52</v>
      </c>
      <c r="BC53" s="7">
        <v>9180.5499999999993</v>
      </c>
      <c r="BD53" s="7">
        <v>8847.5400000000009</v>
      </c>
      <c r="BE53" s="7">
        <v>9487.06</v>
      </c>
      <c r="BF53" s="7">
        <v>8845</v>
      </c>
      <c r="BG53" s="7">
        <v>9750.2999999999993</v>
      </c>
      <c r="BH53" s="7">
        <v>10235.620000000001</v>
      </c>
      <c r="BI53" s="7">
        <v>14040.16</v>
      </c>
      <c r="BJ53" s="7">
        <v>8861.91</v>
      </c>
      <c r="BK53" s="7">
        <v>8915.23</v>
      </c>
      <c r="BL53" s="7">
        <v>15429.43</v>
      </c>
      <c r="BM53" s="7">
        <v>12998.57</v>
      </c>
      <c r="BN53" s="7">
        <v>8847.1200000000008</v>
      </c>
      <c r="BO53" s="7">
        <v>9125.77</v>
      </c>
      <c r="BP53" s="7">
        <v>14939.28</v>
      </c>
      <c r="BQ53" s="7">
        <v>9568.5400000000009</v>
      </c>
      <c r="BR53" s="7">
        <v>9020.27</v>
      </c>
      <c r="BS53" s="7">
        <v>9905.82</v>
      </c>
      <c r="BT53" s="7">
        <v>10972.51</v>
      </c>
      <c r="BU53" s="7">
        <v>11201.91</v>
      </c>
      <c r="BV53" s="7">
        <v>9333</v>
      </c>
      <c r="BW53" s="7">
        <v>9171.09</v>
      </c>
      <c r="BX53" s="7">
        <v>19289.849999999999</v>
      </c>
      <c r="BY53" s="7">
        <v>10394.74</v>
      </c>
      <c r="BZ53" s="7">
        <v>13875.28</v>
      </c>
      <c r="CA53" s="7">
        <v>16299.37</v>
      </c>
      <c r="CB53" s="7">
        <v>9106.82</v>
      </c>
      <c r="CC53" s="7">
        <v>14403.12</v>
      </c>
      <c r="CD53" s="7">
        <v>18731.57</v>
      </c>
      <c r="CE53" s="7">
        <v>15533.42</v>
      </c>
      <c r="CF53" s="7">
        <v>15689.54</v>
      </c>
      <c r="CG53" s="7">
        <v>13933.59</v>
      </c>
      <c r="CH53" s="7">
        <v>17258.060000000001</v>
      </c>
      <c r="CI53" s="7">
        <v>9454.1</v>
      </c>
      <c r="CJ53" s="7">
        <v>9712.73</v>
      </c>
      <c r="CK53" s="7">
        <v>9111.1</v>
      </c>
      <c r="CL53" s="7">
        <v>9649.39</v>
      </c>
      <c r="CM53" s="7">
        <v>10305.02</v>
      </c>
      <c r="CN53" s="7">
        <v>8844.4500000000007</v>
      </c>
      <c r="CO53" s="7">
        <v>8847.1</v>
      </c>
      <c r="CP53" s="7">
        <v>9819.2800000000007</v>
      </c>
      <c r="CQ53" s="7">
        <v>10188.780000000001</v>
      </c>
      <c r="CR53" s="7">
        <v>14859.63</v>
      </c>
      <c r="CS53" s="7">
        <v>11296.89</v>
      </c>
      <c r="CT53" s="7">
        <v>17454.939999999999</v>
      </c>
      <c r="CU53" s="7">
        <v>8799.24</v>
      </c>
      <c r="CV53" s="7">
        <v>17597.37</v>
      </c>
      <c r="CW53" s="7">
        <v>14722.49</v>
      </c>
      <c r="CX53" s="7">
        <v>10258.33</v>
      </c>
      <c r="CY53" s="7">
        <v>18950.23</v>
      </c>
      <c r="CZ53" s="7">
        <v>8964.5300000000007</v>
      </c>
      <c r="DA53" s="7">
        <v>14830.39</v>
      </c>
      <c r="DB53" s="7">
        <v>12140.33</v>
      </c>
      <c r="DC53" s="7">
        <v>16070.45</v>
      </c>
      <c r="DD53" s="7">
        <v>15998.98</v>
      </c>
      <c r="DE53" s="7">
        <v>10866.95</v>
      </c>
      <c r="DF53" s="7">
        <v>8847.23</v>
      </c>
      <c r="DG53" s="7">
        <v>18413.21</v>
      </c>
      <c r="DH53" s="7">
        <v>8847.39</v>
      </c>
      <c r="DI53" s="7">
        <v>8953.4699999999993</v>
      </c>
      <c r="DJ53" s="7">
        <v>10104.129999999999</v>
      </c>
      <c r="DK53" s="7">
        <v>10324.120000000001</v>
      </c>
      <c r="DL53" s="7">
        <v>9261.7099999999991</v>
      </c>
      <c r="DM53" s="7">
        <v>14621.12</v>
      </c>
      <c r="DN53" s="7">
        <v>9466.35</v>
      </c>
      <c r="DO53" s="7">
        <v>9162.0300000000007</v>
      </c>
      <c r="DP53" s="7">
        <v>15140.22</v>
      </c>
      <c r="DQ53" s="7">
        <v>9873.0300000000007</v>
      </c>
      <c r="DR53" s="7">
        <v>9777.27</v>
      </c>
      <c r="DS53" s="7">
        <v>10176.74</v>
      </c>
      <c r="DT53" s="7">
        <v>16646.060000000001</v>
      </c>
      <c r="DU53" s="7">
        <v>11189.45</v>
      </c>
      <c r="DV53" s="7">
        <v>14093.5</v>
      </c>
      <c r="DW53" s="7">
        <v>11759.31</v>
      </c>
      <c r="DX53" s="7">
        <v>17563.27</v>
      </c>
      <c r="DY53" s="7">
        <v>12875.33</v>
      </c>
      <c r="DZ53" s="7">
        <v>10063.07</v>
      </c>
      <c r="EA53" s="7">
        <v>10370.24</v>
      </c>
      <c r="EB53" s="7">
        <v>9973.93</v>
      </c>
      <c r="EC53" s="7">
        <v>11398.88</v>
      </c>
      <c r="ED53" s="7">
        <v>12045.47</v>
      </c>
      <c r="EE53" s="7">
        <v>14886.64</v>
      </c>
      <c r="EF53" s="7">
        <v>9349.01</v>
      </c>
      <c r="EG53" s="7">
        <v>11768.74</v>
      </c>
      <c r="EH53" s="7">
        <v>12626.52</v>
      </c>
      <c r="EI53" s="7">
        <v>9494.27</v>
      </c>
      <c r="EJ53" s="7">
        <v>8840.2900000000009</v>
      </c>
      <c r="EK53" s="7">
        <v>9609.2999999999993</v>
      </c>
      <c r="EL53" s="7">
        <v>9869.7099999999991</v>
      </c>
      <c r="EM53" s="7">
        <v>10437.08</v>
      </c>
      <c r="EN53" s="7">
        <v>9508.2800000000007</v>
      </c>
      <c r="EO53" s="7">
        <v>11180.17</v>
      </c>
      <c r="EP53" s="7">
        <v>11745.81</v>
      </c>
      <c r="EQ53" s="7">
        <v>9294.14</v>
      </c>
      <c r="ER53" s="7">
        <v>12893.92</v>
      </c>
      <c r="ES53" s="7">
        <v>16191.23</v>
      </c>
      <c r="ET53" s="7">
        <v>16018.32</v>
      </c>
      <c r="EU53" s="7">
        <v>10659.83</v>
      </c>
      <c r="EV53" s="7">
        <v>19339.919999999998</v>
      </c>
      <c r="EW53" s="7">
        <v>12362.15</v>
      </c>
      <c r="EX53" s="7">
        <v>15696.3</v>
      </c>
      <c r="EY53" s="7">
        <v>9043.49</v>
      </c>
      <c r="EZ53" s="7">
        <v>16264.17</v>
      </c>
      <c r="FA53" s="7">
        <v>9676.27</v>
      </c>
      <c r="FB53" s="7">
        <v>11853.25</v>
      </c>
      <c r="FC53" s="7">
        <v>8983.1299999999992</v>
      </c>
      <c r="FD53" s="7">
        <v>11060.1</v>
      </c>
      <c r="FE53" s="7">
        <v>17851.84</v>
      </c>
      <c r="FF53" s="7">
        <v>14280.83</v>
      </c>
      <c r="FG53" s="7">
        <v>17029.849999999999</v>
      </c>
      <c r="FH53" s="7">
        <v>18157.97</v>
      </c>
      <c r="FI53" s="7">
        <v>9254.94</v>
      </c>
      <c r="FJ53" s="7">
        <v>8870.5400000000009</v>
      </c>
      <c r="FK53" s="7">
        <v>8995.7000000000007</v>
      </c>
      <c r="FL53" s="7">
        <v>8847.5400000000009</v>
      </c>
      <c r="FM53" s="7">
        <v>8847.5400000000009</v>
      </c>
      <c r="FN53" s="7">
        <v>9197.57</v>
      </c>
      <c r="FO53" s="7">
        <v>9472.85</v>
      </c>
      <c r="FP53" s="7">
        <v>9411.91</v>
      </c>
      <c r="FQ53" s="7">
        <v>9595.11</v>
      </c>
      <c r="FR53" s="7">
        <v>15600.42</v>
      </c>
      <c r="FS53" s="7">
        <v>14483.78</v>
      </c>
      <c r="FT53" s="7">
        <v>19016.16</v>
      </c>
      <c r="FU53" s="7">
        <v>10247.4</v>
      </c>
      <c r="FV53" s="7">
        <v>9843.26</v>
      </c>
      <c r="FW53" s="7">
        <v>15202.74</v>
      </c>
      <c r="FX53" s="7">
        <v>20174.810000000001</v>
      </c>
      <c r="FY53" s="7"/>
      <c r="FZ53" s="7">
        <f>FZ52/FZ22</f>
        <v>9355.1705592696399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4" t="s">
        <v>512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64">
        <v>37645</v>
      </c>
      <c r="D57" s="64">
        <v>986662</v>
      </c>
      <c r="E57" s="64">
        <v>74981</v>
      </c>
      <c r="F57" s="64">
        <v>409534</v>
      </c>
      <c r="G57" s="64">
        <v>28259</v>
      </c>
      <c r="H57" s="64" t="s">
        <v>517</v>
      </c>
      <c r="I57" s="64">
        <v>123635</v>
      </c>
      <c r="J57" s="64">
        <v>44759</v>
      </c>
      <c r="K57" s="64">
        <v>69167</v>
      </c>
      <c r="L57" s="64">
        <v>144060</v>
      </c>
      <c r="M57" s="64">
        <v>19295</v>
      </c>
      <c r="N57" s="64">
        <v>1843277</v>
      </c>
      <c r="O57" s="64">
        <v>615356</v>
      </c>
      <c r="P57" s="64">
        <v>17910</v>
      </c>
      <c r="Q57" s="64">
        <v>1528169</v>
      </c>
      <c r="R57" s="64">
        <v>20248</v>
      </c>
      <c r="S57" s="64">
        <v>32333</v>
      </c>
      <c r="T57" s="64">
        <v>5688</v>
      </c>
      <c r="U57" s="64">
        <v>14631</v>
      </c>
      <c r="V57" s="64">
        <v>34224</v>
      </c>
      <c r="W57" s="64" t="s">
        <v>517</v>
      </c>
      <c r="X57" s="64" t="s">
        <v>517</v>
      </c>
      <c r="Y57" s="64">
        <v>26981</v>
      </c>
      <c r="Z57" s="64">
        <v>29845</v>
      </c>
      <c r="AA57" s="64">
        <v>884153</v>
      </c>
      <c r="AB57" s="64">
        <v>1187682</v>
      </c>
      <c r="AC57" s="64" t="s">
        <v>517</v>
      </c>
      <c r="AD57" s="64">
        <v>13339</v>
      </c>
      <c r="AE57" s="64">
        <v>13016</v>
      </c>
      <c r="AF57" s="64">
        <v>63116</v>
      </c>
      <c r="AG57" s="64">
        <v>0</v>
      </c>
      <c r="AH57" s="64">
        <v>187302</v>
      </c>
      <c r="AI57" s="64">
        <v>41333</v>
      </c>
      <c r="AJ57" s="64">
        <v>14350</v>
      </c>
      <c r="AK57" s="64" t="s">
        <v>517</v>
      </c>
      <c r="AL57" s="64">
        <v>20546</v>
      </c>
      <c r="AM57" s="64">
        <v>16743</v>
      </c>
      <c r="AN57" s="64" t="s">
        <v>517</v>
      </c>
      <c r="AO57" s="64">
        <v>238962</v>
      </c>
      <c r="AP57" s="64">
        <v>3061833</v>
      </c>
      <c r="AQ57" s="64">
        <v>17462</v>
      </c>
      <c r="AR57" s="64">
        <v>875382</v>
      </c>
      <c r="AS57" s="64">
        <v>67159</v>
      </c>
      <c r="AT57" s="64" t="s">
        <v>517</v>
      </c>
      <c r="AU57" s="64" t="s">
        <v>517</v>
      </c>
      <c r="AV57" s="64">
        <v>57317</v>
      </c>
      <c r="AW57" s="64" t="s">
        <v>517</v>
      </c>
      <c r="AX57" s="64" t="s">
        <v>517</v>
      </c>
      <c r="AY57" s="64">
        <v>39250</v>
      </c>
      <c r="AZ57" s="64">
        <v>22516</v>
      </c>
      <c r="BA57" s="64">
        <v>411591</v>
      </c>
      <c r="BB57" s="64">
        <v>108037</v>
      </c>
      <c r="BC57" s="64">
        <v>751861</v>
      </c>
      <c r="BD57" s="64">
        <v>96866</v>
      </c>
      <c r="BE57" s="64">
        <v>41419</v>
      </c>
      <c r="BF57" s="64">
        <v>875863</v>
      </c>
      <c r="BG57" s="64">
        <v>27449</v>
      </c>
      <c r="BH57" s="64">
        <v>29793</v>
      </c>
      <c r="BI57" s="64" t="s">
        <v>517</v>
      </c>
      <c r="BJ57" s="64">
        <v>125980</v>
      </c>
      <c r="BK57" s="64">
        <v>540557</v>
      </c>
      <c r="BL57" s="64" t="s">
        <v>517</v>
      </c>
      <c r="BM57" s="64">
        <v>46344</v>
      </c>
      <c r="BN57" s="64">
        <v>33443</v>
      </c>
      <c r="BO57" s="64">
        <v>91186</v>
      </c>
      <c r="BP57" s="64" t="s">
        <v>517</v>
      </c>
      <c r="BQ57" s="64" t="s">
        <v>517</v>
      </c>
      <c r="BR57" s="64">
        <v>79468</v>
      </c>
      <c r="BS57" s="64">
        <v>0</v>
      </c>
      <c r="BT57" s="64">
        <v>0</v>
      </c>
      <c r="BU57" s="64">
        <v>41495</v>
      </c>
      <c r="BV57" s="64">
        <v>579</v>
      </c>
      <c r="BW57" s="64">
        <v>42812</v>
      </c>
      <c r="BX57" s="64" t="s">
        <v>517</v>
      </c>
      <c r="BY57" s="64">
        <v>1201</v>
      </c>
      <c r="BZ57" s="64">
        <v>27951</v>
      </c>
      <c r="CA57" s="64" t="s">
        <v>517</v>
      </c>
      <c r="CB57" s="64">
        <v>3453220</v>
      </c>
      <c r="CC57" s="64">
        <v>13722</v>
      </c>
      <c r="CD57" s="64" t="s">
        <v>517</v>
      </c>
      <c r="CE57" s="64">
        <v>18193</v>
      </c>
      <c r="CF57" s="64">
        <v>5613</v>
      </c>
      <c r="CG57" s="64">
        <v>32753</v>
      </c>
      <c r="CH57" s="64" t="s">
        <v>517</v>
      </c>
      <c r="CI57" s="64">
        <v>29984</v>
      </c>
      <c r="CJ57" s="64">
        <v>33868</v>
      </c>
      <c r="CK57" s="64">
        <v>125093</v>
      </c>
      <c r="CL57" s="64">
        <v>134958</v>
      </c>
      <c r="CM57" s="64">
        <v>58369</v>
      </c>
      <c r="CN57" s="64">
        <v>1124875</v>
      </c>
      <c r="CO57" s="64">
        <v>314117</v>
      </c>
      <c r="CP57" s="64">
        <v>14320</v>
      </c>
      <c r="CQ57" s="64">
        <v>56940</v>
      </c>
      <c r="CR57" s="64">
        <v>26585</v>
      </c>
      <c r="CS57" s="64">
        <v>13187</v>
      </c>
      <c r="CT57" s="64">
        <v>7216</v>
      </c>
      <c r="CU57" s="64">
        <v>17969</v>
      </c>
      <c r="CV57" s="64">
        <v>12694</v>
      </c>
      <c r="CW57" s="64">
        <v>9858</v>
      </c>
      <c r="CX57" s="64">
        <v>99619</v>
      </c>
      <c r="CY57" s="64">
        <v>7927</v>
      </c>
      <c r="CZ57" s="64">
        <v>163800</v>
      </c>
      <c r="DA57" s="64">
        <v>25550</v>
      </c>
      <c r="DB57" s="64">
        <v>42507</v>
      </c>
      <c r="DC57" s="64">
        <v>38064</v>
      </c>
      <c r="DD57" s="64" t="s">
        <v>517</v>
      </c>
      <c r="DE57" s="64">
        <v>18879</v>
      </c>
      <c r="DF57" s="64">
        <v>1785801</v>
      </c>
      <c r="DG57" s="64">
        <v>45123</v>
      </c>
      <c r="DH57" s="64">
        <v>89802</v>
      </c>
      <c r="DI57" s="64">
        <v>131522</v>
      </c>
      <c r="DJ57" s="64">
        <v>10631</v>
      </c>
      <c r="DK57" s="64">
        <v>0</v>
      </c>
      <c r="DL57" s="64">
        <v>156913</v>
      </c>
      <c r="DM57" s="64">
        <v>0</v>
      </c>
      <c r="DN57" s="64">
        <v>42114</v>
      </c>
      <c r="DO57" s="64">
        <v>109395</v>
      </c>
      <c r="DP57" s="64">
        <v>20959</v>
      </c>
      <c r="DQ57" s="64">
        <v>34856.742039572542</v>
      </c>
      <c r="DR57" s="64">
        <v>27042</v>
      </c>
      <c r="DS57" s="64">
        <v>29514</v>
      </c>
      <c r="DT57" s="64">
        <v>32981</v>
      </c>
      <c r="DU57" s="64">
        <v>42145</v>
      </c>
      <c r="DV57" s="64">
        <v>40257</v>
      </c>
      <c r="DW57" s="64">
        <v>6845</v>
      </c>
      <c r="DX57" s="64">
        <v>11452</v>
      </c>
      <c r="DY57" s="64" t="s">
        <v>517</v>
      </c>
      <c r="DZ57" s="64">
        <v>4989</v>
      </c>
      <c r="EA57" s="64">
        <v>0</v>
      </c>
      <c r="EB57" s="64">
        <v>28575</v>
      </c>
      <c r="EC57" s="64">
        <v>51352</v>
      </c>
      <c r="ED57" s="64">
        <v>7643</v>
      </c>
      <c r="EE57" s="64" t="s">
        <v>517</v>
      </c>
      <c r="EF57" s="64">
        <v>17877</v>
      </c>
      <c r="EG57" s="64">
        <v>10862</v>
      </c>
      <c r="EH57" s="64">
        <v>18240</v>
      </c>
      <c r="EI57" s="64">
        <v>319077</v>
      </c>
      <c r="EJ57" s="64">
        <v>274548</v>
      </c>
      <c r="EK57" s="64">
        <v>52697</v>
      </c>
      <c r="EL57" s="64">
        <v>16321</v>
      </c>
      <c r="EM57" s="64">
        <v>16062</v>
      </c>
      <c r="EN57" s="64">
        <v>31931</v>
      </c>
      <c r="EO57" s="64">
        <v>23345</v>
      </c>
      <c r="EP57" s="64">
        <v>28710</v>
      </c>
      <c r="EQ57" s="64">
        <v>75632</v>
      </c>
      <c r="ER57" s="64">
        <v>29866</v>
      </c>
      <c r="ES57" s="64">
        <v>0</v>
      </c>
      <c r="ET57" s="64">
        <v>89802</v>
      </c>
      <c r="EU57" s="64">
        <v>41290</v>
      </c>
      <c r="EV57" s="64" t="s">
        <v>517</v>
      </c>
      <c r="EW57" s="64">
        <v>51579</v>
      </c>
      <c r="EX57" s="64" t="s">
        <v>517</v>
      </c>
      <c r="EY57" s="64">
        <v>42926</v>
      </c>
      <c r="EZ57" s="64">
        <v>22908</v>
      </c>
      <c r="FA57" s="64">
        <v>66851</v>
      </c>
      <c r="FB57" s="64">
        <v>5515.8606940898617</v>
      </c>
      <c r="FC57" s="64">
        <v>33204</v>
      </c>
      <c r="FD57" s="64">
        <v>22036</v>
      </c>
      <c r="FE57" s="64">
        <v>12255</v>
      </c>
      <c r="FF57" s="64">
        <v>7767</v>
      </c>
      <c r="FG57" s="64">
        <v>22946</v>
      </c>
      <c r="FH57" s="64">
        <v>15857</v>
      </c>
      <c r="FI57" s="64">
        <v>74170</v>
      </c>
      <c r="FJ57" s="64">
        <v>81417</v>
      </c>
      <c r="FK57" s="64">
        <v>39594.649523347827</v>
      </c>
      <c r="FL57" s="64">
        <v>151650</v>
      </c>
      <c r="FM57" s="64">
        <v>31335</v>
      </c>
      <c r="FN57" s="64">
        <v>191794</v>
      </c>
      <c r="FO57" s="64">
        <v>153522.26622456257</v>
      </c>
      <c r="FP57" s="64">
        <v>24740.761400371564</v>
      </c>
      <c r="FQ57" s="64">
        <v>8336</v>
      </c>
      <c r="FR57" s="64">
        <v>31282</v>
      </c>
      <c r="FS57" s="64">
        <v>16658</v>
      </c>
      <c r="FT57" s="64">
        <v>20071.939309487378</v>
      </c>
      <c r="FU57" s="64">
        <v>58628</v>
      </c>
      <c r="FV57" s="64">
        <v>14309</v>
      </c>
      <c r="FW57" s="64">
        <v>16934</v>
      </c>
      <c r="FX57" s="64">
        <v>10098</v>
      </c>
      <c r="FY57" s="7">
        <v>118462</v>
      </c>
      <c r="FZ57" s="7">
        <f>SUM(C57:FY57)</f>
        <v>27304914.219191432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522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527</v>
      </c>
      <c r="B63" s="7" t="s">
        <v>528</v>
      </c>
      <c r="C63" s="7">
        <f t="shared" ref="C63:BN63" si="21">SUM(C56:C62)</f>
        <v>2838629.07</v>
      </c>
      <c r="D63" s="7">
        <f t="shared" si="21"/>
        <v>13455828.279999999</v>
      </c>
      <c r="E63" s="7">
        <f t="shared" si="21"/>
        <v>2639331.2199999997</v>
      </c>
      <c r="F63" s="7">
        <f t="shared" si="21"/>
        <v>6538522</v>
      </c>
      <c r="G63" s="7">
        <f t="shared" si="21"/>
        <v>476846.11539421859</v>
      </c>
      <c r="H63" s="7">
        <f t="shared" si="21"/>
        <v>483176.53211812919</v>
      </c>
      <c r="I63" s="7">
        <f t="shared" si="21"/>
        <v>3559649.5300000003</v>
      </c>
      <c r="J63" s="7">
        <f t="shared" si="21"/>
        <v>750287.67831216904</v>
      </c>
      <c r="K63" s="7">
        <f t="shared" si="21"/>
        <v>136161.14797720761</v>
      </c>
      <c r="L63" s="7">
        <f t="shared" si="21"/>
        <v>1166770.0595775028</v>
      </c>
      <c r="M63" s="7">
        <f t="shared" si="21"/>
        <v>564192.38011231064</v>
      </c>
      <c r="N63" s="7">
        <f t="shared" si="21"/>
        <v>22622650.710000001</v>
      </c>
      <c r="O63" s="7">
        <f t="shared" si="21"/>
        <v>5558971.4700000007</v>
      </c>
      <c r="P63" s="7">
        <f t="shared" si="21"/>
        <v>131192.14832107452</v>
      </c>
      <c r="Q63" s="7">
        <f t="shared" si="21"/>
        <v>16557589.550000001</v>
      </c>
      <c r="R63" s="7">
        <f t="shared" si="21"/>
        <v>537572.53229147929</v>
      </c>
      <c r="S63" s="7">
        <f t="shared" si="21"/>
        <v>540176.42149872624</v>
      </c>
      <c r="T63" s="7">
        <f t="shared" si="21"/>
        <v>60192.512962340275</v>
      </c>
      <c r="U63" s="7">
        <f t="shared" si="21"/>
        <v>36275.106738574133</v>
      </c>
      <c r="V63" s="7">
        <f t="shared" si="21"/>
        <v>153758.12378986369</v>
      </c>
      <c r="W63" s="7">
        <f t="shared" si="21"/>
        <v>26338.508734552262</v>
      </c>
      <c r="X63" s="7">
        <f t="shared" si="21"/>
        <v>16321.651717001894</v>
      </c>
      <c r="Y63" s="7">
        <f t="shared" si="21"/>
        <v>666347.11315243482</v>
      </c>
      <c r="Z63" s="7">
        <f t="shared" si="21"/>
        <v>94083.547333833805</v>
      </c>
      <c r="AA63" s="7">
        <f t="shared" si="21"/>
        <v>12007019.27</v>
      </c>
      <c r="AB63" s="7">
        <f t="shared" si="21"/>
        <v>12587314.300000001</v>
      </c>
      <c r="AC63" s="7">
        <f t="shared" si="21"/>
        <v>372044.3281997345</v>
      </c>
      <c r="AD63" s="7">
        <f t="shared" si="21"/>
        <v>361220.56068237516</v>
      </c>
      <c r="AE63" s="7">
        <f t="shared" si="21"/>
        <v>80572.221041893543</v>
      </c>
      <c r="AF63" s="7">
        <f t="shared" si="21"/>
        <v>152995.48424432721</v>
      </c>
      <c r="AG63" s="7">
        <f t="shared" si="21"/>
        <v>379464.40712850587</v>
      </c>
      <c r="AH63" s="7">
        <f t="shared" si="21"/>
        <v>422235.29002328514</v>
      </c>
      <c r="AI63" s="7">
        <f t="shared" si="21"/>
        <v>103923.58306855561</v>
      </c>
      <c r="AJ63" s="7">
        <f t="shared" si="21"/>
        <v>89136.524799368693</v>
      </c>
      <c r="AK63" s="7">
        <f t="shared" si="21"/>
        <v>89864.46689557386</v>
      </c>
      <c r="AL63" s="7">
        <f t="shared" si="21"/>
        <v>109495.05235967021</v>
      </c>
      <c r="AM63" s="7">
        <f t="shared" si="21"/>
        <v>151881.37139817644</v>
      </c>
      <c r="AN63" s="7">
        <f t="shared" si="21"/>
        <v>118840.10684570012</v>
      </c>
      <c r="AO63" s="7">
        <f t="shared" si="21"/>
        <v>1896989.56</v>
      </c>
      <c r="AP63" s="7">
        <f t="shared" si="21"/>
        <v>34779015.800242208</v>
      </c>
      <c r="AQ63" s="7">
        <f t="shared" si="21"/>
        <v>119495.84250579552</v>
      </c>
      <c r="AR63" s="7">
        <f t="shared" si="21"/>
        <v>21895522.550000001</v>
      </c>
      <c r="AS63" s="7">
        <f t="shared" si="21"/>
        <v>2639309.31</v>
      </c>
      <c r="AT63" s="7">
        <f t="shared" si="21"/>
        <v>790771.19578109868</v>
      </c>
      <c r="AU63" s="7">
        <f t="shared" si="21"/>
        <v>110746.22572400361</v>
      </c>
      <c r="AV63" s="7">
        <f t="shared" si="21"/>
        <v>184175.23537856748</v>
      </c>
      <c r="AW63" s="7">
        <f t="shared" si="21"/>
        <v>70471.96589364305</v>
      </c>
      <c r="AX63" s="7">
        <f t="shared" si="21"/>
        <v>30765.408542964415</v>
      </c>
      <c r="AY63" s="7">
        <f t="shared" si="21"/>
        <v>227544.42348641233</v>
      </c>
      <c r="AZ63" s="7">
        <f t="shared" si="21"/>
        <v>4123955.3200000003</v>
      </c>
      <c r="BA63" s="7">
        <f t="shared" si="21"/>
        <v>3621054.22</v>
      </c>
      <c r="BB63" s="7">
        <f t="shared" si="21"/>
        <v>4052407.23</v>
      </c>
      <c r="BC63" s="7">
        <f t="shared" si="21"/>
        <v>7811128.0999999996</v>
      </c>
      <c r="BD63" s="7">
        <f t="shared" si="21"/>
        <v>1144540.02</v>
      </c>
      <c r="BE63" s="7">
        <f t="shared" si="21"/>
        <v>424142.52391809586</v>
      </c>
      <c r="BF63" s="7">
        <f t="shared" si="21"/>
        <v>7461675.9600000009</v>
      </c>
      <c r="BG63" s="7">
        <f t="shared" si="21"/>
        <v>491384.91654318478</v>
      </c>
      <c r="BH63" s="7">
        <f t="shared" si="21"/>
        <v>206714.66600165569</v>
      </c>
      <c r="BI63" s="7">
        <f t="shared" si="21"/>
        <v>183043.49866362169</v>
      </c>
      <c r="BJ63" s="7">
        <f t="shared" si="21"/>
        <v>2082292.9991896769</v>
      </c>
      <c r="BK63" s="7">
        <f t="shared" si="21"/>
        <v>6367247.1500000004</v>
      </c>
      <c r="BL63" s="7">
        <f t="shared" si="21"/>
        <v>74018.735240487527</v>
      </c>
      <c r="BM63" s="7">
        <f t="shared" si="21"/>
        <v>191159.73658131855</v>
      </c>
      <c r="BN63" s="7">
        <f t="shared" si="21"/>
        <v>1309574.02</v>
      </c>
      <c r="BO63" s="7">
        <f t="shared" ref="BO63:DZ63" si="22">SUM(BO56:BO62)</f>
        <v>669391.67810753139</v>
      </c>
      <c r="BP63" s="7">
        <f t="shared" si="22"/>
        <v>111432.99756009306</v>
      </c>
      <c r="BQ63" s="7">
        <f t="shared" si="22"/>
        <v>1817469.6099999999</v>
      </c>
      <c r="BR63" s="7">
        <f t="shared" si="22"/>
        <v>1544694.8066851529</v>
      </c>
      <c r="BS63" s="7">
        <f t="shared" si="22"/>
        <v>361569.6872810371</v>
      </c>
      <c r="BT63" s="7">
        <f t="shared" si="22"/>
        <v>170202.55902730345</v>
      </c>
      <c r="BU63" s="7">
        <f t="shared" si="22"/>
        <v>220509.90708699467</v>
      </c>
      <c r="BV63" s="7">
        <f t="shared" si="22"/>
        <v>405271.78664705768</v>
      </c>
      <c r="BW63" s="7">
        <f t="shared" si="22"/>
        <v>752156.24279294233</v>
      </c>
      <c r="BX63" s="7">
        <f t="shared" si="22"/>
        <v>26147.762473325969</v>
      </c>
      <c r="BY63" s="7">
        <f t="shared" si="22"/>
        <v>341777.1811915611</v>
      </c>
      <c r="BZ63" s="7">
        <f t="shared" si="22"/>
        <v>68183.023218451708</v>
      </c>
      <c r="CA63" s="7">
        <f t="shared" si="22"/>
        <v>70010.477808512966</v>
      </c>
      <c r="CB63" s="7">
        <f t="shared" si="22"/>
        <v>28231840.909999996</v>
      </c>
      <c r="CC63" s="7">
        <f t="shared" si="22"/>
        <v>83396.620425279267</v>
      </c>
      <c r="CD63" s="7">
        <f t="shared" si="22"/>
        <v>33436.882798197148</v>
      </c>
      <c r="CE63" s="7">
        <f t="shared" si="22"/>
        <v>119415.91922079676</v>
      </c>
      <c r="CF63" s="7">
        <f t="shared" si="22"/>
        <v>66601.262667761141</v>
      </c>
      <c r="CG63" s="7">
        <f t="shared" si="22"/>
        <v>122428.58215625663</v>
      </c>
      <c r="CH63" s="7">
        <f t="shared" si="22"/>
        <v>51748.592473784083</v>
      </c>
      <c r="CI63" s="7">
        <f t="shared" si="22"/>
        <v>323584.57828815322</v>
      </c>
      <c r="CJ63" s="7">
        <f t="shared" si="22"/>
        <v>439672.54439318902</v>
      </c>
      <c r="CK63" s="7">
        <f t="shared" si="22"/>
        <v>1981513.5899999999</v>
      </c>
      <c r="CL63" s="7">
        <f t="shared" si="22"/>
        <v>628588.66363459209</v>
      </c>
      <c r="CM63" s="7">
        <f t="shared" si="22"/>
        <v>393293.83587408921</v>
      </c>
      <c r="CN63" s="7">
        <f t="shared" si="22"/>
        <v>9163202.1899999995</v>
      </c>
      <c r="CO63" s="7">
        <f t="shared" si="22"/>
        <v>5293146.9800000004</v>
      </c>
      <c r="CP63" s="7">
        <f t="shared" si="22"/>
        <v>339173.99612896948</v>
      </c>
      <c r="CQ63" s="7">
        <f t="shared" si="22"/>
        <v>382978.00945295941</v>
      </c>
      <c r="CR63" s="7">
        <f t="shared" si="22"/>
        <v>115888.31225460402</v>
      </c>
      <c r="CS63" s="7">
        <f t="shared" si="22"/>
        <v>132266.38229322381</v>
      </c>
      <c r="CT63" s="7">
        <f t="shared" si="22"/>
        <v>61769.013171178303</v>
      </c>
      <c r="CU63" s="7">
        <f t="shared" si="22"/>
        <v>96089.334022957439</v>
      </c>
      <c r="CV63" s="7">
        <f t="shared" si="22"/>
        <v>28522.423390859305</v>
      </c>
      <c r="CW63" s="7">
        <f t="shared" si="22"/>
        <v>111125.46193812304</v>
      </c>
      <c r="CX63" s="7">
        <f t="shared" si="22"/>
        <v>361237.23712850845</v>
      </c>
      <c r="CY63" s="7">
        <f t="shared" si="22"/>
        <v>59487.40681948221</v>
      </c>
      <c r="CZ63" s="7">
        <f t="shared" si="22"/>
        <v>1280374.8742999246</v>
      </c>
      <c r="DA63" s="7">
        <f t="shared" si="22"/>
        <v>102166.75902604322</v>
      </c>
      <c r="DB63" s="7">
        <f t="shared" si="22"/>
        <v>173484.23209148899</v>
      </c>
      <c r="DC63" s="7">
        <f t="shared" si="22"/>
        <v>140772.14124203869</v>
      </c>
      <c r="DD63" s="7">
        <f t="shared" si="22"/>
        <v>37143.962053670883</v>
      </c>
      <c r="DE63" s="7">
        <f t="shared" si="22"/>
        <v>100807.96423797974</v>
      </c>
      <c r="DF63" s="7">
        <f t="shared" si="22"/>
        <v>9490335.5237083491</v>
      </c>
      <c r="DG63" s="7">
        <f t="shared" si="22"/>
        <v>70117.661906703332</v>
      </c>
      <c r="DH63" s="7">
        <f t="shared" si="22"/>
        <v>920701.20053517888</v>
      </c>
      <c r="DI63" s="7">
        <f t="shared" si="22"/>
        <v>1157263.6441759618</v>
      </c>
      <c r="DJ63" s="7">
        <f t="shared" si="22"/>
        <v>243057.92123730161</v>
      </c>
      <c r="DK63" s="7">
        <f t="shared" si="22"/>
        <v>142937.54404424317</v>
      </c>
      <c r="DL63" s="7">
        <f t="shared" si="22"/>
        <v>2246159.91</v>
      </c>
      <c r="DM63" s="7">
        <f t="shared" si="22"/>
        <v>209158.46460341991</v>
      </c>
      <c r="DN63" s="7">
        <f t="shared" si="22"/>
        <v>570666.98186797264</v>
      </c>
      <c r="DO63" s="7">
        <f t="shared" si="22"/>
        <v>1281326.3247314605</v>
      </c>
      <c r="DP63" s="7">
        <f t="shared" si="22"/>
        <v>115102.02746805557</v>
      </c>
      <c r="DQ63" s="7">
        <f t="shared" si="22"/>
        <v>216137.27082548864</v>
      </c>
      <c r="DR63" s="7">
        <f t="shared" si="22"/>
        <v>517246.57260127174</v>
      </c>
      <c r="DS63" s="7">
        <f t="shared" si="22"/>
        <v>245916.38974257489</v>
      </c>
      <c r="DT63" s="7">
        <f t="shared" si="22"/>
        <v>81931.428455140413</v>
      </c>
      <c r="DU63" s="7">
        <f t="shared" si="22"/>
        <v>156357.40109701426</v>
      </c>
      <c r="DV63" s="7">
        <f t="shared" si="22"/>
        <v>91536.360204684199</v>
      </c>
      <c r="DW63" s="7">
        <f t="shared" si="22"/>
        <v>68754.011272410135</v>
      </c>
      <c r="DX63" s="7">
        <f t="shared" si="22"/>
        <v>66721.933454060534</v>
      </c>
      <c r="DY63" s="7">
        <f t="shared" si="22"/>
        <v>143200.1258894057</v>
      </c>
      <c r="DZ63" s="7">
        <f t="shared" si="22"/>
        <v>376260.65529106464</v>
      </c>
      <c r="EA63" s="7">
        <f t="shared" ref="EA63:FY63" si="23">SUM(EA56:EA62)</f>
        <v>473030.83672470134</v>
      </c>
      <c r="EB63" s="7">
        <f t="shared" si="23"/>
        <v>287348.56006831414</v>
      </c>
      <c r="EC63" s="7">
        <f t="shared" si="23"/>
        <v>192082.06975885254</v>
      </c>
      <c r="ED63" s="7">
        <f t="shared" si="23"/>
        <v>472577.5</v>
      </c>
      <c r="EE63" s="7">
        <f t="shared" si="23"/>
        <v>49882.27185487013</v>
      </c>
      <c r="EF63" s="7">
        <f t="shared" si="23"/>
        <v>477710.04025564133</v>
      </c>
      <c r="EG63" s="7">
        <f t="shared" si="23"/>
        <v>130819.34894670662</v>
      </c>
      <c r="EH63" s="7">
        <f t="shared" si="23"/>
        <v>56729.245463203471</v>
      </c>
      <c r="EI63" s="7">
        <f t="shared" si="23"/>
        <v>5545237.29</v>
      </c>
      <c r="EJ63" s="7">
        <f t="shared" si="23"/>
        <v>3881610.82</v>
      </c>
      <c r="EK63" s="7">
        <f t="shared" si="23"/>
        <v>330578.07218095439</v>
      </c>
      <c r="EL63" s="7">
        <f t="shared" si="23"/>
        <v>200591.34123592052</v>
      </c>
      <c r="EM63" s="7">
        <f t="shared" si="23"/>
        <v>113450.54276167354</v>
      </c>
      <c r="EN63" s="7">
        <f t="shared" si="23"/>
        <v>383710.34538996319</v>
      </c>
      <c r="EO63" s="7">
        <f t="shared" si="23"/>
        <v>94020.355471642863</v>
      </c>
      <c r="EP63" s="7">
        <f t="shared" si="23"/>
        <v>161996.65695203439</v>
      </c>
      <c r="EQ63" s="7">
        <f t="shared" si="23"/>
        <v>960384.65783303883</v>
      </c>
      <c r="ER63" s="7">
        <f t="shared" si="23"/>
        <v>151804.28059844443</v>
      </c>
      <c r="ES63" s="7">
        <f t="shared" si="23"/>
        <v>66822.400029255019</v>
      </c>
      <c r="ET63" s="7">
        <f t="shared" si="23"/>
        <v>167506.71010257263</v>
      </c>
      <c r="EU63" s="7">
        <f t="shared" si="23"/>
        <v>247891.40140360879</v>
      </c>
      <c r="EV63" s="7">
        <f t="shared" si="23"/>
        <v>12182.741736937229</v>
      </c>
      <c r="EW63" s="7">
        <f t="shared" si="23"/>
        <v>342106.65510812961</v>
      </c>
      <c r="EX63" s="7">
        <f t="shared" si="23"/>
        <v>51960.22733287538</v>
      </c>
      <c r="EY63" s="7">
        <f t="shared" si="23"/>
        <v>294543.91988997086</v>
      </c>
      <c r="EZ63" s="7">
        <f t="shared" si="23"/>
        <v>99372.637201534162</v>
      </c>
      <c r="FA63" s="7">
        <f t="shared" si="23"/>
        <v>1148506.46</v>
      </c>
      <c r="FB63" s="7">
        <f t="shared" si="23"/>
        <v>172499.16113874709</v>
      </c>
      <c r="FC63" s="7">
        <f t="shared" si="23"/>
        <v>854165.87573259301</v>
      </c>
      <c r="FD63" s="7">
        <f t="shared" si="23"/>
        <v>213181.11062862538</v>
      </c>
      <c r="FE63" s="7">
        <f t="shared" si="23"/>
        <v>66320.326551519902</v>
      </c>
      <c r="FF63" s="7">
        <f t="shared" si="23"/>
        <v>121525.71968359123</v>
      </c>
      <c r="FG63" s="7">
        <f t="shared" si="23"/>
        <v>77811.986787888585</v>
      </c>
      <c r="FH63" s="7">
        <f t="shared" si="23"/>
        <v>69330.746090832617</v>
      </c>
      <c r="FI63" s="7">
        <f t="shared" si="23"/>
        <v>774659.66963776143</v>
      </c>
      <c r="FJ63" s="7">
        <f t="shared" si="23"/>
        <v>589552.66361670766</v>
      </c>
      <c r="FK63" s="7">
        <f t="shared" si="23"/>
        <v>853089.70520582108</v>
      </c>
      <c r="FL63" s="7">
        <f t="shared" si="23"/>
        <v>1951483.21</v>
      </c>
      <c r="FM63" s="7">
        <f t="shared" si="23"/>
        <v>1108793.4680763511</v>
      </c>
      <c r="FN63" s="7">
        <f t="shared" si="23"/>
        <v>7242444.25</v>
      </c>
      <c r="FO63" s="7">
        <f t="shared" si="23"/>
        <v>539733.51001676871</v>
      </c>
      <c r="FP63" s="7">
        <f t="shared" si="23"/>
        <v>972495.86571789824</v>
      </c>
      <c r="FQ63" s="7">
        <f t="shared" si="23"/>
        <v>393447.56926590053</v>
      </c>
      <c r="FR63" s="7">
        <f t="shared" si="23"/>
        <v>107996.43951016288</v>
      </c>
      <c r="FS63" s="7">
        <f t="shared" si="23"/>
        <v>83080.855730511161</v>
      </c>
      <c r="FT63" s="7">
        <f t="shared" si="23"/>
        <v>58604.184394394062</v>
      </c>
      <c r="FU63" s="7">
        <f t="shared" si="23"/>
        <v>474019.94028292666</v>
      </c>
      <c r="FV63" s="7">
        <f t="shared" si="23"/>
        <v>303050.01756703656</v>
      </c>
      <c r="FW63" s="7">
        <f t="shared" si="23"/>
        <v>88042.690676316619</v>
      </c>
      <c r="FX63" s="7">
        <f t="shared" si="23"/>
        <v>35192.242717326291</v>
      </c>
      <c r="FY63" s="7">
        <f t="shared" si="23"/>
        <v>3284218.0712582781</v>
      </c>
      <c r="FZ63" s="7">
        <f>SUM(C63:FY63)</f>
        <v>321180079.39347613</v>
      </c>
      <c r="GA63" s="48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529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530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531</v>
      </c>
      <c r="B67" s="7" t="s">
        <v>532</v>
      </c>
      <c r="C67" s="48">
        <f t="shared" ref="C67:BN67" si="24">$B$1</f>
        <v>3.5000000000000003E-2</v>
      </c>
      <c r="D67" s="48">
        <f t="shared" si="24"/>
        <v>3.5000000000000003E-2</v>
      </c>
      <c r="E67" s="48">
        <f t="shared" si="24"/>
        <v>3.5000000000000003E-2</v>
      </c>
      <c r="F67" s="48">
        <f t="shared" si="24"/>
        <v>3.5000000000000003E-2</v>
      </c>
      <c r="G67" s="48">
        <f t="shared" si="24"/>
        <v>3.5000000000000003E-2</v>
      </c>
      <c r="H67" s="48">
        <f t="shared" si="24"/>
        <v>3.5000000000000003E-2</v>
      </c>
      <c r="I67" s="48">
        <f t="shared" si="24"/>
        <v>3.5000000000000003E-2</v>
      </c>
      <c r="J67" s="48">
        <f t="shared" si="24"/>
        <v>3.5000000000000003E-2</v>
      </c>
      <c r="K67" s="48">
        <f t="shared" si="24"/>
        <v>3.5000000000000003E-2</v>
      </c>
      <c r="L67" s="48">
        <f t="shared" si="24"/>
        <v>3.5000000000000003E-2</v>
      </c>
      <c r="M67" s="48">
        <f t="shared" si="24"/>
        <v>3.5000000000000003E-2</v>
      </c>
      <c r="N67" s="48">
        <f t="shared" si="24"/>
        <v>3.5000000000000003E-2</v>
      </c>
      <c r="O67" s="48">
        <f t="shared" si="24"/>
        <v>3.5000000000000003E-2</v>
      </c>
      <c r="P67" s="48">
        <f t="shared" si="24"/>
        <v>3.5000000000000003E-2</v>
      </c>
      <c r="Q67" s="48">
        <f t="shared" si="24"/>
        <v>3.5000000000000003E-2</v>
      </c>
      <c r="R67" s="48">
        <f t="shared" si="24"/>
        <v>3.5000000000000003E-2</v>
      </c>
      <c r="S67" s="48">
        <f t="shared" si="24"/>
        <v>3.5000000000000003E-2</v>
      </c>
      <c r="T67" s="48">
        <f t="shared" si="24"/>
        <v>3.5000000000000003E-2</v>
      </c>
      <c r="U67" s="48">
        <f t="shared" si="24"/>
        <v>3.5000000000000003E-2</v>
      </c>
      <c r="V67" s="48">
        <f t="shared" si="24"/>
        <v>3.5000000000000003E-2</v>
      </c>
      <c r="W67" s="48">
        <f t="shared" si="24"/>
        <v>3.5000000000000003E-2</v>
      </c>
      <c r="X67" s="48">
        <f t="shared" si="24"/>
        <v>3.5000000000000003E-2</v>
      </c>
      <c r="Y67" s="48">
        <f t="shared" si="24"/>
        <v>3.5000000000000003E-2</v>
      </c>
      <c r="Z67" s="48">
        <f t="shared" si="24"/>
        <v>3.5000000000000003E-2</v>
      </c>
      <c r="AA67" s="48">
        <f t="shared" si="24"/>
        <v>3.5000000000000003E-2</v>
      </c>
      <c r="AB67" s="48">
        <f t="shared" si="24"/>
        <v>3.5000000000000003E-2</v>
      </c>
      <c r="AC67" s="48">
        <f t="shared" si="24"/>
        <v>3.5000000000000003E-2</v>
      </c>
      <c r="AD67" s="48">
        <f t="shared" si="24"/>
        <v>3.5000000000000003E-2</v>
      </c>
      <c r="AE67" s="48">
        <f t="shared" si="24"/>
        <v>3.5000000000000003E-2</v>
      </c>
      <c r="AF67" s="48">
        <f t="shared" si="24"/>
        <v>3.5000000000000003E-2</v>
      </c>
      <c r="AG67" s="48">
        <f t="shared" si="24"/>
        <v>3.5000000000000003E-2</v>
      </c>
      <c r="AH67" s="48">
        <f t="shared" si="24"/>
        <v>3.5000000000000003E-2</v>
      </c>
      <c r="AI67" s="48">
        <f t="shared" si="24"/>
        <v>3.5000000000000003E-2</v>
      </c>
      <c r="AJ67" s="48">
        <f t="shared" si="24"/>
        <v>3.5000000000000003E-2</v>
      </c>
      <c r="AK67" s="48">
        <f t="shared" si="24"/>
        <v>3.5000000000000003E-2</v>
      </c>
      <c r="AL67" s="48">
        <f t="shared" si="24"/>
        <v>3.5000000000000003E-2</v>
      </c>
      <c r="AM67" s="48">
        <f t="shared" si="24"/>
        <v>3.5000000000000003E-2</v>
      </c>
      <c r="AN67" s="48">
        <f t="shared" si="24"/>
        <v>3.5000000000000003E-2</v>
      </c>
      <c r="AO67" s="48">
        <f t="shared" si="24"/>
        <v>3.5000000000000003E-2</v>
      </c>
      <c r="AP67" s="48">
        <f t="shared" si="24"/>
        <v>3.5000000000000003E-2</v>
      </c>
      <c r="AQ67" s="48">
        <f t="shared" si="24"/>
        <v>3.5000000000000003E-2</v>
      </c>
      <c r="AR67" s="48">
        <f t="shared" si="24"/>
        <v>3.5000000000000003E-2</v>
      </c>
      <c r="AS67" s="48">
        <f t="shared" si="24"/>
        <v>3.5000000000000003E-2</v>
      </c>
      <c r="AT67" s="48">
        <f t="shared" si="24"/>
        <v>3.5000000000000003E-2</v>
      </c>
      <c r="AU67" s="48">
        <f t="shared" si="24"/>
        <v>3.5000000000000003E-2</v>
      </c>
      <c r="AV67" s="48">
        <f t="shared" si="24"/>
        <v>3.5000000000000003E-2</v>
      </c>
      <c r="AW67" s="48">
        <f t="shared" si="24"/>
        <v>3.5000000000000003E-2</v>
      </c>
      <c r="AX67" s="48">
        <f t="shared" si="24"/>
        <v>3.5000000000000003E-2</v>
      </c>
      <c r="AY67" s="48">
        <f t="shared" si="24"/>
        <v>3.5000000000000003E-2</v>
      </c>
      <c r="AZ67" s="48">
        <f t="shared" si="24"/>
        <v>3.5000000000000003E-2</v>
      </c>
      <c r="BA67" s="48">
        <f t="shared" si="24"/>
        <v>3.5000000000000003E-2</v>
      </c>
      <c r="BB67" s="48">
        <f t="shared" si="24"/>
        <v>3.5000000000000003E-2</v>
      </c>
      <c r="BC67" s="48">
        <f t="shared" si="24"/>
        <v>3.5000000000000003E-2</v>
      </c>
      <c r="BD67" s="48">
        <f t="shared" si="24"/>
        <v>3.5000000000000003E-2</v>
      </c>
      <c r="BE67" s="48">
        <f t="shared" si="24"/>
        <v>3.5000000000000003E-2</v>
      </c>
      <c r="BF67" s="48">
        <f t="shared" si="24"/>
        <v>3.5000000000000003E-2</v>
      </c>
      <c r="BG67" s="48">
        <f t="shared" si="24"/>
        <v>3.5000000000000003E-2</v>
      </c>
      <c r="BH67" s="48">
        <f t="shared" si="24"/>
        <v>3.5000000000000003E-2</v>
      </c>
      <c r="BI67" s="48">
        <f t="shared" si="24"/>
        <v>3.5000000000000003E-2</v>
      </c>
      <c r="BJ67" s="48">
        <f t="shared" si="24"/>
        <v>3.5000000000000003E-2</v>
      </c>
      <c r="BK67" s="48">
        <f t="shared" si="24"/>
        <v>3.5000000000000003E-2</v>
      </c>
      <c r="BL67" s="48">
        <f t="shared" si="24"/>
        <v>3.5000000000000003E-2</v>
      </c>
      <c r="BM67" s="48">
        <f t="shared" si="24"/>
        <v>3.5000000000000003E-2</v>
      </c>
      <c r="BN67" s="48">
        <f t="shared" si="24"/>
        <v>3.5000000000000003E-2</v>
      </c>
      <c r="BO67" s="48">
        <f t="shared" ref="BO67:DZ67" si="25">$B$1</f>
        <v>3.5000000000000003E-2</v>
      </c>
      <c r="BP67" s="48">
        <f t="shared" si="25"/>
        <v>3.5000000000000003E-2</v>
      </c>
      <c r="BQ67" s="48">
        <f t="shared" si="25"/>
        <v>3.5000000000000003E-2</v>
      </c>
      <c r="BR67" s="48">
        <f t="shared" si="25"/>
        <v>3.5000000000000003E-2</v>
      </c>
      <c r="BS67" s="48">
        <f t="shared" si="25"/>
        <v>3.5000000000000003E-2</v>
      </c>
      <c r="BT67" s="48">
        <f t="shared" si="25"/>
        <v>3.5000000000000003E-2</v>
      </c>
      <c r="BU67" s="48">
        <f t="shared" si="25"/>
        <v>3.5000000000000003E-2</v>
      </c>
      <c r="BV67" s="48">
        <f t="shared" si="25"/>
        <v>3.5000000000000003E-2</v>
      </c>
      <c r="BW67" s="48">
        <f t="shared" si="25"/>
        <v>3.5000000000000003E-2</v>
      </c>
      <c r="BX67" s="48">
        <f t="shared" si="25"/>
        <v>3.5000000000000003E-2</v>
      </c>
      <c r="BY67" s="48">
        <f t="shared" si="25"/>
        <v>3.5000000000000003E-2</v>
      </c>
      <c r="BZ67" s="48">
        <f t="shared" si="25"/>
        <v>3.5000000000000003E-2</v>
      </c>
      <c r="CA67" s="48">
        <f t="shared" si="25"/>
        <v>3.5000000000000003E-2</v>
      </c>
      <c r="CB67" s="48">
        <f t="shared" si="25"/>
        <v>3.5000000000000003E-2</v>
      </c>
      <c r="CC67" s="48">
        <f t="shared" si="25"/>
        <v>3.5000000000000003E-2</v>
      </c>
      <c r="CD67" s="48">
        <f t="shared" si="25"/>
        <v>3.5000000000000003E-2</v>
      </c>
      <c r="CE67" s="48">
        <f t="shared" si="25"/>
        <v>3.5000000000000003E-2</v>
      </c>
      <c r="CF67" s="48">
        <f t="shared" si="25"/>
        <v>3.5000000000000003E-2</v>
      </c>
      <c r="CG67" s="48">
        <f t="shared" si="25"/>
        <v>3.5000000000000003E-2</v>
      </c>
      <c r="CH67" s="48">
        <f t="shared" si="25"/>
        <v>3.5000000000000003E-2</v>
      </c>
      <c r="CI67" s="48">
        <f t="shared" si="25"/>
        <v>3.5000000000000003E-2</v>
      </c>
      <c r="CJ67" s="48">
        <f t="shared" si="25"/>
        <v>3.5000000000000003E-2</v>
      </c>
      <c r="CK67" s="48">
        <f t="shared" si="25"/>
        <v>3.5000000000000003E-2</v>
      </c>
      <c r="CL67" s="48">
        <f t="shared" si="25"/>
        <v>3.5000000000000003E-2</v>
      </c>
      <c r="CM67" s="48">
        <f t="shared" si="25"/>
        <v>3.5000000000000003E-2</v>
      </c>
      <c r="CN67" s="48">
        <f t="shared" si="25"/>
        <v>3.5000000000000003E-2</v>
      </c>
      <c r="CO67" s="48">
        <f t="shared" si="25"/>
        <v>3.5000000000000003E-2</v>
      </c>
      <c r="CP67" s="48">
        <f t="shared" si="25"/>
        <v>3.5000000000000003E-2</v>
      </c>
      <c r="CQ67" s="48">
        <f t="shared" si="25"/>
        <v>3.5000000000000003E-2</v>
      </c>
      <c r="CR67" s="48">
        <f t="shared" si="25"/>
        <v>3.5000000000000003E-2</v>
      </c>
      <c r="CS67" s="48">
        <f t="shared" si="25"/>
        <v>3.5000000000000003E-2</v>
      </c>
      <c r="CT67" s="48">
        <f t="shared" si="25"/>
        <v>3.5000000000000003E-2</v>
      </c>
      <c r="CU67" s="48">
        <f t="shared" si="25"/>
        <v>3.5000000000000003E-2</v>
      </c>
      <c r="CV67" s="48">
        <f t="shared" si="25"/>
        <v>3.5000000000000003E-2</v>
      </c>
      <c r="CW67" s="48">
        <f t="shared" si="25"/>
        <v>3.5000000000000003E-2</v>
      </c>
      <c r="CX67" s="48">
        <f t="shared" si="25"/>
        <v>3.5000000000000003E-2</v>
      </c>
      <c r="CY67" s="48">
        <f t="shared" si="25"/>
        <v>3.5000000000000003E-2</v>
      </c>
      <c r="CZ67" s="48">
        <f t="shared" si="25"/>
        <v>3.5000000000000003E-2</v>
      </c>
      <c r="DA67" s="48">
        <f t="shared" si="25"/>
        <v>3.5000000000000003E-2</v>
      </c>
      <c r="DB67" s="48">
        <f t="shared" si="25"/>
        <v>3.5000000000000003E-2</v>
      </c>
      <c r="DC67" s="48">
        <f t="shared" si="25"/>
        <v>3.5000000000000003E-2</v>
      </c>
      <c r="DD67" s="48">
        <f t="shared" si="25"/>
        <v>3.5000000000000003E-2</v>
      </c>
      <c r="DE67" s="48">
        <f t="shared" si="25"/>
        <v>3.5000000000000003E-2</v>
      </c>
      <c r="DF67" s="48">
        <f t="shared" si="25"/>
        <v>3.5000000000000003E-2</v>
      </c>
      <c r="DG67" s="48">
        <f t="shared" si="25"/>
        <v>3.5000000000000003E-2</v>
      </c>
      <c r="DH67" s="48">
        <f t="shared" si="25"/>
        <v>3.5000000000000003E-2</v>
      </c>
      <c r="DI67" s="48">
        <f t="shared" si="25"/>
        <v>3.5000000000000003E-2</v>
      </c>
      <c r="DJ67" s="48">
        <f t="shared" si="25"/>
        <v>3.5000000000000003E-2</v>
      </c>
      <c r="DK67" s="48">
        <f t="shared" si="25"/>
        <v>3.5000000000000003E-2</v>
      </c>
      <c r="DL67" s="48">
        <f t="shared" si="25"/>
        <v>3.5000000000000003E-2</v>
      </c>
      <c r="DM67" s="48">
        <f t="shared" si="25"/>
        <v>3.5000000000000003E-2</v>
      </c>
      <c r="DN67" s="48">
        <f t="shared" si="25"/>
        <v>3.5000000000000003E-2</v>
      </c>
      <c r="DO67" s="48">
        <f t="shared" si="25"/>
        <v>3.5000000000000003E-2</v>
      </c>
      <c r="DP67" s="48">
        <f t="shared" si="25"/>
        <v>3.5000000000000003E-2</v>
      </c>
      <c r="DQ67" s="48">
        <f t="shared" si="25"/>
        <v>3.5000000000000003E-2</v>
      </c>
      <c r="DR67" s="48">
        <f t="shared" si="25"/>
        <v>3.5000000000000003E-2</v>
      </c>
      <c r="DS67" s="48">
        <f t="shared" si="25"/>
        <v>3.5000000000000003E-2</v>
      </c>
      <c r="DT67" s="48">
        <f t="shared" si="25"/>
        <v>3.5000000000000003E-2</v>
      </c>
      <c r="DU67" s="48">
        <f t="shared" si="25"/>
        <v>3.5000000000000003E-2</v>
      </c>
      <c r="DV67" s="48">
        <f t="shared" si="25"/>
        <v>3.5000000000000003E-2</v>
      </c>
      <c r="DW67" s="48">
        <f t="shared" si="25"/>
        <v>3.5000000000000003E-2</v>
      </c>
      <c r="DX67" s="48">
        <f t="shared" si="25"/>
        <v>3.5000000000000003E-2</v>
      </c>
      <c r="DY67" s="48">
        <f t="shared" si="25"/>
        <v>3.5000000000000003E-2</v>
      </c>
      <c r="DZ67" s="48">
        <f t="shared" si="25"/>
        <v>3.5000000000000003E-2</v>
      </c>
      <c r="EA67" s="48">
        <f t="shared" ref="EA67:FX67" si="26">$B$1</f>
        <v>3.5000000000000003E-2</v>
      </c>
      <c r="EB67" s="48">
        <f t="shared" si="26"/>
        <v>3.5000000000000003E-2</v>
      </c>
      <c r="EC67" s="48">
        <f t="shared" si="26"/>
        <v>3.5000000000000003E-2</v>
      </c>
      <c r="ED67" s="48">
        <f t="shared" si="26"/>
        <v>3.5000000000000003E-2</v>
      </c>
      <c r="EE67" s="48">
        <f t="shared" si="26"/>
        <v>3.5000000000000003E-2</v>
      </c>
      <c r="EF67" s="48">
        <f t="shared" si="26"/>
        <v>3.5000000000000003E-2</v>
      </c>
      <c r="EG67" s="48">
        <f t="shared" si="26"/>
        <v>3.5000000000000003E-2</v>
      </c>
      <c r="EH67" s="48">
        <f t="shared" si="26"/>
        <v>3.5000000000000003E-2</v>
      </c>
      <c r="EI67" s="48">
        <f t="shared" si="26"/>
        <v>3.5000000000000003E-2</v>
      </c>
      <c r="EJ67" s="48">
        <f t="shared" si="26"/>
        <v>3.5000000000000003E-2</v>
      </c>
      <c r="EK67" s="48">
        <f t="shared" si="26"/>
        <v>3.5000000000000003E-2</v>
      </c>
      <c r="EL67" s="48">
        <f t="shared" si="26"/>
        <v>3.5000000000000003E-2</v>
      </c>
      <c r="EM67" s="48">
        <f t="shared" si="26"/>
        <v>3.5000000000000003E-2</v>
      </c>
      <c r="EN67" s="48">
        <f t="shared" si="26"/>
        <v>3.5000000000000003E-2</v>
      </c>
      <c r="EO67" s="48">
        <f t="shared" si="26"/>
        <v>3.5000000000000003E-2</v>
      </c>
      <c r="EP67" s="48">
        <f t="shared" si="26"/>
        <v>3.5000000000000003E-2</v>
      </c>
      <c r="EQ67" s="48">
        <f t="shared" si="26"/>
        <v>3.5000000000000003E-2</v>
      </c>
      <c r="ER67" s="48">
        <f t="shared" si="26"/>
        <v>3.5000000000000003E-2</v>
      </c>
      <c r="ES67" s="48">
        <f t="shared" si="26"/>
        <v>3.5000000000000003E-2</v>
      </c>
      <c r="ET67" s="48">
        <f t="shared" si="26"/>
        <v>3.5000000000000003E-2</v>
      </c>
      <c r="EU67" s="48">
        <f t="shared" si="26"/>
        <v>3.5000000000000003E-2</v>
      </c>
      <c r="EV67" s="48">
        <f t="shared" si="26"/>
        <v>3.5000000000000003E-2</v>
      </c>
      <c r="EW67" s="48">
        <f t="shared" si="26"/>
        <v>3.5000000000000003E-2</v>
      </c>
      <c r="EX67" s="48">
        <f t="shared" si="26"/>
        <v>3.5000000000000003E-2</v>
      </c>
      <c r="EY67" s="48">
        <f t="shared" si="26"/>
        <v>3.5000000000000003E-2</v>
      </c>
      <c r="EZ67" s="48">
        <f t="shared" si="26"/>
        <v>3.5000000000000003E-2</v>
      </c>
      <c r="FA67" s="48">
        <f t="shared" si="26"/>
        <v>3.5000000000000003E-2</v>
      </c>
      <c r="FB67" s="48">
        <f t="shared" si="26"/>
        <v>3.5000000000000003E-2</v>
      </c>
      <c r="FC67" s="48">
        <f t="shared" si="26"/>
        <v>3.5000000000000003E-2</v>
      </c>
      <c r="FD67" s="48">
        <f t="shared" si="26"/>
        <v>3.5000000000000003E-2</v>
      </c>
      <c r="FE67" s="48">
        <f t="shared" si="26"/>
        <v>3.5000000000000003E-2</v>
      </c>
      <c r="FF67" s="48">
        <f t="shared" si="26"/>
        <v>3.5000000000000003E-2</v>
      </c>
      <c r="FG67" s="48">
        <f t="shared" si="26"/>
        <v>3.5000000000000003E-2</v>
      </c>
      <c r="FH67" s="48">
        <f t="shared" si="26"/>
        <v>3.5000000000000003E-2</v>
      </c>
      <c r="FI67" s="48">
        <f t="shared" si="26"/>
        <v>3.5000000000000003E-2</v>
      </c>
      <c r="FJ67" s="48">
        <f t="shared" si="26"/>
        <v>3.5000000000000003E-2</v>
      </c>
      <c r="FK67" s="48">
        <f t="shared" si="26"/>
        <v>3.5000000000000003E-2</v>
      </c>
      <c r="FL67" s="48">
        <f t="shared" si="26"/>
        <v>3.5000000000000003E-2</v>
      </c>
      <c r="FM67" s="48">
        <f t="shared" si="26"/>
        <v>3.5000000000000003E-2</v>
      </c>
      <c r="FN67" s="48">
        <f t="shared" si="26"/>
        <v>3.5000000000000003E-2</v>
      </c>
      <c r="FO67" s="48">
        <f t="shared" si="26"/>
        <v>3.5000000000000003E-2</v>
      </c>
      <c r="FP67" s="48">
        <f t="shared" si="26"/>
        <v>3.5000000000000003E-2</v>
      </c>
      <c r="FQ67" s="48">
        <f t="shared" si="26"/>
        <v>3.5000000000000003E-2</v>
      </c>
      <c r="FR67" s="48">
        <f t="shared" si="26"/>
        <v>3.5000000000000003E-2</v>
      </c>
      <c r="FS67" s="48">
        <f t="shared" si="26"/>
        <v>3.5000000000000003E-2</v>
      </c>
      <c r="FT67" s="48">
        <f t="shared" si="26"/>
        <v>3.5000000000000003E-2</v>
      </c>
      <c r="FU67" s="48">
        <f t="shared" si="26"/>
        <v>3.5000000000000003E-2</v>
      </c>
      <c r="FV67" s="48">
        <f t="shared" si="26"/>
        <v>3.5000000000000003E-2</v>
      </c>
      <c r="FW67" s="48">
        <f t="shared" si="26"/>
        <v>3.5000000000000003E-2</v>
      </c>
      <c r="FX67" s="48">
        <f t="shared" si="26"/>
        <v>3.5000000000000003E-2</v>
      </c>
      <c r="FY67" s="48"/>
      <c r="FZ67" s="48"/>
      <c r="GA67" s="65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533</v>
      </c>
      <c r="B68" s="7" t="s">
        <v>534</v>
      </c>
      <c r="C68" s="65">
        <v>999999999</v>
      </c>
      <c r="D68" s="65">
        <v>999999999</v>
      </c>
      <c r="E68" s="65">
        <v>999999999</v>
      </c>
      <c r="F68" s="65">
        <v>999999999</v>
      </c>
      <c r="G68" s="65">
        <v>999999999</v>
      </c>
      <c r="H68" s="65">
        <v>999999999</v>
      </c>
      <c r="I68" s="65">
        <v>999999999</v>
      </c>
      <c r="J68" s="65">
        <v>999999999</v>
      </c>
      <c r="K68" s="65">
        <v>999999999</v>
      </c>
      <c r="L68" s="65">
        <v>999999999</v>
      </c>
      <c r="M68" s="65">
        <v>999999999</v>
      </c>
      <c r="N68" s="65">
        <v>999999999</v>
      </c>
      <c r="O68" s="65">
        <v>999999999</v>
      </c>
      <c r="P68" s="65">
        <v>999999999</v>
      </c>
      <c r="Q68" s="65">
        <v>999999999</v>
      </c>
      <c r="R68" s="65">
        <v>999999999</v>
      </c>
      <c r="S68" s="65">
        <v>999999999</v>
      </c>
      <c r="T68" s="65">
        <v>999999999</v>
      </c>
      <c r="U68" s="65">
        <v>999999999</v>
      </c>
      <c r="V68" s="65">
        <v>999999999</v>
      </c>
      <c r="W68" s="65">
        <v>999999999</v>
      </c>
      <c r="X68" s="65">
        <v>999999999</v>
      </c>
      <c r="Y68" s="65">
        <v>999999999</v>
      </c>
      <c r="Z68" s="65">
        <v>999999999</v>
      </c>
      <c r="AA68" s="65">
        <v>999999999</v>
      </c>
      <c r="AB68" s="65">
        <v>999999999</v>
      </c>
      <c r="AC68" s="65">
        <v>999999999</v>
      </c>
      <c r="AD68" s="65">
        <v>999999999</v>
      </c>
      <c r="AE68" s="65">
        <v>999999999</v>
      </c>
      <c r="AF68" s="65">
        <v>999999999</v>
      </c>
      <c r="AG68" s="65">
        <v>999999999</v>
      </c>
      <c r="AH68" s="65">
        <v>999999999</v>
      </c>
      <c r="AI68" s="65">
        <v>999999999</v>
      </c>
      <c r="AJ68" s="65">
        <v>999999999</v>
      </c>
      <c r="AK68" s="65">
        <v>999999999</v>
      </c>
      <c r="AL68" s="65">
        <v>999999999</v>
      </c>
      <c r="AM68" s="65">
        <v>999999999</v>
      </c>
      <c r="AN68" s="65">
        <v>999999999</v>
      </c>
      <c r="AO68" s="65">
        <v>999999999</v>
      </c>
      <c r="AP68" s="65">
        <v>999999999</v>
      </c>
      <c r="AQ68" s="65">
        <v>999999999</v>
      </c>
      <c r="AR68" s="65">
        <v>999999999</v>
      </c>
      <c r="AS68" s="65">
        <v>999999999</v>
      </c>
      <c r="AT68" s="65">
        <v>999999999</v>
      </c>
      <c r="AU68" s="65">
        <v>999999999</v>
      </c>
      <c r="AV68" s="65">
        <v>999999999</v>
      </c>
      <c r="AW68" s="65">
        <v>999999999</v>
      </c>
      <c r="AX68" s="65">
        <v>999999999</v>
      </c>
      <c r="AY68" s="65">
        <v>999999999</v>
      </c>
      <c r="AZ68" s="65">
        <v>999999999</v>
      </c>
      <c r="BA68" s="65">
        <v>999999999</v>
      </c>
      <c r="BB68" s="65">
        <v>999999999</v>
      </c>
      <c r="BC68" s="65">
        <v>999999999</v>
      </c>
      <c r="BD68" s="65">
        <v>999999999</v>
      </c>
      <c r="BE68" s="65">
        <v>999999999</v>
      </c>
      <c r="BF68" s="65">
        <v>999999999</v>
      </c>
      <c r="BG68" s="65">
        <v>999999999</v>
      </c>
      <c r="BH68" s="65">
        <v>999999999</v>
      </c>
      <c r="BI68" s="65">
        <v>999999999</v>
      </c>
      <c r="BJ68" s="65">
        <v>999999999</v>
      </c>
      <c r="BK68" s="65">
        <v>999999999</v>
      </c>
      <c r="BL68" s="65">
        <v>999999999</v>
      </c>
      <c r="BM68" s="65">
        <v>999999999</v>
      </c>
      <c r="BN68" s="65">
        <v>999999999</v>
      </c>
      <c r="BO68" s="65">
        <v>999999999</v>
      </c>
      <c r="BP68" s="65">
        <v>999999999</v>
      </c>
      <c r="BQ68" s="65">
        <v>999999999</v>
      </c>
      <c r="BR68" s="65">
        <v>999999999</v>
      </c>
      <c r="BS68" s="65">
        <v>999999999</v>
      </c>
      <c r="BT68" s="65">
        <v>999999999</v>
      </c>
      <c r="BU68" s="65">
        <v>999999999</v>
      </c>
      <c r="BV68" s="65">
        <v>999999999</v>
      </c>
      <c r="BW68" s="65">
        <v>999999999</v>
      </c>
      <c r="BX68" s="65">
        <v>999999999</v>
      </c>
      <c r="BY68" s="65">
        <v>999999999</v>
      </c>
      <c r="BZ68" s="65">
        <v>999999999</v>
      </c>
      <c r="CA68" s="65">
        <v>999999999</v>
      </c>
      <c r="CB68" s="65">
        <v>999999999</v>
      </c>
      <c r="CC68" s="65">
        <v>999999999</v>
      </c>
      <c r="CD68" s="65">
        <v>999999999</v>
      </c>
      <c r="CE68" s="65">
        <v>999999999</v>
      </c>
      <c r="CF68" s="65">
        <v>999999999</v>
      </c>
      <c r="CG68" s="65">
        <v>999999999</v>
      </c>
      <c r="CH68" s="65">
        <v>999999999</v>
      </c>
      <c r="CI68" s="65">
        <v>999999999</v>
      </c>
      <c r="CJ68" s="65">
        <v>999999999</v>
      </c>
      <c r="CK68" s="65">
        <v>999999999</v>
      </c>
      <c r="CL68" s="65">
        <v>999999999</v>
      </c>
      <c r="CM68" s="65">
        <v>999999999</v>
      </c>
      <c r="CN68" s="65">
        <v>999999999</v>
      </c>
      <c r="CO68" s="65">
        <v>999999999</v>
      </c>
      <c r="CP68" s="65">
        <v>999999999</v>
      </c>
      <c r="CQ68" s="65">
        <v>999999999</v>
      </c>
      <c r="CR68" s="65">
        <v>999999999</v>
      </c>
      <c r="CS68" s="65">
        <v>999999999</v>
      </c>
      <c r="CT68" s="65">
        <v>999999999</v>
      </c>
      <c r="CU68" s="65">
        <v>999999999</v>
      </c>
      <c r="CV68" s="65">
        <v>999999999</v>
      </c>
      <c r="CW68" s="65">
        <v>999999999</v>
      </c>
      <c r="CX68" s="65">
        <v>999999999</v>
      </c>
      <c r="CY68" s="65">
        <v>999999999</v>
      </c>
      <c r="CZ68" s="65">
        <v>999999999</v>
      </c>
      <c r="DA68" s="65">
        <v>999999999</v>
      </c>
      <c r="DB68" s="65">
        <v>999999999</v>
      </c>
      <c r="DC68" s="65">
        <v>999999999</v>
      </c>
      <c r="DD68" s="65">
        <v>999999999</v>
      </c>
      <c r="DE68" s="65">
        <v>999999999</v>
      </c>
      <c r="DF68" s="65">
        <v>999999999</v>
      </c>
      <c r="DG68" s="65">
        <v>999999999</v>
      </c>
      <c r="DH68" s="65">
        <v>999999999</v>
      </c>
      <c r="DI68" s="65">
        <v>999999999</v>
      </c>
      <c r="DJ68" s="65">
        <v>999999999</v>
      </c>
      <c r="DK68" s="65">
        <v>999999999</v>
      </c>
      <c r="DL68" s="65">
        <v>999999999</v>
      </c>
      <c r="DM68" s="65">
        <v>999999999</v>
      </c>
      <c r="DN68" s="65">
        <v>999999999</v>
      </c>
      <c r="DO68" s="65">
        <v>999999999</v>
      </c>
      <c r="DP68" s="65">
        <v>999999999</v>
      </c>
      <c r="DQ68" s="65">
        <v>999999999</v>
      </c>
      <c r="DR68" s="65">
        <v>999999999</v>
      </c>
      <c r="DS68" s="65">
        <v>999999999</v>
      </c>
      <c r="DT68" s="65">
        <v>999999999</v>
      </c>
      <c r="DU68" s="65">
        <v>999999999</v>
      </c>
      <c r="DV68" s="65">
        <v>999999999</v>
      </c>
      <c r="DW68" s="65">
        <v>999999999</v>
      </c>
      <c r="DX68" s="65">
        <v>999999999</v>
      </c>
      <c r="DY68" s="65">
        <v>999999999</v>
      </c>
      <c r="DZ68" s="65">
        <v>999999999</v>
      </c>
      <c r="EA68" s="65">
        <v>999999999</v>
      </c>
      <c r="EB68" s="65">
        <v>999999999</v>
      </c>
      <c r="EC68" s="65">
        <v>999999999</v>
      </c>
      <c r="ED68" s="65">
        <v>999999999</v>
      </c>
      <c r="EE68" s="65">
        <v>999999999</v>
      </c>
      <c r="EF68" s="65">
        <v>999999999</v>
      </c>
      <c r="EG68" s="65">
        <v>999999999</v>
      </c>
      <c r="EH68" s="65">
        <v>999999999</v>
      </c>
      <c r="EI68" s="65">
        <v>999999999</v>
      </c>
      <c r="EJ68" s="65">
        <v>999999999</v>
      </c>
      <c r="EK68" s="65">
        <v>999999999</v>
      </c>
      <c r="EL68" s="65">
        <v>999999999</v>
      </c>
      <c r="EM68" s="65">
        <v>999999999</v>
      </c>
      <c r="EN68" s="65">
        <v>999999999</v>
      </c>
      <c r="EO68" s="65">
        <v>999999999</v>
      </c>
      <c r="EP68" s="65">
        <v>999999999</v>
      </c>
      <c r="EQ68" s="65">
        <v>999999999</v>
      </c>
      <c r="ER68" s="65">
        <v>999999999</v>
      </c>
      <c r="ES68" s="65">
        <v>999999999</v>
      </c>
      <c r="ET68" s="65">
        <v>999999999</v>
      </c>
      <c r="EU68" s="65">
        <v>999999999</v>
      </c>
      <c r="EV68" s="65">
        <v>999999999</v>
      </c>
      <c r="EW68" s="65">
        <v>999999999</v>
      </c>
      <c r="EX68" s="65">
        <v>999999999</v>
      </c>
      <c r="EY68" s="65">
        <v>999999999</v>
      </c>
      <c r="EZ68" s="65">
        <v>999999999</v>
      </c>
      <c r="FA68" s="65">
        <v>999999999</v>
      </c>
      <c r="FB68" s="65">
        <v>999999999</v>
      </c>
      <c r="FC68" s="65">
        <v>999999999</v>
      </c>
      <c r="FD68" s="65">
        <v>999999999</v>
      </c>
      <c r="FE68" s="65">
        <v>999999999</v>
      </c>
      <c r="FF68" s="65">
        <v>999999999</v>
      </c>
      <c r="FG68" s="65">
        <v>999999999</v>
      </c>
      <c r="FH68" s="65">
        <v>999999999</v>
      </c>
      <c r="FI68" s="65">
        <v>999999999</v>
      </c>
      <c r="FJ68" s="65">
        <v>999999999</v>
      </c>
      <c r="FK68" s="65">
        <v>999999999</v>
      </c>
      <c r="FL68" s="65">
        <v>999999999</v>
      </c>
      <c r="FM68" s="65">
        <v>999999999</v>
      </c>
      <c r="FN68" s="65">
        <v>999999999</v>
      </c>
      <c r="FO68" s="65">
        <v>999999999</v>
      </c>
      <c r="FP68" s="65">
        <v>999999999</v>
      </c>
      <c r="FQ68" s="65">
        <v>999999999</v>
      </c>
      <c r="FR68" s="65">
        <v>999999999</v>
      </c>
      <c r="FS68" s="65">
        <v>999999999</v>
      </c>
      <c r="FT68" s="65">
        <v>999999999</v>
      </c>
      <c r="FU68" s="65">
        <v>999999999</v>
      </c>
      <c r="FV68" s="65">
        <v>999999999</v>
      </c>
      <c r="FW68" s="65">
        <v>999999999</v>
      </c>
      <c r="FX68" s="65">
        <v>999999999</v>
      </c>
      <c r="FY68" s="65"/>
      <c r="FZ68" s="65">
        <f>SUM(C68:FX68)</f>
        <v>177999999822</v>
      </c>
      <c r="GA68" s="65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65"/>
      <c r="GF69" s="65"/>
      <c r="GG69" s="7"/>
      <c r="GH69" s="65"/>
      <c r="GI69" s="65"/>
      <c r="GJ69" s="65"/>
      <c r="GK69" s="65"/>
      <c r="GL69" s="65"/>
      <c r="GM69" s="7"/>
    </row>
    <row r="70" spans="1:195" x14ac:dyDescent="0.2">
      <c r="A70" s="7"/>
      <c r="B70" s="7" t="s">
        <v>536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537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538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539</v>
      </c>
      <c r="B73" s="7" t="s">
        <v>540</v>
      </c>
      <c r="C73" s="65">
        <v>999999999</v>
      </c>
      <c r="D73" s="65">
        <v>999999999</v>
      </c>
      <c r="E73" s="65">
        <v>999999999</v>
      </c>
      <c r="F73" s="65">
        <v>999999999</v>
      </c>
      <c r="G73" s="65">
        <v>999999999</v>
      </c>
      <c r="H73" s="65">
        <v>999999999</v>
      </c>
      <c r="I73" s="65">
        <v>999999999</v>
      </c>
      <c r="J73" s="65">
        <v>999999999</v>
      </c>
      <c r="K73" s="65">
        <v>999999999</v>
      </c>
      <c r="L73" s="65">
        <v>999999999</v>
      </c>
      <c r="M73" s="65">
        <v>999999999</v>
      </c>
      <c r="N73" s="65">
        <v>999999999</v>
      </c>
      <c r="O73" s="65">
        <v>999999999</v>
      </c>
      <c r="P73" s="65">
        <v>999999999</v>
      </c>
      <c r="Q73" s="65">
        <v>999999999</v>
      </c>
      <c r="R73" s="65">
        <v>999999999</v>
      </c>
      <c r="S73" s="65">
        <v>999999999</v>
      </c>
      <c r="T73" s="65">
        <v>999999999</v>
      </c>
      <c r="U73" s="65">
        <v>999999999</v>
      </c>
      <c r="V73" s="65">
        <v>999999999</v>
      </c>
      <c r="W73" s="65">
        <v>999999999</v>
      </c>
      <c r="X73" s="65">
        <v>999999999</v>
      </c>
      <c r="Y73" s="65">
        <v>999999999</v>
      </c>
      <c r="Z73" s="65">
        <v>999999999</v>
      </c>
      <c r="AA73" s="65">
        <v>999999999</v>
      </c>
      <c r="AB73" s="65">
        <v>999999999</v>
      </c>
      <c r="AC73" s="65">
        <v>999999999</v>
      </c>
      <c r="AD73" s="65">
        <v>999999999</v>
      </c>
      <c r="AE73" s="65">
        <v>999999999</v>
      </c>
      <c r="AF73" s="65">
        <v>999999999</v>
      </c>
      <c r="AG73" s="65">
        <v>999999999</v>
      </c>
      <c r="AH73" s="65">
        <v>999999999</v>
      </c>
      <c r="AI73" s="65">
        <v>999999999</v>
      </c>
      <c r="AJ73" s="65">
        <v>999999999</v>
      </c>
      <c r="AK73" s="65">
        <v>999999999</v>
      </c>
      <c r="AL73" s="65">
        <v>999999999</v>
      </c>
      <c r="AM73" s="65">
        <v>999999999</v>
      </c>
      <c r="AN73" s="65">
        <v>999999999</v>
      </c>
      <c r="AO73" s="65">
        <v>999999999</v>
      </c>
      <c r="AP73" s="65">
        <v>999999999</v>
      </c>
      <c r="AQ73" s="65">
        <v>999999999</v>
      </c>
      <c r="AR73" s="65">
        <v>999999999</v>
      </c>
      <c r="AS73" s="65">
        <v>999999999</v>
      </c>
      <c r="AT73" s="65">
        <v>999999999</v>
      </c>
      <c r="AU73" s="65">
        <v>999999999</v>
      </c>
      <c r="AV73" s="65">
        <v>999999999</v>
      </c>
      <c r="AW73" s="65">
        <v>999999999</v>
      </c>
      <c r="AX73" s="65">
        <v>999999999</v>
      </c>
      <c r="AY73" s="65">
        <v>999999999</v>
      </c>
      <c r="AZ73" s="65">
        <v>999999999</v>
      </c>
      <c r="BA73" s="65">
        <v>999999999</v>
      </c>
      <c r="BB73" s="65">
        <v>999999999</v>
      </c>
      <c r="BC73" s="65">
        <v>999999999</v>
      </c>
      <c r="BD73" s="65">
        <v>999999999</v>
      </c>
      <c r="BE73" s="65">
        <v>999999999</v>
      </c>
      <c r="BF73" s="65">
        <v>999999999</v>
      </c>
      <c r="BG73" s="65">
        <v>999999999</v>
      </c>
      <c r="BH73" s="65">
        <v>999999999</v>
      </c>
      <c r="BI73" s="65">
        <v>999999999</v>
      </c>
      <c r="BJ73" s="65">
        <v>999999999</v>
      </c>
      <c r="BK73" s="65">
        <v>999999999</v>
      </c>
      <c r="BL73" s="65">
        <v>999999999</v>
      </c>
      <c r="BM73" s="65">
        <v>999999999</v>
      </c>
      <c r="BN73" s="65">
        <v>999999999</v>
      </c>
      <c r="BO73" s="65">
        <v>999999999</v>
      </c>
      <c r="BP73" s="65">
        <v>999999999</v>
      </c>
      <c r="BQ73" s="65">
        <v>999999999</v>
      </c>
      <c r="BR73" s="65">
        <v>999999999</v>
      </c>
      <c r="BS73" s="65">
        <v>999999999</v>
      </c>
      <c r="BT73" s="65">
        <v>999999999</v>
      </c>
      <c r="BU73" s="65">
        <v>999999999</v>
      </c>
      <c r="BV73" s="65">
        <v>999999999</v>
      </c>
      <c r="BW73" s="65">
        <v>999999999</v>
      </c>
      <c r="BX73" s="65">
        <v>999999999</v>
      </c>
      <c r="BY73" s="65">
        <v>999999999</v>
      </c>
      <c r="BZ73" s="65">
        <v>999999999</v>
      </c>
      <c r="CA73" s="65">
        <v>999999999</v>
      </c>
      <c r="CB73" s="65">
        <v>999999999</v>
      </c>
      <c r="CC73" s="65">
        <v>999999999</v>
      </c>
      <c r="CD73" s="65">
        <v>999999999</v>
      </c>
      <c r="CE73" s="65">
        <v>999999999</v>
      </c>
      <c r="CF73" s="65">
        <v>999999999</v>
      </c>
      <c r="CG73" s="65">
        <v>999999999</v>
      </c>
      <c r="CH73" s="65">
        <v>999999999</v>
      </c>
      <c r="CI73" s="65">
        <v>999999999</v>
      </c>
      <c r="CJ73" s="65">
        <v>999999999</v>
      </c>
      <c r="CK73" s="65">
        <v>999999999</v>
      </c>
      <c r="CL73" s="65">
        <v>999999999</v>
      </c>
      <c r="CM73" s="65">
        <v>999999999</v>
      </c>
      <c r="CN73" s="65">
        <v>999999999</v>
      </c>
      <c r="CO73" s="65">
        <v>999999999</v>
      </c>
      <c r="CP73" s="65">
        <v>999999999</v>
      </c>
      <c r="CQ73" s="65">
        <v>999999999</v>
      </c>
      <c r="CR73" s="65">
        <v>999999999</v>
      </c>
      <c r="CS73" s="65">
        <v>999999999</v>
      </c>
      <c r="CT73" s="65">
        <v>999999999</v>
      </c>
      <c r="CU73" s="65">
        <v>999999999</v>
      </c>
      <c r="CV73" s="65">
        <v>999999999</v>
      </c>
      <c r="CW73" s="65">
        <v>999999999</v>
      </c>
      <c r="CX73" s="65">
        <v>999999999</v>
      </c>
      <c r="CY73" s="65">
        <v>999999999</v>
      </c>
      <c r="CZ73" s="65">
        <v>999999999</v>
      </c>
      <c r="DA73" s="65">
        <v>999999999</v>
      </c>
      <c r="DB73" s="65">
        <v>999999999</v>
      </c>
      <c r="DC73" s="65">
        <v>999999999</v>
      </c>
      <c r="DD73" s="65">
        <v>999999999</v>
      </c>
      <c r="DE73" s="65">
        <v>999999999</v>
      </c>
      <c r="DF73" s="65">
        <v>999999999</v>
      </c>
      <c r="DG73" s="65">
        <v>999999999</v>
      </c>
      <c r="DH73" s="65">
        <v>999999999</v>
      </c>
      <c r="DI73" s="65">
        <v>999999999</v>
      </c>
      <c r="DJ73" s="65">
        <v>999999999</v>
      </c>
      <c r="DK73" s="65">
        <v>999999999</v>
      </c>
      <c r="DL73" s="65">
        <v>999999999</v>
      </c>
      <c r="DM73" s="65">
        <v>999999999</v>
      </c>
      <c r="DN73" s="65">
        <v>999999999</v>
      </c>
      <c r="DO73" s="65">
        <v>999999999</v>
      </c>
      <c r="DP73" s="65">
        <v>999999999</v>
      </c>
      <c r="DQ73" s="65">
        <v>999999999</v>
      </c>
      <c r="DR73" s="65">
        <v>999999999</v>
      </c>
      <c r="DS73" s="65">
        <v>999999999</v>
      </c>
      <c r="DT73" s="65">
        <v>999999999</v>
      </c>
      <c r="DU73" s="65">
        <v>999999999</v>
      </c>
      <c r="DV73" s="65">
        <v>999999999</v>
      </c>
      <c r="DW73" s="65">
        <v>999999999</v>
      </c>
      <c r="DX73" s="65">
        <v>999999999</v>
      </c>
      <c r="DY73" s="65">
        <v>999999999</v>
      </c>
      <c r="DZ73" s="65">
        <v>999999999</v>
      </c>
      <c r="EA73" s="65">
        <v>999999999</v>
      </c>
      <c r="EB73" s="65">
        <v>999999999</v>
      </c>
      <c r="EC73" s="65">
        <v>999999999</v>
      </c>
      <c r="ED73" s="65">
        <v>999999999</v>
      </c>
      <c r="EE73" s="65">
        <v>999999999</v>
      </c>
      <c r="EF73" s="65">
        <v>999999999</v>
      </c>
      <c r="EG73" s="65">
        <v>999999999</v>
      </c>
      <c r="EH73" s="65">
        <v>999999999</v>
      </c>
      <c r="EI73" s="65">
        <v>999999999</v>
      </c>
      <c r="EJ73" s="65">
        <v>999999999</v>
      </c>
      <c r="EK73" s="65">
        <v>999999999</v>
      </c>
      <c r="EL73" s="65">
        <v>999999999</v>
      </c>
      <c r="EM73" s="65">
        <v>999999999</v>
      </c>
      <c r="EN73" s="65">
        <v>999999999</v>
      </c>
      <c r="EO73" s="65">
        <v>999999999</v>
      </c>
      <c r="EP73" s="65">
        <v>999999999</v>
      </c>
      <c r="EQ73" s="65">
        <v>999999999</v>
      </c>
      <c r="ER73" s="65">
        <v>999999999</v>
      </c>
      <c r="ES73" s="65">
        <v>999999999</v>
      </c>
      <c r="ET73" s="65">
        <v>999999999</v>
      </c>
      <c r="EU73" s="65">
        <v>999999999</v>
      </c>
      <c r="EV73" s="65">
        <v>999999999</v>
      </c>
      <c r="EW73" s="65">
        <v>999999999</v>
      </c>
      <c r="EX73" s="65">
        <v>999999999</v>
      </c>
      <c r="EY73" s="65">
        <v>999999999</v>
      </c>
      <c r="EZ73" s="65">
        <v>999999999</v>
      </c>
      <c r="FA73" s="65">
        <v>999999999</v>
      </c>
      <c r="FB73" s="65">
        <v>999999999</v>
      </c>
      <c r="FC73" s="65">
        <v>999999999</v>
      </c>
      <c r="FD73" s="65">
        <v>999999999</v>
      </c>
      <c r="FE73" s="65">
        <v>999999999</v>
      </c>
      <c r="FF73" s="65">
        <v>999999999</v>
      </c>
      <c r="FG73" s="65">
        <v>999999999</v>
      </c>
      <c r="FH73" s="65">
        <v>999999999</v>
      </c>
      <c r="FI73" s="65">
        <v>999999999</v>
      </c>
      <c r="FJ73" s="65">
        <v>999999999</v>
      </c>
      <c r="FK73" s="65">
        <v>999999999</v>
      </c>
      <c r="FL73" s="65">
        <v>999999999</v>
      </c>
      <c r="FM73" s="65">
        <v>999999999</v>
      </c>
      <c r="FN73" s="65">
        <v>999999999</v>
      </c>
      <c r="FO73" s="65">
        <v>999999999</v>
      </c>
      <c r="FP73" s="65">
        <v>999999999</v>
      </c>
      <c r="FQ73" s="65">
        <v>999999999</v>
      </c>
      <c r="FR73" s="65">
        <v>999999999</v>
      </c>
      <c r="FS73" s="65">
        <v>999999999</v>
      </c>
      <c r="FT73" s="65">
        <v>999999999</v>
      </c>
      <c r="FU73" s="65">
        <v>999999999</v>
      </c>
      <c r="FV73" s="65">
        <v>999999999</v>
      </c>
      <c r="FW73" s="65">
        <v>999999999</v>
      </c>
      <c r="FX73" s="65">
        <v>999999999</v>
      </c>
      <c r="FY73" s="65"/>
      <c r="FZ73" s="65">
        <f>SUM(C73:FX73)</f>
        <v>177999999822</v>
      </c>
      <c r="GA73" s="7"/>
      <c r="GB73" s="65"/>
      <c r="GC73" s="65"/>
      <c r="GD73" s="65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65"/>
      <c r="GC74" s="65"/>
      <c r="GD74" s="65"/>
      <c r="GE74" s="65"/>
      <c r="GF74" s="65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6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542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543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544</v>
      </c>
      <c r="B78" s="7" t="s">
        <v>545</v>
      </c>
      <c r="C78" s="67">
        <v>214049.99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518609.48</v>
      </c>
      <c r="J78" s="67">
        <v>0</v>
      </c>
      <c r="K78" s="67">
        <v>0</v>
      </c>
      <c r="L78" s="67">
        <v>0</v>
      </c>
      <c r="M78" s="67">
        <v>0</v>
      </c>
      <c r="N78" s="67">
        <v>6454001.4400000004</v>
      </c>
      <c r="O78" s="67">
        <v>2315346.59</v>
      </c>
      <c r="P78" s="67">
        <v>6508.04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4645.62</v>
      </c>
      <c r="Y78" s="67">
        <v>0</v>
      </c>
      <c r="Z78" s="67">
        <v>125782.95</v>
      </c>
      <c r="AA78" s="67">
        <v>0</v>
      </c>
      <c r="AB78" s="67">
        <v>0</v>
      </c>
      <c r="AC78" s="67">
        <v>0</v>
      </c>
      <c r="AD78" s="67">
        <v>0</v>
      </c>
      <c r="AE78" s="67">
        <v>73409.77</v>
      </c>
      <c r="AF78" s="67">
        <v>0</v>
      </c>
      <c r="AG78" s="67">
        <v>0</v>
      </c>
      <c r="AH78" s="67">
        <v>189856.48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2116980.9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40575.480000000003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784125.51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64538.16</v>
      </c>
      <c r="CE78" s="67">
        <v>0</v>
      </c>
      <c r="CF78" s="67">
        <v>139360.24</v>
      </c>
      <c r="CG78" s="67">
        <v>0</v>
      </c>
      <c r="CH78" s="67">
        <v>0</v>
      </c>
      <c r="CI78" s="67">
        <v>0</v>
      </c>
      <c r="CJ78" s="67">
        <v>0</v>
      </c>
      <c r="CK78" s="67">
        <v>2621262.39</v>
      </c>
      <c r="CL78" s="67">
        <v>34407.54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78694.86</v>
      </c>
      <c r="CS78" s="67">
        <v>0</v>
      </c>
      <c r="CT78" s="67">
        <v>29636.04</v>
      </c>
      <c r="CU78" s="67">
        <v>0</v>
      </c>
      <c r="CV78" s="67">
        <v>28341.66</v>
      </c>
      <c r="CW78" s="67">
        <v>0</v>
      </c>
      <c r="CX78" s="67">
        <v>0</v>
      </c>
      <c r="CY78" s="67">
        <v>0</v>
      </c>
      <c r="CZ78" s="67">
        <v>0</v>
      </c>
      <c r="DA78" s="67">
        <v>18622.72</v>
      </c>
      <c r="DB78" s="67">
        <v>0</v>
      </c>
      <c r="DC78" s="67">
        <v>36496.36</v>
      </c>
      <c r="DD78" s="67">
        <v>5221.7700000000004</v>
      </c>
      <c r="DE78" s="67">
        <v>0</v>
      </c>
      <c r="DF78" s="67">
        <v>0</v>
      </c>
      <c r="DG78" s="67">
        <v>0</v>
      </c>
      <c r="DH78" s="67">
        <v>277847.37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9617.9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550952.78</v>
      </c>
      <c r="EB78" s="67">
        <v>0</v>
      </c>
      <c r="EC78" s="67">
        <v>0</v>
      </c>
      <c r="ED78" s="67">
        <v>710551.13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671262.95</v>
      </c>
      <c r="EM78" s="67">
        <v>0</v>
      </c>
      <c r="EN78" s="67">
        <v>0</v>
      </c>
      <c r="EO78" s="67">
        <v>0</v>
      </c>
      <c r="EP78" s="67">
        <v>0</v>
      </c>
      <c r="EQ78" s="67">
        <v>1064161.06</v>
      </c>
      <c r="ER78" s="67">
        <v>0</v>
      </c>
      <c r="ES78" s="67">
        <v>0</v>
      </c>
      <c r="ET78" s="67">
        <v>0</v>
      </c>
      <c r="EU78" s="67">
        <v>0</v>
      </c>
      <c r="EV78" s="67">
        <v>19817.919999999998</v>
      </c>
      <c r="EW78" s="67">
        <v>0</v>
      </c>
      <c r="EX78" s="67">
        <v>0</v>
      </c>
      <c r="EY78" s="67">
        <v>0</v>
      </c>
      <c r="EZ78" s="67">
        <v>74228.81</v>
      </c>
      <c r="FA78" s="67">
        <v>1475032.01</v>
      </c>
      <c r="FB78" s="67">
        <v>0</v>
      </c>
      <c r="FC78" s="67">
        <v>0</v>
      </c>
      <c r="FD78" s="67">
        <v>0</v>
      </c>
      <c r="FE78" s="67">
        <v>7823.44</v>
      </c>
      <c r="FF78" s="67">
        <v>0</v>
      </c>
      <c r="FG78" s="67">
        <v>0</v>
      </c>
      <c r="FH78" s="67">
        <v>76952.78</v>
      </c>
      <c r="FI78" s="67">
        <v>0</v>
      </c>
      <c r="FJ78" s="67">
        <v>0</v>
      </c>
      <c r="FK78" s="67">
        <v>46526.37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546</v>
      </c>
      <c r="B79" s="7" t="s">
        <v>547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387510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8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548</v>
      </c>
      <c r="B80" s="7" t="s">
        <v>549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69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9">
        <v>75286702</v>
      </c>
      <c r="AC80" s="69">
        <v>2044227</v>
      </c>
      <c r="AD80" s="69">
        <v>2497712</v>
      </c>
      <c r="AE80">
        <v>245000</v>
      </c>
      <c r="AF80" s="69">
        <v>217915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5944650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9">
        <v>71315127.650000006</v>
      </c>
      <c r="BD80">
        <v>5157461</v>
      </c>
      <c r="BE80">
        <v>1900000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980488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270068</v>
      </c>
      <c r="CJ80">
        <v>667783</v>
      </c>
      <c r="CK80">
        <v>5600000</v>
      </c>
      <c r="CL80">
        <v>2016949</v>
      </c>
      <c r="CM80">
        <v>1100000</v>
      </c>
      <c r="CN80">
        <v>35012147</v>
      </c>
      <c r="CO80">
        <v>14040000</v>
      </c>
      <c r="CP80">
        <v>1921000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9">
        <v>15736474.08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v>1200000</v>
      </c>
      <c r="FK80">
        <v>4500000</v>
      </c>
      <c r="FL80">
        <v>2595350</v>
      </c>
      <c r="FM80">
        <v>500000</v>
      </c>
      <c r="FN80">
        <v>0</v>
      </c>
      <c r="FO80">
        <v>1974045</v>
      </c>
      <c r="FP80">
        <v>2675000</v>
      </c>
      <c r="FQ80">
        <v>900000</v>
      </c>
      <c r="FR80">
        <v>497743</v>
      </c>
      <c r="FS80">
        <v>75000</v>
      </c>
      <c r="FT80">
        <v>130000</v>
      </c>
      <c r="FU80">
        <v>1194000</v>
      </c>
      <c r="FV80">
        <v>400000</v>
      </c>
      <c r="FW80">
        <v>0</v>
      </c>
      <c r="FX80">
        <v>292380</v>
      </c>
      <c r="FY80" s="68"/>
      <c r="FZ80" s="7">
        <f>SUM(C80:FX80)</f>
        <v>941254025.19000006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0"/>
      <c r="B81" s="71" t="s">
        <v>550</v>
      </c>
      <c r="C81" s="72">
        <v>1023645.96</v>
      </c>
      <c r="D81" s="72">
        <v>5923407.6999999881</v>
      </c>
      <c r="E81" s="72">
        <v>1501809.63</v>
      </c>
      <c r="F81" s="72">
        <v>1480552.63</v>
      </c>
      <c r="G81" s="72">
        <v>313409.98</v>
      </c>
      <c r="H81" s="72">
        <v>197482.31</v>
      </c>
      <c r="I81" s="73">
        <v>3049421.53</v>
      </c>
      <c r="J81" s="72">
        <v>0</v>
      </c>
      <c r="K81" s="72">
        <v>0</v>
      </c>
      <c r="L81" s="72">
        <v>767975.6099999994</v>
      </c>
      <c r="M81" s="72">
        <v>339255.28999999911</v>
      </c>
      <c r="N81" s="72">
        <v>1003951.56</v>
      </c>
      <c r="O81" s="72">
        <v>3157850.6999999881</v>
      </c>
      <c r="P81" s="72">
        <v>0</v>
      </c>
      <c r="Q81" s="72">
        <v>2551562.3199999998</v>
      </c>
      <c r="R81" s="72">
        <v>93067.899999999907</v>
      </c>
      <c r="S81" s="72">
        <v>147716.44999999925</v>
      </c>
      <c r="T81" s="72">
        <v>0</v>
      </c>
      <c r="U81" s="72">
        <v>0</v>
      </c>
      <c r="V81" s="72">
        <v>0</v>
      </c>
      <c r="W81">
        <v>0</v>
      </c>
      <c r="X81" s="72">
        <v>0</v>
      </c>
      <c r="Y81" s="72">
        <v>0</v>
      </c>
      <c r="Z81" s="72">
        <v>0</v>
      </c>
      <c r="AA81" s="72">
        <v>3107770.19</v>
      </c>
      <c r="AB81" s="73">
        <v>5484100.7199999997</v>
      </c>
      <c r="AC81" s="73">
        <v>179452.74</v>
      </c>
      <c r="AD81" s="73">
        <v>173421.01</v>
      </c>
      <c r="AE81" s="72">
        <v>0</v>
      </c>
      <c r="AF81" s="73">
        <v>0</v>
      </c>
      <c r="AG81" s="72">
        <v>585726.86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23452.35999999987</v>
      </c>
      <c r="AO81" s="72">
        <v>0</v>
      </c>
      <c r="AP81" s="72">
        <v>13961260.089999974</v>
      </c>
      <c r="AQ81" s="72">
        <v>4996.7000000001863</v>
      </c>
      <c r="AR81" s="72">
        <v>4936260.97</v>
      </c>
      <c r="AS81" s="72">
        <v>3140096.46</v>
      </c>
      <c r="AT81" s="72">
        <v>706569</v>
      </c>
      <c r="AU81" s="72">
        <v>183362.49</v>
      </c>
      <c r="AV81" s="72">
        <v>0</v>
      </c>
      <c r="AW81" s="72">
        <v>127133.32</v>
      </c>
      <c r="AX81" s="72">
        <v>17799.04</v>
      </c>
      <c r="AY81" s="72">
        <v>67342.069999999832</v>
      </c>
      <c r="AZ81" s="72">
        <v>5661380.25</v>
      </c>
      <c r="BA81" s="72">
        <v>4239435.37</v>
      </c>
      <c r="BB81" s="72">
        <v>2450915.0699999998</v>
      </c>
      <c r="BC81" s="73">
        <v>13979440.599999994</v>
      </c>
      <c r="BD81" s="72">
        <v>2610812.9700000002</v>
      </c>
      <c r="BE81" s="72">
        <v>691421.59</v>
      </c>
      <c r="BF81" s="72">
        <v>12423538.810000002</v>
      </c>
      <c r="BG81" s="72">
        <v>177371.84</v>
      </c>
      <c r="BH81" s="72">
        <v>272348.34999999998</v>
      </c>
      <c r="BI81" s="72">
        <v>117074.81</v>
      </c>
      <c r="BJ81" s="72">
        <v>2978693.21</v>
      </c>
      <c r="BK81" s="72">
        <v>3075849.87</v>
      </c>
      <c r="BL81" s="72">
        <v>26731.37</v>
      </c>
      <c r="BM81" s="72">
        <v>73715.73</v>
      </c>
      <c r="BN81" s="72">
        <v>0</v>
      </c>
      <c r="BO81" s="72">
        <v>46591.460000000894</v>
      </c>
      <c r="BP81" s="72">
        <v>66821.180000000168</v>
      </c>
      <c r="BQ81" s="72">
        <v>831665.80999999866</v>
      </c>
      <c r="BR81" s="72">
        <v>53981.400000002235</v>
      </c>
      <c r="BS81" s="72">
        <v>0</v>
      </c>
      <c r="BT81" s="72">
        <v>96176.64000000013</v>
      </c>
      <c r="BU81" s="72">
        <v>45796.089999999851</v>
      </c>
      <c r="BV81" s="72">
        <v>680000</v>
      </c>
      <c r="BW81" s="72">
        <v>271620.42</v>
      </c>
      <c r="BX81" s="72">
        <v>30925.080000000075</v>
      </c>
      <c r="BY81" s="72">
        <v>20772.939999999478</v>
      </c>
      <c r="BZ81" s="72">
        <v>128574.8</v>
      </c>
      <c r="CA81" s="72">
        <v>0</v>
      </c>
      <c r="CB81" s="72">
        <v>14199549.600000024</v>
      </c>
      <c r="CC81" s="72">
        <v>51316.119999999879</v>
      </c>
      <c r="CD81" s="72">
        <v>32213.38</v>
      </c>
      <c r="CE81" s="72">
        <v>35823.39000000013</v>
      </c>
      <c r="CF81" s="72">
        <v>60736.420000000158</v>
      </c>
      <c r="CG81" s="72">
        <f>52674.03+119000</f>
        <v>171674.03</v>
      </c>
      <c r="CH81" s="72">
        <v>42137.689999999944</v>
      </c>
      <c r="CI81" s="72">
        <v>191859.43000000063</v>
      </c>
      <c r="CJ81" s="72">
        <v>127581.31</v>
      </c>
      <c r="CK81" s="72">
        <v>0</v>
      </c>
      <c r="CL81" s="72">
        <v>0</v>
      </c>
      <c r="CM81" s="72">
        <v>0</v>
      </c>
      <c r="CN81" s="72">
        <v>5532198.7100000083</v>
      </c>
      <c r="CO81" s="72">
        <v>3311063.7200000137</v>
      </c>
      <c r="CP81" s="72">
        <v>487185.26</v>
      </c>
      <c r="CQ81" s="72">
        <v>0</v>
      </c>
      <c r="CR81" s="72">
        <v>0</v>
      </c>
      <c r="CS81" s="72">
        <v>0</v>
      </c>
      <c r="CT81" s="72">
        <v>0</v>
      </c>
      <c r="CU81" s="72">
        <v>0</v>
      </c>
      <c r="CV81" s="72">
        <v>0</v>
      </c>
      <c r="CW81" s="72">
        <v>2963.7100000001956</v>
      </c>
      <c r="CX81" s="72">
        <v>34454.619999999646</v>
      </c>
      <c r="CY81" s="72">
        <v>0</v>
      </c>
      <c r="CZ81" s="72">
        <v>0</v>
      </c>
      <c r="DA81" s="72">
        <v>0</v>
      </c>
      <c r="DB81" s="72">
        <v>0</v>
      </c>
      <c r="DC81" s="72">
        <v>0</v>
      </c>
      <c r="DD81" s="72">
        <v>31853.880000000121</v>
      </c>
      <c r="DE81" s="72">
        <v>0</v>
      </c>
      <c r="DF81" s="73">
        <v>964429.94000001252</v>
      </c>
      <c r="DG81" s="72">
        <v>0</v>
      </c>
      <c r="DH81" s="72">
        <v>0</v>
      </c>
      <c r="DI81" s="72">
        <v>187923.21999999881</v>
      </c>
      <c r="DJ81" s="72">
        <v>70570.470000000205</v>
      </c>
      <c r="DK81" s="72">
        <v>63148.970000000205</v>
      </c>
      <c r="DL81" s="72">
        <v>0</v>
      </c>
      <c r="DM81" s="72">
        <v>0</v>
      </c>
      <c r="DN81" s="72">
        <v>0</v>
      </c>
      <c r="DO81" s="72">
        <v>0</v>
      </c>
      <c r="DP81" s="72">
        <v>1230.7399999999907</v>
      </c>
      <c r="DQ81" s="72">
        <v>0</v>
      </c>
      <c r="DR81" s="72">
        <v>0</v>
      </c>
      <c r="DS81" s="72">
        <v>0</v>
      </c>
      <c r="DT81" s="72">
        <v>0</v>
      </c>
      <c r="DU81" s="72">
        <v>0</v>
      </c>
      <c r="DV81" s="72">
        <v>0</v>
      </c>
      <c r="DW81" s="72">
        <v>0</v>
      </c>
      <c r="DX81" s="72">
        <v>27492.279999999795</v>
      </c>
      <c r="DY81" s="72">
        <v>0</v>
      </c>
      <c r="DZ81" s="72">
        <v>739613.14999999944</v>
      </c>
      <c r="EA81" s="72">
        <v>139332.39000000001</v>
      </c>
      <c r="EB81" s="72">
        <v>81512.760000000242</v>
      </c>
      <c r="EC81" s="72">
        <v>108091.72</v>
      </c>
      <c r="ED81" s="72">
        <v>1114082.5</v>
      </c>
      <c r="EE81" s="72">
        <v>0</v>
      </c>
      <c r="EF81" s="72">
        <v>0</v>
      </c>
      <c r="EG81" s="72">
        <v>8952.6699999999255</v>
      </c>
      <c r="EH81" s="72">
        <v>6739.7900000000373</v>
      </c>
      <c r="EI81" s="72">
        <v>984513.67000000179</v>
      </c>
      <c r="EJ81" s="72">
        <v>556718.94000000507</v>
      </c>
      <c r="EK81" s="72">
        <v>0</v>
      </c>
      <c r="EL81" s="72">
        <v>19606.400000000001</v>
      </c>
      <c r="EM81" s="72">
        <v>0</v>
      </c>
      <c r="EN81" s="72">
        <v>0</v>
      </c>
      <c r="EO81" s="72">
        <v>0</v>
      </c>
      <c r="EP81" s="72">
        <v>0</v>
      </c>
      <c r="EQ81" s="72">
        <v>773723.74</v>
      </c>
      <c r="ER81" s="72">
        <v>13739.379999999888</v>
      </c>
      <c r="ES81" s="72">
        <v>0</v>
      </c>
      <c r="ET81" s="72">
        <v>0</v>
      </c>
      <c r="EU81" s="72">
        <v>0</v>
      </c>
      <c r="EV81" s="72">
        <v>25108.400000000001</v>
      </c>
      <c r="EW81" s="72">
        <v>2296.6300000003539</v>
      </c>
      <c r="EX81" s="72">
        <v>6362.1400000001304</v>
      </c>
      <c r="EY81" s="72">
        <v>0</v>
      </c>
      <c r="EZ81" s="72">
        <v>3088.3899999998976</v>
      </c>
      <c r="FA81" s="72">
        <v>650000</v>
      </c>
      <c r="FB81" s="72">
        <v>235967.64</v>
      </c>
      <c r="FC81" s="72">
        <v>1157745.67</v>
      </c>
      <c r="FD81" s="72">
        <v>0</v>
      </c>
      <c r="FE81" s="72">
        <v>0</v>
      </c>
      <c r="FF81" s="72">
        <v>0</v>
      </c>
      <c r="FG81" s="72">
        <v>0</v>
      </c>
      <c r="FH81" s="72">
        <v>0</v>
      </c>
      <c r="FI81" s="72">
        <v>464593.6400000006</v>
      </c>
      <c r="FJ81" s="72">
        <v>402051.60000000056</v>
      </c>
      <c r="FK81" s="72">
        <v>263308.68</v>
      </c>
      <c r="FL81" s="72">
        <v>679899.57</v>
      </c>
      <c r="FM81" s="72">
        <v>418806.28000000119</v>
      </c>
      <c r="FN81" s="72">
        <v>2545812.86</v>
      </c>
      <c r="FO81" s="72">
        <v>243119.79</v>
      </c>
      <c r="FP81" s="72">
        <v>520740.68999999948</v>
      </c>
      <c r="FQ81" s="72">
        <v>223101.13</v>
      </c>
      <c r="FR81" s="72">
        <v>0</v>
      </c>
      <c r="FS81" s="72">
        <v>0</v>
      </c>
      <c r="FT81" s="72">
        <v>0</v>
      </c>
      <c r="FU81" s="72">
        <v>0</v>
      </c>
      <c r="FV81" s="72">
        <v>0</v>
      </c>
      <c r="FW81" s="72">
        <v>0</v>
      </c>
      <c r="FX81" s="72">
        <v>0</v>
      </c>
      <c r="FY81" s="68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0"/>
      <c r="B82" s="71" t="s">
        <v>551</v>
      </c>
      <c r="C82" s="71">
        <f t="shared" ref="C82:BN82" si="27">((C279*0.25)+C81)</f>
        <v>17703608.254999999</v>
      </c>
      <c r="D82" s="71">
        <f t="shared" si="27"/>
        <v>106186436.98249999</v>
      </c>
      <c r="E82" s="71">
        <f t="shared" si="27"/>
        <v>18788728.252499998</v>
      </c>
      <c r="F82" s="71">
        <f t="shared" si="27"/>
        <v>52643380.557500005</v>
      </c>
      <c r="G82" s="71">
        <f t="shared" si="27"/>
        <v>3676708.76</v>
      </c>
      <c r="H82" s="71">
        <f t="shared" si="27"/>
        <v>3121542.81</v>
      </c>
      <c r="I82" s="71">
        <f t="shared" si="27"/>
        <v>27444901</v>
      </c>
      <c r="J82" s="71">
        <f t="shared" si="27"/>
        <v>5555654.2300000004</v>
      </c>
      <c r="K82" s="71">
        <f t="shared" si="27"/>
        <v>899350.08250000002</v>
      </c>
      <c r="L82" s="71">
        <f t="shared" si="27"/>
        <v>6894714.1349999998</v>
      </c>
      <c r="M82" s="71">
        <f t="shared" si="27"/>
        <v>3826628.504999999</v>
      </c>
      <c r="N82" s="71">
        <f t="shared" si="27"/>
        <v>132416330.56</v>
      </c>
      <c r="O82" s="71">
        <f t="shared" si="27"/>
        <v>36173281.839999989</v>
      </c>
      <c r="P82" s="71">
        <f t="shared" si="27"/>
        <v>1037226.6324999999</v>
      </c>
      <c r="Q82" s="71">
        <f t="shared" si="27"/>
        <v>105423773.125</v>
      </c>
      <c r="R82" s="71">
        <f t="shared" si="27"/>
        <v>11638093.82</v>
      </c>
      <c r="S82" s="71">
        <f t="shared" si="27"/>
        <v>4424484.1574999988</v>
      </c>
      <c r="T82" s="71">
        <f t="shared" si="27"/>
        <v>654376.18500000006</v>
      </c>
      <c r="U82" s="71">
        <f t="shared" si="27"/>
        <v>312570.96750000003</v>
      </c>
      <c r="V82" s="71">
        <f t="shared" si="27"/>
        <v>897738.01249999995</v>
      </c>
      <c r="W82" s="71">
        <f t="shared" si="27"/>
        <v>653170.17249999999</v>
      </c>
      <c r="X82" s="71">
        <f t="shared" si="27"/>
        <v>249436.26749999999</v>
      </c>
      <c r="Y82" s="71">
        <f t="shared" si="27"/>
        <v>2043289.6575</v>
      </c>
      <c r="Z82" s="71">
        <f t="shared" si="27"/>
        <v>815424.00249999994</v>
      </c>
      <c r="AA82" s="71">
        <f t="shared" si="27"/>
        <v>79218580.177499995</v>
      </c>
      <c r="AB82" s="71">
        <f t="shared" si="27"/>
        <v>76351863.554999992</v>
      </c>
      <c r="AC82" s="71">
        <f t="shared" si="27"/>
        <v>2739835.375</v>
      </c>
      <c r="AD82" s="71">
        <f t="shared" si="27"/>
        <v>3652057.415</v>
      </c>
      <c r="AE82" s="71">
        <f t="shared" si="27"/>
        <v>457847.94500000001</v>
      </c>
      <c r="AF82" s="71">
        <f t="shared" si="27"/>
        <v>736006.63500000001</v>
      </c>
      <c r="AG82" s="71">
        <f t="shared" si="27"/>
        <v>2399689.875</v>
      </c>
      <c r="AH82" s="71">
        <f t="shared" si="27"/>
        <v>2618733.5975000001</v>
      </c>
      <c r="AI82" s="71">
        <f t="shared" si="27"/>
        <v>1096985.105</v>
      </c>
      <c r="AJ82" s="71">
        <f t="shared" si="27"/>
        <v>686575.11499999999</v>
      </c>
      <c r="AK82" s="71">
        <f t="shared" si="27"/>
        <v>832291.89500000002</v>
      </c>
      <c r="AL82" s="71">
        <f t="shared" si="27"/>
        <v>931788.54500000004</v>
      </c>
      <c r="AM82" s="71">
        <f t="shared" si="27"/>
        <v>1213271</v>
      </c>
      <c r="AN82" s="71">
        <f t="shared" si="27"/>
        <v>1134873.5524999998</v>
      </c>
      <c r="AO82" s="71">
        <f t="shared" si="27"/>
        <v>10992435.762499999</v>
      </c>
      <c r="AP82" s="71">
        <f t="shared" si="27"/>
        <v>242815839.53999996</v>
      </c>
      <c r="AQ82" s="71">
        <f t="shared" si="27"/>
        <v>922734.42500000016</v>
      </c>
      <c r="AR82" s="71">
        <f t="shared" si="27"/>
        <v>160867209.5275</v>
      </c>
      <c r="AS82" s="71">
        <f t="shared" si="27"/>
        <v>20983251.037500001</v>
      </c>
      <c r="AT82" s="71">
        <f t="shared" si="27"/>
        <v>6407512.7575000003</v>
      </c>
      <c r="AU82" s="71">
        <f t="shared" si="27"/>
        <v>1150616.4024999999</v>
      </c>
      <c r="AV82" s="71">
        <f t="shared" si="27"/>
        <v>1072024.18</v>
      </c>
      <c r="AW82" s="71">
        <f t="shared" si="27"/>
        <v>1072190.7775000001</v>
      </c>
      <c r="AX82" s="71">
        <f t="shared" si="27"/>
        <v>450421.89499999996</v>
      </c>
      <c r="AY82" s="71">
        <f t="shared" si="27"/>
        <v>1366926.7399999998</v>
      </c>
      <c r="AZ82" s="71">
        <f t="shared" si="27"/>
        <v>38337763.549999997</v>
      </c>
      <c r="BA82" s="71">
        <f t="shared" si="27"/>
        <v>26005686.705000002</v>
      </c>
      <c r="BB82" s="71">
        <f t="shared" si="27"/>
        <v>21772600.875</v>
      </c>
      <c r="BC82" s="71">
        <f t="shared" si="27"/>
        <v>82879108.147499993</v>
      </c>
      <c r="BD82" s="71">
        <f t="shared" si="27"/>
        <v>11110114.045</v>
      </c>
      <c r="BE82" s="71">
        <f t="shared" si="27"/>
        <v>4128727.585</v>
      </c>
      <c r="BF82" s="71">
        <f t="shared" si="27"/>
        <v>72729644.439999998</v>
      </c>
      <c r="BG82" s="71">
        <f t="shared" si="27"/>
        <v>2814205.29</v>
      </c>
      <c r="BH82" s="71">
        <f t="shared" si="27"/>
        <v>1890326.58</v>
      </c>
      <c r="BI82" s="71">
        <f t="shared" si="27"/>
        <v>1116729.2475000001</v>
      </c>
      <c r="BJ82" s="71">
        <f t="shared" si="27"/>
        <v>18118205.625</v>
      </c>
      <c r="BK82" s="71">
        <f t="shared" si="27"/>
        <v>75989589.090000004</v>
      </c>
      <c r="BL82" s="71">
        <f t="shared" si="27"/>
        <v>724809.13249999995</v>
      </c>
      <c r="BM82" s="71">
        <f t="shared" si="27"/>
        <v>1081726.885</v>
      </c>
      <c r="BN82" s="71">
        <f t="shared" si="27"/>
        <v>8244551.0700000003</v>
      </c>
      <c r="BO82" s="71">
        <f t="shared" ref="BO82:DZ82" si="28">((BO279*0.25)+BO81)</f>
        <v>3404471.2800000007</v>
      </c>
      <c r="BP82" s="71">
        <f t="shared" si="28"/>
        <v>895238.50750000018</v>
      </c>
      <c r="BQ82" s="71">
        <f t="shared" si="28"/>
        <v>16688132.944999998</v>
      </c>
      <c r="BR82" s="71">
        <f t="shared" si="28"/>
        <v>11236321.290000003</v>
      </c>
      <c r="BS82" s="71">
        <f t="shared" si="28"/>
        <v>3323632.81</v>
      </c>
      <c r="BT82" s="71">
        <f t="shared" si="28"/>
        <v>1373223.9075000002</v>
      </c>
      <c r="BU82" s="71">
        <f t="shared" si="28"/>
        <v>1322129.0924999998</v>
      </c>
      <c r="BV82" s="71">
        <f t="shared" si="28"/>
        <v>3909982.28</v>
      </c>
      <c r="BW82" s="71">
        <f t="shared" si="28"/>
        <v>5265406.4024999999</v>
      </c>
      <c r="BX82" s="71">
        <f t="shared" si="28"/>
        <v>435846.49500000005</v>
      </c>
      <c r="BY82" s="71">
        <f t="shared" si="28"/>
        <v>1439250.1524999994</v>
      </c>
      <c r="BZ82" s="71">
        <f t="shared" si="28"/>
        <v>910835.96750000003</v>
      </c>
      <c r="CA82" s="71">
        <f t="shared" si="28"/>
        <v>696141.8075</v>
      </c>
      <c r="CB82" s="71">
        <f t="shared" si="28"/>
        <v>207401627.75250003</v>
      </c>
      <c r="CC82" s="71">
        <f t="shared" si="28"/>
        <v>789039.24999999988</v>
      </c>
      <c r="CD82" s="71">
        <f t="shared" si="28"/>
        <v>429725.59</v>
      </c>
      <c r="CE82" s="71">
        <f t="shared" si="28"/>
        <v>638717.37500000012</v>
      </c>
      <c r="CF82" s="71">
        <f t="shared" si="28"/>
        <v>683448.63500000013</v>
      </c>
      <c r="CG82" s="71">
        <f t="shared" si="28"/>
        <v>981616.23250000004</v>
      </c>
      <c r="CH82" s="71">
        <f t="shared" si="28"/>
        <v>550265.48</v>
      </c>
      <c r="CI82" s="71">
        <f t="shared" si="28"/>
        <v>2042612.2800000007</v>
      </c>
      <c r="CJ82" s="71">
        <f t="shared" si="28"/>
        <v>2717901.4350000001</v>
      </c>
      <c r="CK82" s="71">
        <f t="shared" si="28"/>
        <v>14437132.827500001</v>
      </c>
      <c r="CL82" s="71">
        <f t="shared" si="28"/>
        <v>3527798.4750000001</v>
      </c>
      <c r="CM82" s="71">
        <f t="shared" si="28"/>
        <v>2142973.7574999998</v>
      </c>
      <c r="CN82" s="71">
        <f t="shared" si="28"/>
        <v>81911228.997500002</v>
      </c>
      <c r="CO82" s="71">
        <f t="shared" si="28"/>
        <v>38643273.895000011</v>
      </c>
      <c r="CP82" s="71">
        <f t="shared" si="28"/>
        <v>3199822.0374999996</v>
      </c>
      <c r="CQ82" s="71">
        <f t="shared" si="28"/>
        <v>2416770.4925000002</v>
      </c>
      <c r="CR82" s="71">
        <f t="shared" si="28"/>
        <v>838635.08250000002</v>
      </c>
      <c r="CS82" s="71">
        <f t="shared" si="28"/>
        <v>1054299.9675</v>
      </c>
      <c r="CT82" s="71">
        <f t="shared" si="28"/>
        <v>492271.35</v>
      </c>
      <c r="CU82" s="71">
        <f t="shared" si="28"/>
        <v>1124089.2224999999</v>
      </c>
      <c r="CV82" s="71">
        <f t="shared" si="28"/>
        <v>231967.435</v>
      </c>
      <c r="CW82" s="71">
        <f t="shared" si="28"/>
        <v>783882.74500000023</v>
      </c>
      <c r="CX82" s="71">
        <f t="shared" si="28"/>
        <v>1312716.8749999995</v>
      </c>
      <c r="CY82" s="71">
        <f t="shared" si="28"/>
        <v>253245.84</v>
      </c>
      <c r="CZ82" s="71">
        <f t="shared" si="28"/>
        <v>4934206.6375000002</v>
      </c>
      <c r="DA82" s="71">
        <f t="shared" si="28"/>
        <v>788697.4325</v>
      </c>
      <c r="DB82" s="71">
        <f t="shared" si="28"/>
        <v>1013076.0725</v>
      </c>
      <c r="DC82" s="71">
        <f t="shared" si="28"/>
        <v>650255.35</v>
      </c>
      <c r="DD82" s="71">
        <f t="shared" si="28"/>
        <v>769189.70000000007</v>
      </c>
      <c r="DE82" s="71">
        <f t="shared" si="28"/>
        <v>1076043.8625</v>
      </c>
      <c r="DF82" s="71">
        <f t="shared" si="28"/>
        <v>52342764.74000001</v>
      </c>
      <c r="DG82" s="71">
        <f t="shared" si="28"/>
        <v>431109.05249999999</v>
      </c>
      <c r="DH82" s="71">
        <f t="shared" si="28"/>
        <v>4820905.0350000001</v>
      </c>
      <c r="DI82" s="71">
        <f t="shared" si="28"/>
        <v>6605367.8774999985</v>
      </c>
      <c r="DJ82" s="71">
        <f t="shared" si="28"/>
        <v>1848391.7675000003</v>
      </c>
      <c r="DK82" s="71">
        <f t="shared" si="28"/>
        <v>1365979.7100000002</v>
      </c>
      <c r="DL82" s="71">
        <f t="shared" si="28"/>
        <v>14600168.4025</v>
      </c>
      <c r="DM82" s="71">
        <f t="shared" si="28"/>
        <v>1004695.9425</v>
      </c>
      <c r="DN82" s="71">
        <f t="shared" si="28"/>
        <v>3699367.875</v>
      </c>
      <c r="DO82" s="71">
        <f t="shared" si="28"/>
        <v>8113975.5</v>
      </c>
      <c r="DP82" s="71">
        <f t="shared" si="28"/>
        <v>843663.09</v>
      </c>
      <c r="DQ82" s="71">
        <f t="shared" si="28"/>
        <v>2255024.04</v>
      </c>
      <c r="DR82" s="71">
        <f t="shared" si="28"/>
        <v>3743996.1575000002</v>
      </c>
      <c r="DS82" s="71">
        <f t="shared" si="28"/>
        <v>2107355.0299999998</v>
      </c>
      <c r="DT82" s="71">
        <f t="shared" si="28"/>
        <v>716827.71499999997</v>
      </c>
      <c r="DU82" s="71">
        <f t="shared" si="28"/>
        <v>1151430.1074999999</v>
      </c>
      <c r="DV82" s="71">
        <f t="shared" si="28"/>
        <v>838430.18</v>
      </c>
      <c r="DW82" s="71">
        <f t="shared" si="28"/>
        <v>1032189.4175</v>
      </c>
      <c r="DX82" s="71">
        <f t="shared" si="28"/>
        <v>852206.0924999998</v>
      </c>
      <c r="DY82" s="71">
        <f t="shared" si="28"/>
        <v>1109080.53</v>
      </c>
      <c r="DZ82" s="71">
        <f t="shared" si="28"/>
        <v>2879810.7674999996</v>
      </c>
      <c r="EA82" s="71">
        <f t="shared" ref="EA82:FX82" si="29">((EA279*0.25)+EA81)</f>
        <v>1771794.81</v>
      </c>
      <c r="EB82" s="71">
        <f t="shared" si="29"/>
        <v>1680595.6525000003</v>
      </c>
      <c r="EC82" s="71">
        <f t="shared" si="29"/>
        <v>1101881.9099999999</v>
      </c>
      <c r="ED82" s="71">
        <f t="shared" si="29"/>
        <v>6397015.8399999999</v>
      </c>
      <c r="EE82" s="71">
        <f t="shared" si="29"/>
        <v>759633.19750000001</v>
      </c>
      <c r="EF82" s="71">
        <f t="shared" si="29"/>
        <v>3830886.9474999998</v>
      </c>
      <c r="EG82" s="71">
        <f t="shared" si="29"/>
        <v>904251.97249999992</v>
      </c>
      <c r="EH82" s="71">
        <f t="shared" si="29"/>
        <v>870394.83750000002</v>
      </c>
      <c r="EI82" s="71">
        <f t="shared" si="29"/>
        <v>39750909.902500004</v>
      </c>
      <c r="EJ82" s="71">
        <f t="shared" si="29"/>
        <v>24283303.282500006</v>
      </c>
      <c r="EK82" s="71">
        <f t="shared" si="29"/>
        <v>1780714.5974999999</v>
      </c>
      <c r="EL82" s="71">
        <f t="shared" si="29"/>
        <v>1265486.3399999999</v>
      </c>
      <c r="EM82" s="71">
        <f t="shared" si="29"/>
        <v>1191801.6924999999</v>
      </c>
      <c r="EN82" s="71">
        <f t="shared" si="29"/>
        <v>2756923.125</v>
      </c>
      <c r="EO82" s="71">
        <f t="shared" si="29"/>
        <v>1054938.9924999999</v>
      </c>
      <c r="EP82" s="71">
        <f t="shared" si="29"/>
        <v>1259721.865</v>
      </c>
      <c r="EQ82" s="71">
        <f t="shared" si="29"/>
        <v>7478532.7875000006</v>
      </c>
      <c r="ER82" s="71">
        <f t="shared" si="29"/>
        <v>1090444.3999999999</v>
      </c>
      <c r="ES82" s="71">
        <f t="shared" si="29"/>
        <v>680769.72750000004</v>
      </c>
      <c r="ET82" s="71">
        <f t="shared" si="29"/>
        <v>965268.91249999998</v>
      </c>
      <c r="EU82" s="71">
        <f t="shared" si="29"/>
        <v>1779523.8825000001</v>
      </c>
      <c r="EV82" s="71">
        <f t="shared" si="29"/>
        <v>467644.86000000004</v>
      </c>
      <c r="EW82" s="71">
        <f t="shared" si="29"/>
        <v>2968796.2725000004</v>
      </c>
      <c r="EX82" s="71">
        <f t="shared" si="29"/>
        <v>834609.87250000017</v>
      </c>
      <c r="EY82" s="71">
        <f t="shared" si="29"/>
        <v>1888563.98</v>
      </c>
      <c r="EZ82" s="71">
        <f t="shared" si="29"/>
        <v>621289.47749999992</v>
      </c>
      <c r="FA82" s="71">
        <f t="shared" si="29"/>
        <v>9852671.9674999993</v>
      </c>
      <c r="FB82" s="71">
        <f t="shared" si="29"/>
        <v>1340093.7450000001</v>
      </c>
      <c r="FC82" s="71">
        <f t="shared" si="29"/>
        <v>5890052.8600000003</v>
      </c>
      <c r="FD82" s="71">
        <f t="shared" si="29"/>
        <v>1202801.4675</v>
      </c>
      <c r="FE82" s="71">
        <f t="shared" si="29"/>
        <v>482013.29249999998</v>
      </c>
      <c r="FF82" s="71">
        <f t="shared" si="29"/>
        <v>832962.73</v>
      </c>
      <c r="FG82" s="71">
        <f t="shared" si="29"/>
        <v>581616.62749999994</v>
      </c>
      <c r="FH82" s="71">
        <f t="shared" si="29"/>
        <v>379607.5675</v>
      </c>
      <c r="FI82" s="71">
        <f t="shared" si="29"/>
        <v>5008168.2350000003</v>
      </c>
      <c r="FJ82" s="71">
        <f t="shared" si="29"/>
        <v>5280687.0200000005</v>
      </c>
      <c r="FK82" s="71">
        <f t="shared" si="29"/>
        <v>6511479.7450000001</v>
      </c>
      <c r="FL82" s="71">
        <f t="shared" si="29"/>
        <v>20514575.149999999</v>
      </c>
      <c r="FM82" s="71">
        <f t="shared" si="29"/>
        <v>9513347.1325000003</v>
      </c>
      <c r="FN82" s="71">
        <f t="shared" si="29"/>
        <v>58949029.469999999</v>
      </c>
      <c r="FO82" s="71">
        <f t="shared" si="29"/>
        <v>3084138.0024999999</v>
      </c>
      <c r="FP82" s="71">
        <f t="shared" si="29"/>
        <v>6584576.4324999992</v>
      </c>
      <c r="FQ82" s="71">
        <f t="shared" si="29"/>
        <v>2781174.61</v>
      </c>
      <c r="FR82" s="71">
        <f t="shared" si="29"/>
        <v>747740.47750000004</v>
      </c>
      <c r="FS82" s="71">
        <f t="shared" si="29"/>
        <v>789240.62749999994</v>
      </c>
      <c r="FT82" s="71">
        <f t="shared" si="29"/>
        <v>338029.82250000001</v>
      </c>
      <c r="FU82" s="71">
        <f t="shared" si="29"/>
        <v>2376893.9849999999</v>
      </c>
      <c r="FV82" s="71">
        <f t="shared" si="29"/>
        <v>1938269.8075000001</v>
      </c>
      <c r="FW82" s="71">
        <f t="shared" si="29"/>
        <v>774219.7</v>
      </c>
      <c r="FX82" s="71">
        <f t="shared" si="29"/>
        <v>309038.25</v>
      </c>
      <c r="FY82" s="7"/>
      <c r="FZ82" s="7">
        <f>SUM(C82:FX82)</f>
        <v>2329194211.9849982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4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553</v>
      </c>
      <c r="B85" s="7" t="s">
        <v>554</v>
      </c>
      <c r="C85" s="18">
        <f t="shared" ref="C85:BN85" si="30">C15</f>
        <v>6123.5</v>
      </c>
      <c r="D85" s="18">
        <f t="shared" si="30"/>
        <v>34323.199999999997</v>
      </c>
      <c r="E85" s="18">
        <f t="shared" si="30"/>
        <v>5391</v>
      </c>
      <c r="F85" s="18">
        <f t="shared" si="30"/>
        <v>20404.3</v>
      </c>
      <c r="G85" s="18">
        <f t="shared" si="30"/>
        <v>1309.5</v>
      </c>
      <c r="H85" s="18">
        <f t="shared" si="30"/>
        <v>1136</v>
      </c>
      <c r="I85" s="18">
        <f t="shared" si="30"/>
        <v>7682.5</v>
      </c>
      <c r="J85" s="18">
        <f t="shared" si="30"/>
        <v>2198.5</v>
      </c>
      <c r="K85" s="18">
        <f t="shared" si="30"/>
        <v>240.5</v>
      </c>
      <c r="L85" s="18">
        <f t="shared" si="30"/>
        <v>2202.5</v>
      </c>
      <c r="M85" s="18">
        <f t="shared" si="30"/>
        <v>1025</v>
      </c>
      <c r="N85" s="18">
        <f t="shared" si="30"/>
        <v>50762.5</v>
      </c>
      <c r="O85" s="18">
        <f t="shared" si="30"/>
        <v>13112.2</v>
      </c>
      <c r="P85" s="18">
        <f t="shared" si="30"/>
        <v>293.5</v>
      </c>
      <c r="Q85" s="18">
        <f t="shared" si="30"/>
        <v>35828.5</v>
      </c>
      <c r="R85" s="18">
        <f t="shared" si="30"/>
        <v>480.5</v>
      </c>
      <c r="S85" s="18">
        <f t="shared" si="30"/>
        <v>1674</v>
      </c>
      <c r="T85" s="18">
        <f t="shared" si="30"/>
        <v>150.5</v>
      </c>
      <c r="U85" s="18">
        <f t="shared" si="30"/>
        <v>56.5</v>
      </c>
      <c r="V85" s="18">
        <f t="shared" si="30"/>
        <v>245</v>
      </c>
      <c r="W85" s="18">
        <f t="shared" si="30"/>
        <v>145.5</v>
      </c>
      <c r="X85" s="18">
        <f t="shared" si="30"/>
        <v>45</v>
      </c>
      <c r="Y85" s="18">
        <f t="shared" si="30"/>
        <v>440</v>
      </c>
      <c r="Z85" s="18">
        <f t="shared" si="30"/>
        <v>224</v>
      </c>
      <c r="AA85" s="18">
        <f t="shared" si="30"/>
        <v>31153.5</v>
      </c>
      <c r="AB85" s="18">
        <f t="shared" si="30"/>
        <v>27099</v>
      </c>
      <c r="AC85" s="18">
        <f t="shared" si="30"/>
        <v>985</v>
      </c>
      <c r="AD85" s="18">
        <f t="shared" si="30"/>
        <v>1276</v>
      </c>
      <c r="AE85" s="18">
        <f t="shared" si="30"/>
        <v>93</v>
      </c>
      <c r="AF85" s="18">
        <f t="shared" si="30"/>
        <v>178.5</v>
      </c>
      <c r="AG85" s="18">
        <f t="shared" si="30"/>
        <v>656</v>
      </c>
      <c r="AH85" s="18">
        <f t="shared" si="30"/>
        <v>1014</v>
      </c>
      <c r="AI85" s="18">
        <f t="shared" si="30"/>
        <v>341.5</v>
      </c>
      <c r="AJ85" s="18">
        <f t="shared" si="30"/>
        <v>142.5</v>
      </c>
      <c r="AK85" s="18">
        <f t="shared" si="30"/>
        <v>183</v>
      </c>
      <c r="AL85" s="18">
        <f t="shared" si="30"/>
        <v>238.5</v>
      </c>
      <c r="AM85" s="18">
        <f t="shared" si="30"/>
        <v>373</v>
      </c>
      <c r="AN85" s="18">
        <f t="shared" si="30"/>
        <v>346.5</v>
      </c>
      <c r="AO85" s="18">
        <f t="shared" si="30"/>
        <v>4358</v>
      </c>
      <c r="AP85" s="18">
        <f t="shared" si="30"/>
        <v>83328</v>
      </c>
      <c r="AQ85" s="18">
        <f t="shared" si="30"/>
        <v>240.9</v>
      </c>
      <c r="AR85" s="18">
        <f t="shared" si="30"/>
        <v>59914.5</v>
      </c>
      <c r="AS85" s="18">
        <f t="shared" si="30"/>
        <v>6403.5</v>
      </c>
      <c r="AT85" s="18">
        <f t="shared" si="30"/>
        <v>2320.6999999999998</v>
      </c>
      <c r="AU85" s="18">
        <f t="shared" si="30"/>
        <v>258</v>
      </c>
      <c r="AV85" s="18">
        <f t="shared" si="30"/>
        <v>302</v>
      </c>
      <c r="AW85" s="18">
        <f t="shared" si="30"/>
        <v>258</v>
      </c>
      <c r="AX85" s="18">
        <f t="shared" si="30"/>
        <v>80</v>
      </c>
      <c r="AY85" s="18">
        <f t="shared" si="30"/>
        <v>431.6</v>
      </c>
      <c r="AZ85" s="18">
        <f t="shared" si="30"/>
        <v>12678</v>
      </c>
      <c r="BA85" s="18">
        <f t="shared" si="30"/>
        <v>9184</v>
      </c>
      <c r="BB85" s="18">
        <f t="shared" si="30"/>
        <v>7908.5</v>
      </c>
      <c r="BC85" s="18">
        <f t="shared" si="30"/>
        <v>20871</v>
      </c>
      <c r="BD85" s="18">
        <f t="shared" si="30"/>
        <v>3479.5</v>
      </c>
      <c r="BE85" s="18">
        <f t="shared" si="30"/>
        <v>1355.5</v>
      </c>
      <c r="BF85" s="18">
        <f t="shared" si="30"/>
        <v>24471.8</v>
      </c>
      <c r="BG85" s="18">
        <f t="shared" si="30"/>
        <v>931.69999999999993</v>
      </c>
      <c r="BH85" s="18">
        <f t="shared" si="30"/>
        <v>563.29999999999995</v>
      </c>
      <c r="BI85" s="18">
        <f t="shared" si="30"/>
        <v>271.2</v>
      </c>
      <c r="BJ85" s="18">
        <f t="shared" si="30"/>
        <v>6408.2</v>
      </c>
      <c r="BK85" s="18">
        <f t="shared" si="30"/>
        <v>19094</v>
      </c>
      <c r="BL85" s="18">
        <f t="shared" si="30"/>
        <v>107.3</v>
      </c>
      <c r="BM85" s="18">
        <f t="shared" si="30"/>
        <v>283.2</v>
      </c>
      <c r="BN85" s="18">
        <f t="shared" si="30"/>
        <v>3274.5</v>
      </c>
      <c r="BO85" s="18">
        <f t="shared" ref="BO85:DZ85" si="31">BO15</f>
        <v>1344.8</v>
      </c>
      <c r="BP85" s="18">
        <f t="shared" si="31"/>
        <v>200</v>
      </c>
      <c r="BQ85" s="18">
        <f t="shared" si="31"/>
        <v>5199.5</v>
      </c>
      <c r="BR85" s="18">
        <f t="shared" si="31"/>
        <v>4492</v>
      </c>
      <c r="BS85" s="18">
        <f t="shared" si="31"/>
        <v>1175</v>
      </c>
      <c r="BT85" s="18">
        <f t="shared" si="31"/>
        <v>420.5</v>
      </c>
      <c r="BU85" s="18">
        <f t="shared" si="31"/>
        <v>401.1</v>
      </c>
      <c r="BV85" s="18">
        <f t="shared" si="31"/>
        <v>1261.5</v>
      </c>
      <c r="BW85" s="18">
        <f t="shared" si="31"/>
        <v>2024.5</v>
      </c>
      <c r="BX85" s="18">
        <f t="shared" si="31"/>
        <v>73.7</v>
      </c>
      <c r="BY85" s="18">
        <f t="shared" si="31"/>
        <v>491.1</v>
      </c>
      <c r="BZ85" s="18">
        <f t="shared" si="31"/>
        <v>199</v>
      </c>
      <c r="CA85" s="18">
        <f t="shared" si="31"/>
        <v>148.5</v>
      </c>
      <c r="CB85" s="18">
        <f t="shared" si="31"/>
        <v>73365</v>
      </c>
      <c r="CC85" s="18">
        <f t="shared" si="31"/>
        <v>186</v>
      </c>
      <c r="CD85" s="18">
        <f t="shared" si="31"/>
        <v>82</v>
      </c>
      <c r="CE85" s="18">
        <f t="shared" si="31"/>
        <v>133.80000000000001</v>
      </c>
      <c r="CF85" s="18">
        <f t="shared" si="31"/>
        <v>149</v>
      </c>
      <c r="CG85" s="18">
        <f t="shared" si="31"/>
        <v>210</v>
      </c>
      <c r="CH85" s="18">
        <f t="shared" si="31"/>
        <v>101</v>
      </c>
      <c r="CI85" s="18">
        <f t="shared" si="31"/>
        <v>685.5</v>
      </c>
      <c r="CJ85" s="18">
        <f t="shared" si="31"/>
        <v>937.5</v>
      </c>
      <c r="CK85" s="18">
        <f t="shared" si="31"/>
        <v>4384.3</v>
      </c>
      <c r="CL85" s="18">
        <f t="shared" si="31"/>
        <v>1328.6</v>
      </c>
      <c r="CM85" s="18">
        <f t="shared" si="31"/>
        <v>682.7</v>
      </c>
      <c r="CN85" s="18">
        <f t="shared" si="31"/>
        <v>27905</v>
      </c>
      <c r="CO85" s="18">
        <f t="shared" si="31"/>
        <v>14811.5</v>
      </c>
      <c r="CP85" s="18">
        <f t="shared" si="31"/>
        <v>966</v>
      </c>
      <c r="CQ85" s="18">
        <f t="shared" si="31"/>
        <v>809</v>
      </c>
      <c r="CR85" s="18">
        <f t="shared" si="31"/>
        <v>217.5</v>
      </c>
      <c r="CS85" s="18">
        <f t="shared" si="31"/>
        <v>310</v>
      </c>
      <c r="CT85" s="18">
        <f t="shared" si="31"/>
        <v>93.9</v>
      </c>
      <c r="CU85" s="18">
        <f t="shared" si="31"/>
        <v>79</v>
      </c>
      <c r="CV85" s="18">
        <f t="shared" si="31"/>
        <v>29.5</v>
      </c>
      <c r="CW85" s="18">
        <f t="shared" si="31"/>
        <v>192.5</v>
      </c>
      <c r="CX85" s="18">
        <f t="shared" si="31"/>
        <v>452.6</v>
      </c>
      <c r="CY85" s="18">
        <f t="shared" si="31"/>
        <v>38.5</v>
      </c>
      <c r="CZ85" s="18">
        <f t="shared" si="31"/>
        <v>1884</v>
      </c>
      <c r="DA85" s="18">
        <f t="shared" si="31"/>
        <v>197</v>
      </c>
      <c r="DB85" s="18">
        <f t="shared" si="31"/>
        <v>310.3</v>
      </c>
      <c r="DC85" s="18">
        <f t="shared" si="31"/>
        <v>145.6</v>
      </c>
      <c r="DD85" s="18">
        <f t="shared" si="31"/>
        <v>173</v>
      </c>
      <c r="DE85" s="18">
        <f t="shared" si="31"/>
        <v>305.5</v>
      </c>
      <c r="DF85" s="18">
        <f t="shared" si="31"/>
        <v>20497.5</v>
      </c>
      <c r="DG85" s="18">
        <f t="shared" si="31"/>
        <v>78</v>
      </c>
      <c r="DH85" s="18">
        <f t="shared" si="31"/>
        <v>1910.5</v>
      </c>
      <c r="DI85" s="18">
        <f t="shared" si="31"/>
        <v>2577</v>
      </c>
      <c r="DJ85" s="18">
        <f t="shared" si="31"/>
        <v>664.7</v>
      </c>
      <c r="DK85" s="18">
        <f t="shared" si="31"/>
        <v>452.9</v>
      </c>
      <c r="DL85" s="18">
        <f t="shared" si="31"/>
        <v>5809.5</v>
      </c>
      <c r="DM85" s="18">
        <f t="shared" si="31"/>
        <v>236.9</v>
      </c>
      <c r="DN85" s="18">
        <f t="shared" si="31"/>
        <v>1412</v>
      </c>
      <c r="DO85" s="18">
        <f t="shared" si="31"/>
        <v>3273</v>
      </c>
      <c r="DP85" s="18">
        <f t="shared" si="31"/>
        <v>206</v>
      </c>
      <c r="DQ85" s="18">
        <f t="shared" si="31"/>
        <v>843</v>
      </c>
      <c r="DR85" s="18">
        <f t="shared" si="31"/>
        <v>1361</v>
      </c>
      <c r="DS85" s="18">
        <f t="shared" si="31"/>
        <v>667.2</v>
      </c>
      <c r="DT85" s="18">
        <f t="shared" si="31"/>
        <v>154.5</v>
      </c>
      <c r="DU85" s="18">
        <f t="shared" si="31"/>
        <v>373.5</v>
      </c>
      <c r="DV85" s="18">
        <f t="shared" si="31"/>
        <v>215</v>
      </c>
      <c r="DW85" s="18">
        <f t="shared" si="31"/>
        <v>319</v>
      </c>
      <c r="DX85" s="18">
        <f t="shared" si="31"/>
        <v>172</v>
      </c>
      <c r="DY85" s="18">
        <f t="shared" si="31"/>
        <v>304.5</v>
      </c>
      <c r="DZ85" s="18">
        <f t="shared" si="31"/>
        <v>774</v>
      </c>
      <c r="EA85" s="18">
        <f t="shared" ref="EA85:FX85" si="32">EA15</f>
        <v>517.5</v>
      </c>
      <c r="EB85" s="18">
        <f t="shared" si="32"/>
        <v>574</v>
      </c>
      <c r="EC85" s="18">
        <f t="shared" si="32"/>
        <v>322</v>
      </c>
      <c r="ED85" s="18">
        <f t="shared" si="32"/>
        <v>1637.5</v>
      </c>
      <c r="EE85" s="18">
        <f t="shared" si="32"/>
        <v>183.7</v>
      </c>
      <c r="EF85" s="18">
        <f t="shared" si="32"/>
        <v>1450.5</v>
      </c>
      <c r="EG85" s="18">
        <f t="shared" si="32"/>
        <v>250</v>
      </c>
      <c r="EH85" s="18">
        <f t="shared" si="32"/>
        <v>245</v>
      </c>
      <c r="EI85" s="18">
        <f t="shared" si="32"/>
        <v>14214.5</v>
      </c>
      <c r="EJ85" s="18">
        <f t="shared" si="32"/>
        <v>9741.7999999999993</v>
      </c>
      <c r="EK85" s="18">
        <f t="shared" si="32"/>
        <v>667</v>
      </c>
      <c r="EL85" s="18">
        <f t="shared" si="32"/>
        <v>463</v>
      </c>
      <c r="EM85" s="18">
        <f t="shared" si="32"/>
        <v>409</v>
      </c>
      <c r="EN85" s="18">
        <f t="shared" si="32"/>
        <v>935</v>
      </c>
      <c r="EO85" s="18">
        <f t="shared" si="32"/>
        <v>323.10000000000002</v>
      </c>
      <c r="EP85" s="18">
        <f t="shared" si="32"/>
        <v>410</v>
      </c>
      <c r="EQ85" s="18">
        <f t="shared" si="32"/>
        <v>2588.5</v>
      </c>
      <c r="ER85" s="18">
        <f t="shared" si="32"/>
        <v>297</v>
      </c>
      <c r="ES85" s="18">
        <f t="shared" si="32"/>
        <v>144</v>
      </c>
      <c r="ET85" s="18">
        <f t="shared" si="32"/>
        <v>204</v>
      </c>
      <c r="EU85" s="18">
        <f t="shared" si="32"/>
        <v>586.5</v>
      </c>
      <c r="EV85" s="18">
        <f t="shared" si="32"/>
        <v>75</v>
      </c>
      <c r="EW85" s="18">
        <f t="shared" si="32"/>
        <v>847.5</v>
      </c>
      <c r="EX85" s="18">
        <f t="shared" si="32"/>
        <v>184.5</v>
      </c>
      <c r="EY85" s="18">
        <f t="shared" si="32"/>
        <v>204.5</v>
      </c>
      <c r="EZ85" s="18">
        <f t="shared" si="32"/>
        <v>129.5</v>
      </c>
      <c r="FA85" s="18">
        <f t="shared" si="32"/>
        <v>3498</v>
      </c>
      <c r="FB85" s="18">
        <f t="shared" si="32"/>
        <v>344</v>
      </c>
      <c r="FC85" s="18">
        <f t="shared" si="32"/>
        <v>1654</v>
      </c>
      <c r="FD85" s="18">
        <f t="shared" si="32"/>
        <v>394</v>
      </c>
      <c r="FE85" s="18">
        <f t="shared" si="32"/>
        <v>90.7</v>
      </c>
      <c r="FF85" s="18">
        <f t="shared" si="32"/>
        <v>204</v>
      </c>
      <c r="FG85" s="18">
        <f t="shared" si="32"/>
        <v>125</v>
      </c>
      <c r="FH85" s="18">
        <f t="shared" si="32"/>
        <v>64</v>
      </c>
      <c r="FI85" s="18">
        <f t="shared" si="32"/>
        <v>1795.5</v>
      </c>
      <c r="FJ85" s="18">
        <f t="shared" si="32"/>
        <v>2014.5</v>
      </c>
      <c r="FK85" s="18">
        <f t="shared" si="32"/>
        <v>2587</v>
      </c>
      <c r="FL85" s="18">
        <f t="shared" si="32"/>
        <v>8413</v>
      </c>
      <c r="FM85" s="18">
        <f t="shared" si="32"/>
        <v>3818.2000000000003</v>
      </c>
      <c r="FN85" s="18">
        <f t="shared" si="32"/>
        <v>21559.5</v>
      </c>
      <c r="FO85" s="18">
        <f t="shared" si="32"/>
        <v>1075.8</v>
      </c>
      <c r="FP85" s="18">
        <f t="shared" si="32"/>
        <v>2374</v>
      </c>
      <c r="FQ85" s="18">
        <f t="shared" si="32"/>
        <v>993.3</v>
      </c>
      <c r="FR85" s="18">
        <f t="shared" si="32"/>
        <v>176.3</v>
      </c>
      <c r="FS85" s="18">
        <f t="shared" si="32"/>
        <v>195</v>
      </c>
      <c r="FT85" s="18">
        <f t="shared" si="32"/>
        <v>58.199999999999996</v>
      </c>
      <c r="FU85" s="18">
        <f t="shared" si="32"/>
        <v>820.5</v>
      </c>
      <c r="FV85" s="18">
        <f t="shared" si="32"/>
        <v>703.5</v>
      </c>
      <c r="FW85" s="18">
        <f t="shared" si="32"/>
        <v>173.5</v>
      </c>
      <c r="FX85" s="18">
        <f t="shared" si="32"/>
        <v>55.2</v>
      </c>
      <c r="FY85" s="7"/>
      <c r="FZ85" s="18">
        <f t="shared" ref="FZ85:FZ90" si="33">SUM(C85:FX85)</f>
        <v>800041.09999999986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555</v>
      </c>
      <c r="B86" s="7" t="s">
        <v>556</v>
      </c>
      <c r="C86" s="18">
        <f t="shared" ref="C86:BN89" si="34">C23</f>
        <v>6356.5</v>
      </c>
      <c r="D86" s="18">
        <f t="shared" si="34"/>
        <v>34775</v>
      </c>
      <c r="E86" s="18">
        <f t="shared" si="34"/>
        <v>5544</v>
      </c>
      <c r="F86" s="18">
        <f t="shared" si="34"/>
        <v>19613</v>
      </c>
      <c r="G86" s="18">
        <f t="shared" si="34"/>
        <v>1207.5</v>
      </c>
      <c r="H86" s="18">
        <f t="shared" si="34"/>
        <v>1096.5</v>
      </c>
      <c r="I86" s="18">
        <f t="shared" si="34"/>
        <v>7781</v>
      </c>
      <c r="J86" s="18">
        <f t="shared" si="34"/>
        <v>2171.5</v>
      </c>
      <c r="K86" s="18">
        <f t="shared" si="34"/>
        <v>233.5</v>
      </c>
      <c r="L86" s="18">
        <f t="shared" si="34"/>
        <v>2219.5</v>
      </c>
      <c r="M86" s="18">
        <f t="shared" si="34"/>
        <v>1047</v>
      </c>
      <c r="N86" s="18">
        <f t="shared" si="34"/>
        <v>51486.5</v>
      </c>
      <c r="O86" s="18">
        <f t="shared" si="34"/>
        <v>13342.5</v>
      </c>
      <c r="P86" s="18">
        <f t="shared" si="34"/>
        <v>270.5</v>
      </c>
      <c r="Q86" s="18">
        <f t="shared" si="34"/>
        <v>36070.5</v>
      </c>
      <c r="R86" s="18">
        <f t="shared" si="34"/>
        <v>474.5</v>
      </c>
      <c r="S86" s="18">
        <f t="shared" si="34"/>
        <v>1662.5</v>
      </c>
      <c r="T86" s="18">
        <f t="shared" si="34"/>
        <v>144.5</v>
      </c>
      <c r="U86" s="18">
        <f t="shared" si="34"/>
        <v>54.5</v>
      </c>
      <c r="V86" s="18">
        <f t="shared" si="34"/>
        <v>250</v>
      </c>
      <c r="W86" s="18">
        <f t="shared" si="34"/>
        <v>142</v>
      </c>
      <c r="X86" s="18">
        <f t="shared" si="34"/>
        <v>44</v>
      </c>
      <c r="Y86" s="18">
        <f t="shared" si="34"/>
        <v>434</v>
      </c>
      <c r="Z86" s="18">
        <f t="shared" si="34"/>
        <v>219</v>
      </c>
      <c r="AA86" s="18">
        <f t="shared" si="34"/>
        <v>30848.5</v>
      </c>
      <c r="AB86" s="18">
        <f t="shared" si="34"/>
        <v>27335.5</v>
      </c>
      <c r="AC86" s="18">
        <f t="shared" si="34"/>
        <v>960</v>
      </c>
      <c r="AD86" s="18">
        <f t="shared" si="34"/>
        <v>1252.5</v>
      </c>
      <c r="AE86" s="18">
        <f t="shared" si="34"/>
        <v>92.5</v>
      </c>
      <c r="AF86" s="18">
        <f t="shared" si="34"/>
        <v>174.5</v>
      </c>
      <c r="AG86" s="18">
        <f t="shared" si="34"/>
        <v>632</v>
      </c>
      <c r="AH86" s="18">
        <f t="shared" si="34"/>
        <v>1008</v>
      </c>
      <c r="AI86" s="18">
        <f t="shared" si="34"/>
        <v>331.5</v>
      </c>
      <c r="AJ86" s="18">
        <f t="shared" si="34"/>
        <v>140.5</v>
      </c>
      <c r="AK86" s="18">
        <f t="shared" si="34"/>
        <v>177.5</v>
      </c>
      <c r="AL86" s="18">
        <f t="shared" si="34"/>
        <v>237.5</v>
      </c>
      <c r="AM86" s="18">
        <f t="shared" si="34"/>
        <v>403</v>
      </c>
      <c r="AN86" s="18">
        <f t="shared" si="34"/>
        <v>331.5</v>
      </c>
      <c r="AO86" s="18">
        <f t="shared" si="34"/>
        <v>4360.5</v>
      </c>
      <c r="AP86" s="18">
        <f t="shared" si="34"/>
        <v>83793</v>
      </c>
      <c r="AQ86" s="18">
        <f t="shared" si="34"/>
        <v>241</v>
      </c>
      <c r="AR86" s="18">
        <f t="shared" si="34"/>
        <v>60239.5</v>
      </c>
      <c r="AS86" s="18">
        <f t="shared" si="34"/>
        <v>6425.5</v>
      </c>
      <c r="AT86" s="18">
        <f t="shared" si="34"/>
        <v>2232</v>
      </c>
      <c r="AU86" s="18">
        <f t="shared" si="34"/>
        <v>255</v>
      </c>
      <c r="AV86" s="18">
        <f t="shared" si="34"/>
        <v>304</v>
      </c>
      <c r="AW86" s="18">
        <f t="shared" si="34"/>
        <v>254</v>
      </c>
      <c r="AX86" s="18">
        <f t="shared" si="34"/>
        <v>71.5</v>
      </c>
      <c r="AY86" s="18">
        <f t="shared" si="34"/>
        <v>426</v>
      </c>
      <c r="AZ86" s="18">
        <f t="shared" si="34"/>
        <v>12587</v>
      </c>
      <c r="BA86" s="18">
        <f t="shared" si="34"/>
        <v>8981</v>
      </c>
      <c r="BB86" s="18">
        <f t="shared" si="34"/>
        <v>7862.5</v>
      </c>
      <c r="BC86" s="18">
        <f t="shared" si="34"/>
        <v>21479.5</v>
      </c>
      <c r="BD86" s="18">
        <f t="shared" si="34"/>
        <v>3545</v>
      </c>
      <c r="BE86" s="18">
        <f t="shared" si="34"/>
        <v>1295.5</v>
      </c>
      <c r="BF86" s="18">
        <f t="shared" si="34"/>
        <v>24154.5</v>
      </c>
      <c r="BG86" s="18">
        <f t="shared" si="34"/>
        <v>891.5</v>
      </c>
      <c r="BH86" s="18">
        <f t="shared" si="34"/>
        <v>546.5</v>
      </c>
      <c r="BI86" s="18">
        <f t="shared" si="34"/>
        <v>258</v>
      </c>
      <c r="BJ86" s="18">
        <f t="shared" si="34"/>
        <v>6328.5</v>
      </c>
      <c r="BK86" s="18">
        <f t="shared" si="34"/>
        <v>18568.5</v>
      </c>
      <c r="BL86" s="18">
        <f t="shared" si="34"/>
        <v>109.5</v>
      </c>
      <c r="BM86" s="18">
        <f t="shared" si="34"/>
        <v>288</v>
      </c>
      <c r="BN86" s="18">
        <f t="shared" si="34"/>
        <v>3258</v>
      </c>
      <c r="BO86" s="18">
        <f t="shared" ref="BO86:DZ89" si="35">BO23</f>
        <v>1341</v>
      </c>
      <c r="BP86" s="18">
        <f t="shared" si="35"/>
        <v>194</v>
      </c>
      <c r="BQ86" s="18">
        <f t="shared" si="35"/>
        <v>5181.5</v>
      </c>
      <c r="BR86" s="18">
        <f t="shared" si="35"/>
        <v>4487</v>
      </c>
      <c r="BS86" s="18">
        <f t="shared" si="35"/>
        <v>1138.5</v>
      </c>
      <c r="BT86" s="18">
        <f t="shared" si="35"/>
        <v>412.5</v>
      </c>
      <c r="BU86" s="18">
        <f t="shared" si="35"/>
        <v>398</v>
      </c>
      <c r="BV86" s="18">
        <f t="shared" si="35"/>
        <v>1248.5</v>
      </c>
      <c r="BW86" s="18">
        <f t="shared" si="35"/>
        <v>2006.5</v>
      </c>
      <c r="BX86" s="18">
        <f t="shared" si="35"/>
        <v>69</v>
      </c>
      <c r="BY86" s="18">
        <f t="shared" si="35"/>
        <v>466</v>
      </c>
      <c r="BZ86" s="18">
        <f t="shared" si="35"/>
        <v>199</v>
      </c>
      <c r="CA86" s="18">
        <f t="shared" si="35"/>
        <v>153</v>
      </c>
      <c r="CB86" s="18">
        <f t="shared" si="35"/>
        <v>73784</v>
      </c>
      <c r="CC86" s="18">
        <f t="shared" si="35"/>
        <v>187</v>
      </c>
      <c r="CD86" s="18">
        <f t="shared" si="35"/>
        <v>84</v>
      </c>
      <c r="CE86" s="18">
        <f t="shared" si="35"/>
        <v>125.5</v>
      </c>
      <c r="CF86" s="18">
        <f t="shared" si="35"/>
        <v>141.5</v>
      </c>
      <c r="CG86" s="18">
        <f t="shared" si="35"/>
        <v>209</v>
      </c>
      <c r="CH86" s="18">
        <f t="shared" si="35"/>
        <v>102</v>
      </c>
      <c r="CI86" s="18">
        <f t="shared" si="35"/>
        <v>687.5</v>
      </c>
      <c r="CJ86" s="18">
        <f t="shared" si="35"/>
        <v>925.5</v>
      </c>
      <c r="CK86" s="18">
        <f t="shared" si="35"/>
        <v>4431.5</v>
      </c>
      <c r="CL86" s="18">
        <f t="shared" si="35"/>
        <v>1311.5</v>
      </c>
      <c r="CM86" s="18">
        <f t="shared" si="35"/>
        <v>688</v>
      </c>
      <c r="CN86" s="18">
        <f t="shared" si="35"/>
        <v>28349</v>
      </c>
      <c r="CO86" s="18">
        <f t="shared" si="35"/>
        <v>14746.5</v>
      </c>
      <c r="CP86" s="18">
        <f t="shared" si="35"/>
        <v>997</v>
      </c>
      <c r="CQ86" s="18">
        <f t="shared" si="35"/>
        <v>789.5</v>
      </c>
      <c r="CR86" s="18">
        <f t="shared" si="35"/>
        <v>214.5</v>
      </c>
      <c r="CS86" s="18">
        <f t="shared" si="35"/>
        <v>314</v>
      </c>
      <c r="CT86" s="18">
        <f t="shared" si="35"/>
        <v>101.5</v>
      </c>
      <c r="CU86" s="18">
        <f t="shared" si="35"/>
        <v>83</v>
      </c>
      <c r="CV86" s="18">
        <f t="shared" si="35"/>
        <v>28</v>
      </c>
      <c r="CW86" s="18">
        <f t="shared" si="35"/>
        <v>188.5</v>
      </c>
      <c r="CX86" s="18">
        <f t="shared" si="35"/>
        <v>454</v>
      </c>
      <c r="CY86" s="18">
        <f t="shared" si="35"/>
        <v>36.5</v>
      </c>
      <c r="CZ86" s="18">
        <f t="shared" si="35"/>
        <v>1888</v>
      </c>
      <c r="DA86" s="18">
        <f t="shared" si="35"/>
        <v>197</v>
      </c>
      <c r="DB86" s="18">
        <f t="shared" si="35"/>
        <v>308.5</v>
      </c>
      <c r="DC86" s="18">
        <f t="shared" si="35"/>
        <v>142</v>
      </c>
      <c r="DD86" s="18">
        <f t="shared" si="35"/>
        <v>156</v>
      </c>
      <c r="DE86" s="18">
        <f t="shared" si="35"/>
        <v>287.5</v>
      </c>
      <c r="DF86" s="18">
        <f t="shared" si="35"/>
        <v>20440</v>
      </c>
      <c r="DG86" s="18">
        <f t="shared" si="35"/>
        <v>79</v>
      </c>
      <c r="DH86" s="18">
        <f t="shared" si="35"/>
        <v>1945</v>
      </c>
      <c r="DI86" s="18">
        <f t="shared" si="35"/>
        <v>2491</v>
      </c>
      <c r="DJ86" s="18">
        <f t="shared" si="35"/>
        <v>662.5</v>
      </c>
      <c r="DK86" s="18">
        <f t="shared" si="35"/>
        <v>454</v>
      </c>
      <c r="DL86" s="18">
        <f t="shared" si="35"/>
        <v>5766</v>
      </c>
      <c r="DM86" s="18">
        <f t="shared" si="35"/>
        <v>238</v>
      </c>
      <c r="DN86" s="18">
        <f t="shared" si="35"/>
        <v>1321</v>
      </c>
      <c r="DO86" s="18">
        <f t="shared" si="35"/>
        <v>3212.5</v>
      </c>
      <c r="DP86" s="18">
        <f t="shared" si="35"/>
        <v>203.5</v>
      </c>
      <c r="DQ86" s="18">
        <f t="shared" si="35"/>
        <v>764</v>
      </c>
      <c r="DR86" s="18">
        <f t="shared" si="35"/>
        <v>1354</v>
      </c>
      <c r="DS86" s="18">
        <f t="shared" si="35"/>
        <v>679.5</v>
      </c>
      <c r="DT86" s="18">
        <f t="shared" si="35"/>
        <v>150</v>
      </c>
      <c r="DU86" s="18">
        <f t="shared" si="35"/>
        <v>367.5</v>
      </c>
      <c r="DV86" s="18">
        <f t="shared" si="35"/>
        <v>217</v>
      </c>
      <c r="DW86" s="18">
        <f t="shared" si="35"/>
        <v>311.5</v>
      </c>
      <c r="DX86" s="18">
        <f t="shared" si="35"/>
        <v>174</v>
      </c>
      <c r="DY86" s="18">
        <f t="shared" si="35"/>
        <v>310.5</v>
      </c>
      <c r="DZ86" s="18">
        <f t="shared" si="35"/>
        <v>759</v>
      </c>
      <c r="EA86" s="18">
        <f t="shared" ref="EA86:FX89" si="36">EA23</f>
        <v>525.5</v>
      </c>
      <c r="EB86" s="18">
        <f t="shared" si="36"/>
        <v>582</v>
      </c>
      <c r="EC86" s="18">
        <f t="shared" si="36"/>
        <v>311</v>
      </c>
      <c r="ED86" s="18">
        <f t="shared" si="36"/>
        <v>1635.5</v>
      </c>
      <c r="EE86" s="18">
        <f t="shared" si="36"/>
        <v>181</v>
      </c>
      <c r="EF86" s="18">
        <f t="shared" si="36"/>
        <v>1471</v>
      </c>
      <c r="EG86" s="18">
        <f t="shared" si="36"/>
        <v>247</v>
      </c>
      <c r="EH86" s="18">
        <f t="shared" si="36"/>
        <v>242.5</v>
      </c>
      <c r="EI86" s="18">
        <f t="shared" si="36"/>
        <v>14421.5</v>
      </c>
      <c r="EJ86" s="18">
        <f t="shared" si="36"/>
        <v>9713.5</v>
      </c>
      <c r="EK86" s="18">
        <f t="shared" si="36"/>
        <v>681</v>
      </c>
      <c r="EL86" s="18">
        <f t="shared" si="36"/>
        <v>468</v>
      </c>
      <c r="EM86" s="18">
        <f t="shared" si="36"/>
        <v>406</v>
      </c>
      <c r="EN86" s="18">
        <f t="shared" si="36"/>
        <v>930</v>
      </c>
      <c r="EO86" s="18">
        <f t="shared" si="36"/>
        <v>329</v>
      </c>
      <c r="EP86" s="18">
        <f t="shared" si="36"/>
        <v>398.5</v>
      </c>
      <c r="EQ86" s="18">
        <f t="shared" si="36"/>
        <v>2589.5</v>
      </c>
      <c r="ER86" s="18">
        <f t="shared" si="36"/>
        <v>302</v>
      </c>
      <c r="ES86" s="18">
        <f t="shared" si="36"/>
        <v>145.5</v>
      </c>
      <c r="ET86" s="18">
        <f t="shared" si="36"/>
        <v>202</v>
      </c>
      <c r="EU86" s="18">
        <f t="shared" si="36"/>
        <v>582.5</v>
      </c>
      <c r="EV86" s="18">
        <f t="shared" si="36"/>
        <v>74</v>
      </c>
      <c r="EW86" s="18">
        <f t="shared" si="36"/>
        <v>879.5</v>
      </c>
      <c r="EX86" s="18">
        <f t="shared" si="36"/>
        <v>174.5</v>
      </c>
      <c r="EY86" s="18">
        <f t="shared" si="36"/>
        <v>210.5</v>
      </c>
      <c r="EZ86" s="18">
        <f t="shared" si="36"/>
        <v>134.5</v>
      </c>
      <c r="FA86" s="18">
        <f t="shared" si="36"/>
        <v>3492</v>
      </c>
      <c r="FB86" s="18">
        <f t="shared" si="36"/>
        <v>336</v>
      </c>
      <c r="FC86" s="18">
        <f t="shared" si="36"/>
        <v>1709.5</v>
      </c>
      <c r="FD86" s="18">
        <f t="shared" si="36"/>
        <v>399.5</v>
      </c>
      <c r="FE86" s="18">
        <f t="shared" si="36"/>
        <v>86</v>
      </c>
      <c r="FF86" s="18">
        <f t="shared" si="36"/>
        <v>201</v>
      </c>
      <c r="FG86" s="18">
        <f t="shared" si="36"/>
        <v>125</v>
      </c>
      <c r="FH86" s="18">
        <f t="shared" si="36"/>
        <v>65</v>
      </c>
      <c r="FI86" s="18">
        <f t="shared" si="36"/>
        <v>1785</v>
      </c>
      <c r="FJ86" s="18">
        <f t="shared" si="36"/>
        <v>1999.5</v>
      </c>
      <c r="FK86" s="18">
        <f t="shared" si="36"/>
        <v>2534</v>
      </c>
      <c r="FL86" s="18">
        <f t="shared" si="36"/>
        <v>7895.5</v>
      </c>
      <c r="FM86" s="18">
        <f t="shared" si="36"/>
        <v>3662</v>
      </c>
      <c r="FN86" s="18">
        <f t="shared" si="36"/>
        <v>21110.5</v>
      </c>
      <c r="FO86" s="18">
        <f t="shared" si="36"/>
        <v>1090.5</v>
      </c>
      <c r="FP86" s="18">
        <f t="shared" si="36"/>
        <v>2312.5</v>
      </c>
      <c r="FQ86" s="18">
        <f t="shared" si="36"/>
        <v>1016.5</v>
      </c>
      <c r="FR86" s="18">
        <f t="shared" si="36"/>
        <v>179</v>
      </c>
      <c r="FS86" s="18">
        <f t="shared" si="36"/>
        <v>183</v>
      </c>
      <c r="FT86" s="18">
        <f t="shared" si="36"/>
        <v>59.5</v>
      </c>
      <c r="FU86" s="18">
        <f t="shared" si="36"/>
        <v>818.5</v>
      </c>
      <c r="FV86" s="18">
        <f t="shared" si="36"/>
        <v>700.5</v>
      </c>
      <c r="FW86" s="18">
        <f t="shared" si="36"/>
        <v>172.5</v>
      </c>
      <c r="FX86" s="18">
        <f t="shared" si="36"/>
        <v>53.5</v>
      </c>
      <c r="FY86" s="7"/>
      <c r="FZ86" s="18">
        <f t="shared" si="33"/>
        <v>800296.5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557</v>
      </c>
      <c r="B87" s="7" t="s">
        <v>558</v>
      </c>
      <c r="C87" s="18">
        <f t="shared" si="34"/>
        <v>6206.5</v>
      </c>
      <c r="D87" s="18">
        <f t="shared" si="34"/>
        <v>35353</v>
      </c>
      <c r="E87" s="18">
        <f t="shared" si="34"/>
        <v>5620</v>
      </c>
      <c r="F87" s="18">
        <f t="shared" si="34"/>
        <v>18697</v>
      </c>
      <c r="G87" s="18">
        <f t="shared" si="34"/>
        <v>1129</v>
      </c>
      <c r="H87" s="18">
        <f t="shared" si="34"/>
        <v>1008.5</v>
      </c>
      <c r="I87" s="18">
        <f t="shared" si="34"/>
        <v>7839.5</v>
      </c>
      <c r="J87" s="18">
        <f t="shared" si="34"/>
        <v>2173</v>
      </c>
      <c r="K87" s="18">
        <f t="shared" si="34"/>
        <v>227.5</v>
      </c>
      <c r="L87" s="18">
        <f t="shared" si="34"/>
        <v>2253</v>
      </c>
      <c r="M87" s="18">
        <f t="shared" si="34"/>
        <v>1130.5</v>
      </c>
      <c r="N87" s="18">
        <f t="shared" si="34"/>
        <v>52424.5</v>
      </c>
      <c r="O87" s="18">
        <f t="shared" si="34"/>
        <v>13743.5</v>
      </c>
      <c r="P87" s="18">
        <f t="shared" si="34"/>
        <v>225.5</v>
      </c>
      <c r="Q87" s="18">
        <f t="shared" si="34"/>
        <v>35788.5</v>
      </c>
      <c r="R87" s="18">
        <f t="shared" si="34"/>
        <v>461</v>
      </c>
      <c r="S87" s="18">
        <f t="shared" si="34"/>
        <v>1567</v>
      </c>
      <c r="T87" s="18">
        <f t="shared" si="34"/>
        <v>134.5</v>
      </c>
      <c r="U87" s="18">
        <f t="shared" si="34"/>
        <v>55.5</v>
      </c>
      <c r="V87" s="18">
        <f t="shared" si="34"/>
        <v>265.5</v>
      </c>
      <c r="W87" s="18">
        <f t="shared" si="34"/>
        <v>131.5</v>
      </c>
      <c r="X87" s="18">
        <f t="shared" si="34"/>
        <v>46</v>
      </c>
      <c r="Y87" s="18">
        <f t="shared" si="34"/>
        <v>410</v>
      </c>
      <c r="Z87" s="18">
        <f t="shared" si="34"/>
        <v>202.5</v>
      </c>
      <c r="AA87" s="18">
        <f t="shared" si="34"/>
        <v>30000.5</v>
      </c>
      <c r="AB87" s="18">
        <f t="shared" si="34"/>
        <v>27543.5</v>
      </c>
      <c r="AC87" s="18">
        <f t="shared" si="34"/>
        <v>891.5</v>
      </c>
      <c r="AD87" s="18">
        <f t="shared" si="34"/>
        <v>1188.5</v>
      </c>
      <c r="AE87" s="18">
        <f t="shared" si="34"/>
        <v>92</v>
      </c>
      <c r="AF87" s="18">
        <f t="shared" si="34"/>
        <v>164.5</v>
      </c>
      <c r="AG87" s="18">
        <f t="shared" si="34"/>
        <v>635.5</v>
      </c>
      <c r="AH87" s="18">
        <f t="shared" si="34"/>
        <v>994</v>
      </c>
      <c r="AI87" s="18">
        <f t="shared" si="34"/>
        <v>335.5</v>
      </c>
      <c r="AJ87" s="18">
        <f t="shared" si="34"/>
        <v>145</v>
      </c>
      <c r="AK87" s="18">
        <f t="shared" si="34"/>
        <v>193</v>
      </c>
      <c r="AL87" s="18">
        <f t="shared" si="34"/>
        <v>242</v>
      </c>
      <c r="AM87" s="18">
        <f t="shared" si="34"/>
        <v>393</v>
      </c>
      <c r="AN87" s="18">
        <f t="shared" si="34"/>
        <v>316.5</v>
      </c>
      <c r="AO87" s="18">
        <f t="shared" si="34"/>
        <v>4455</v>
      </c>
      <c r="AP87" s="18">
        <f t="shared" si="34"/>
        <v>85068.5</v>
      </c>
      <c r="AQ87" s="18">
        <f t="shared" si="34"/>
        <v>212.5</v>
      </c>
      <c r="AR87" s="18">
        <f t="shared" si="34"/>
        <v>60561</v>
      </c>
      <c r="AS87" s="18">
        <f t="shared" si="34"/>
        <v>6434</v>
      </c>
      <c r="AT87" s="18">
        <f t="shared" si="34"/>
        <v>2065.5</v>
      </c>
      <c r="AU87" s="18">
        <f t="shared" si="34"/>
        <v>229.5</v>
      </c>
      <c r="AV87" s="18">
        <f t="shared" si="34"/>
        <v>281.5</v>
      </c>
      <c r="AW87" s="18">
        <f t="shared" si="34"/>
        <v>250.5</v>
      </c>
      <c r="AX87" s="18">
        <f t="shared" si="34"/>
        <v>64</v>
      </c>
      <c r="AY87" s="18">
        <f t="shared" si="34"/>
        <v>433</v>
      </c>
      <c r="AZ87" s="18">
        <f t="shared" si="34"/>
        <v>12480.5</v>
      </c>
      <c r="BA87" s="18">
        <f t="shared" si="34"/>
        <v>8836.5</v>
      </c>
      <c r="BB87" s="18">
        <f t="shared" si="34"/>
        <v>7811.5</v>
      </c>
      <c r="BC87" s="18">
        <f t="shared" si="34"/>
        <v>22495.5</v>
      </c>
      <c r="BD87" s="18">
        <f t="shared" si="34"/>
        <v>3592.5</v>
      </c>
      <c r="BE87" s="18">
        <f t="shared" si="34"/>
        <v>1312.5</v>
      </c>
      <c r="BF87" s="18">
        <f t="shared" si="34"/>
        <v>23847</v>
      </c>
      <c r="BG87" s="18">
        <f t="shared" si="34"/>
        <v>941.5</v>
      </c>
      <c r="BH87" s="18">
        <f t="shared" si="34"/>
        <v>554</v>
      </c>
      <c r="BI87" s="18">
        <f t="shared" si="34"/>
        <v>236</v>
      </c>
      <c r="BJ87" s="18">
        <f t="shared" si="34"/>
        <v>6205.5</v>
      </c>
      <c r="BK87" s="18">
        <f t="shared" si="34"/>
        <v>17370</v>
      </c>
      <c r="BL87" s="18">
        <f t="shared" si="34"/>
        <v>152</v>
      </c>
      <c r="BM87" s="18">
        <f t="shared" si="34"/>
        <v>229</v>
      </c>
      <c r="BN87" s="18">
        <f t="shared" si="34"/>
        <v>3248.5</v>
      </c>
      <c r="BO87" s="18">
        <f t="shared" si="35"/>
        <v>1291.5</v>
      </c>
      <c r="BP87" s="18">
        <f t="shared" si="35"/>
        <v>177</v>
      </c>
      <c r="BQ87" s="18">
        <f t="shared" si="35"/>
        <v>5170.5</v>
      </c>
      <c r="BR87" s="18">
        <f t="shared" si="35"/>
        <v>4380.5</v>
      </c>
      <c r="BS87" s="18">
        <f t="shared" si="35"/>
        <v>1082</v>
      </c>
      <c r="BT87" s="18">
        <f t="shared" si="35"/>
        <v>409</v>
      </c>
      <c r="BU87" s="18">
        <f t="shared" si="35"/>
        <v>400.5</v>
      </c>
      <c r="BV87" s="18">
        <f t="shared" si="35"/>
        <v>1232</v>
      </c>
      <c r="BW87" s="18">
        <f t="shared" si="35"/>
        <v>2002.5</v>
      </c>
      <c r="BX87" s="18">
        <f t="shared" si="35"/>
        <v>55.5</v>
      </c>
      <c r="BY87" s="18">
        <f t="shared" si="35"/>
        <v>500</v>
      </c>
      <c r="BZ87" s="18">
        <f t="shared" si="35"/>
        <v>196</v>
      </c>
      <c r="CA87" s="18">
        <f t="shared" si="35"/>
        <v>135.5</v>
      </c>
      <c r="CB87" s="18">
        <f t="shared" si="35"/>
        <v>76761</v>
      </c>
      <c r="CC87" s="18">
        <f t="shared" si="35"/>
        <v>188</v>
      </c>
      <c r="CD87" s="18">
        <f t="shared" si="35"/>
        <v>39</v>
      </c>
      <c r="CE87" s="18">
        <f t="shared" si="35"/>
        <v>140.5</v>
      </c>
      <c r="CF87" s="18">
        <f t="shared" si="35"/>
        <v>137</v>
      </c>
      <c r="CG87" s="18">
        <f t="shared" si="35"/>
        <v>192</v>
      </c>
      <c r="CH87" s="18">
        <f t="shared" si="35"/>
        <v>101</v>
      </c>
      <c r="CI87" s="18">
        <f t="shared" si="35"/>
        <v>681</v>
      </c>
      <c r="CJ87" s="18">
        <f t="shared" si="35"/>
        <v>932</v>
      </c>
      <c r="CK87" s="18">
        <f t="shared" si="35"/>
        <v>4386</v>
      </c>
      <c r="CL87" s="18">
        <f t="shared" si="35"/>
        <v>1306</v>
      </c>
      <c r="CM87" s="18">
        <f t="shared" si="35"/>
        <v>712.5</v>
      </c>
      <c r="CN87" s="18">
        <f t="shared" si="35"/>
        <v>28365.5</v>
      </c>
      <c r="CO87" s="18">
        <f t="shared" si="35"/>
        <v>14463</v>
      </c>
      <c r="CP87" s="18">
        <f t="shared" si="35"/>
        <v>992</v>
      </c>
      <c r="CQ87" s="18">
        <f t="shared" si="35"/>
        <v>784.5</v>
      </c>
      <c r="CR87" s="18">
        <f t="shared" si="35"/>
        <v>204</v>
      </c>
      <c r="CS87" s="18">
        <f t="shared" si="35"/>
        <v>319</v>
      </c>
      <c r="CT87" s="18">
        <f t="shared" si="35"/>
        <v>90</v>
      </c>
      <c r="CU87" s="18">
        <f t="shared" si="35"/>
        <v>71</v>
      </c>
      <c r="CV87" s="18">
        <f t="shared" si="35"/>
        <v>37</v>
      </c>
      <c r="CW87" s="18">
        <f t="shared" si="35"/>
        <v>195.5</v>
      </c>
      <c r="CX87" s="18">
        <f t="shared" si="35"/>
        <v>437</v>
      </c>
      <c r="CY87" s="18">
        <f t="shared" si="35"/>
        <v>39</v>
      </c>
      <c r="CZ87" s="18">
        <f t="shared" si="35"/>
        <v>1973.5</v>
      </c>
      <c r="DA87" s="18">
        <f t="shared" si="35"/>
        <v>173.5</v>
      </c>
      <c r="DB87" s="18">
        <f t="shared" si="35"/>
        <v>308.5</v>
      </c>
      <c r="DC87" s="18">
        <f t="shared" si="35"/>
        <v>140.5</v>
      </c>
      <c r="DD87" s="18">
        <f t="shared" si="35"/>
        <v>159</v>
      </c>
      <c r="DE87" s="18">
        <f t="shared" si="35"/>
        <v>335.5</v>
      </c>
      <c r="DF87" s="18">
        <f t="shared" si="35"/>
        <v>20321.5</v>
      </c>
      <c r="DG87" s="18">
        <f t="shared" si="35"/>
        <v>81</v>
      </c>
      <c r="DH87" s="18">
        <f t="shared" si="35"/>
        <v>1890</v>
      </c>
      <c r="DI87" s="18">
        <f t="shared" si="35"/>
        <v>2497.5</v>
      </c>
      <c r="DJ87" s="18">
        <f t="shared" si="35"/>
        <v>613</v>
      </c>
      <c r="DK87" s="18">
        <f t="shared" si="35"/>
        <v>437.5</v>
      </c>
      <c r="DL87" s="18">
        <f t="shared" si="35"/>
        <v>5575.5</v>
      </c>
      <c r="DM87" s="18">
        <f t="shared" si="35"/>
        <v>234.5</v>
      </c>
      <c r="DN87" s="18">
        <f t="shared" si="35"/>
        <v>1260.5</v>
      </c>
      <c r="DO87" s="18">
        <f t="shared" si="35"/>
        <v>3148.5</v>
      </c>
      <c r="DP87" s="18">
        <f t="shared" si="35"/>
        <v>198</v>
      </c>
      <c r="DQ87" s="18">
        <f t="shared" si="35"/>
        <v>701.5</v>
      </c>
      <c r="DR87" s="18">
        <f t="shared" si="35"/>
        <v>1384.5</v>
      </c>
      <c r="DS87" s="18">
        <f t="shared" si="35"/>
        <v>715.5</v>
      </c>
      <c r="DT87" s="18">
        <f t="shared" si="35"/>
        <v>165</v>
      </c>
      <c r="DU87" s="18">
        <f t="shared" si="35"/>
        <v>369.5</v>
      </c>
      <c r="DV87" s="18">
        <f t="shared" si="35"/>
        <v>205</v>
      </c>
      <c r="DW87" s="18">
        <f t="shared" si="35"/>
        <v>312</v>
      </c>
      <c r="DX87" s="18">
        <f t="shared" si="35"/>
        <v>173.5</v>
      </c>
      <c r="DY87" s="18">
        <f t="shared" si="35"/>
        <v>317</v>
      </c>
      <c r="DZ87" s="18">
        <f t="shared" si="35"/>
        <v>724.5</v>
      </c>
      <c r="EA87" s="18">
        <f t="shared" si="36"/>
        <v>560</v>
      </c>
      <c r="EB87" s="18">
        <f t="shared" si="36"/>
        <v>593</v>
      </c>
      <c r="EC87" s="18">
        <f t="shared" si="36"/>
        <v>301</v>
      </c>
      <c r="ED87" s="18">
        <f t="shared" si="36"/>
        <v>1584</v>
      </c>
      <c r="EE87" s="18">
        <f t="shared" si="36"/>
        <v>171.5</v>
      </c>
      <c r="EF87" s="18">
        <f t="shared" si="36"/>
        <v>1443.5</v>
      </c>
      <c r="EG87" s="18">
        <f t="shared" si="36"/>
        <v>257</v>
      </c>
      <c r="EH87" s="18">
        <f t="shared" si="36"/>
        <v>247.5</v>
      </c>
      <c r="EI87" s="18">
        <f t="shared" si="36"/>
        <v>14573.5</v>
      </c>
      <c r="EJ87" s="18">
        <f t="shared" si="36"/>
        <v>9701.5</v>
      </c>
      <c r="EK87" s="18">
        <f t="shared" si="36"/>
        <v>643</v>
      </c>
      <c r="EL87" s="18">
        <f t="shared" si="36"/>
        <v>458</v>
      </c>
      <c r="EM87" s="18">
        <f t="shared" si="36"/>
        <v>382</v>
      </c>
      <c r="EN87" s="18">
        <f t="shared" si="36"/>
        <v>1009.5</v>
      </c>
      <c r="EO87" s="18">
        <f t="shared" si="36"/>
        <v>332</v>
      </c>
      <c r="EP87" s="18">
        <f t="shared" si="36"/>
        <v>354</v>
      </c>
      <c r="EQ87" s="18">
        <f t="shared" si="36"/>
        <v>2533</v>
      </c>
      <c r="ER87" s="18">
        <f t="shared" si="36"/>
        <v>277</v>
      </c>
      <c r="ES87" s="18">
        <f t="shared" si="36"/>
        <v>132.5</v>
      </c>
      <c r="ET87" s="18">
        <f t="shared" si="36"/>
        <v>217</v>
      </c>
      <c r="EU87" s="18">
        <f t="shared" si="36"/>
        <v>565</v>
      </c>
      <c r="EV87" s="18">
        <f t="shared" si="36"/>
        <v>74</v>
      </c>
      <c r="EW87" s="18">
        <f t="shared" si="36"/>
        <v>872.5</v>
      </c>
      <c r="EX87" s="18">
        <f t="shared" si="36"/>
        <v>162</v>
      </c>
      <c r="EY87" s="18">
        <f t="shared" si="36"/>
        <v>225</v>
      </c>
      <c r="EZ87" s="18">
        <f t="shared" si="36"/>
        <v>126</v>
      </c>
      <c r="FA87" s="18">
        <f t="shared" si="36"/>
        <v>3331</v>
      </c>
      <c r="FB87" s="18">
        <f t="shared" si="36"/>
        <v>313.5</v>
      </c>
      <c r="FC87" s="18">
        <f t="shared" si="36"/>
        <v>1957.5</v>
      </c>
      <c r="FD87" s="18">
        <f t="shared" si="36"/>
        <v>381</v>
      </c>
      <c r="FE87" s="18">
        <f t="shared" si="36"/>
        <v>87</v>
      </c>
      <c r="FF87" s="18">
        <f t="shared" si="36"/>
        <v>210.5</v>
      </c>
      <c r="FG87" s="18">
        <f t="shared" si="36"/>
        <v>139</v>
      </c>
      <c r="FH87" s="18">
        <f t="shared" si="36"/>
        <v>70</v>
      </c>
      <c r="FI87" s="18">
        <f t="shared" si="36"/>
        <v>1796.5</v>
      </c>
      <c r="FJ87" s="18">
        <f t="shared" si="36"/>
        <v>1954.5</v>
      </c>
      <c r="FK87" s="18">
        <f t="shared" si="36"/>
        <v>2442.5</v>
      </c>
      <c r="FL87" s="18">
        <f t="shared" si="36"/>
        <v>7316</v>
      </c>
      <c r="FM87" s="18">
        <f t="shared" si="36"/>
        <v>3616.5</v>
      </c>
      <c r="FN87" s="18">
        <f t="shared" si="36"/>
        <v>21483</v>
      </c>
      <c r="FO87" s="18">
        <f t="shared" si="36"/>
        <v>1044.5</v>
      </c>
      <c r="FP87" s="18">
        <f t="shared" si="36"/>
        <v>2128.5</v>
      </c>
      <c r="FQ87" s="18">
        <f t="shared" si="36"/>
        <v>898.5</v>
      </c>
      <c r="FR87" s="18">
        <f t="shared" si="36"/>
        <v>165</v>
      </c>
      <c r="FS87" s="18">
        <f t="shared" si="36"/>
        <v>206.5</v>
      </c>
      <c r="FT87" s="18">
        <f t="shared" si="36"/>
        <v>54</v>
      </c>
      <c r="FU87" s="18">
        <f t="shared" si="36"/>
        <v>849</v>
      </c>
      <c r="FV87" s="18">
        <f t="shared" si="36"/>
        <v>698.5</v>
      </c>
      <c r="FW87" s="18">
        <f t="shared" si="36"/>
        <v>178.5</v>
      </c>
      <c r="FX87" s="18">
        <f t="shared" si="36"/>
        <v>56</v>
      </c>
      <c r="FY87" s="18"/>
      <c r="FZ87" s="18">
        <f t="shared" si="33"/>
        <v>801790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559</v>
      </c>
      <c r="B88" s="7" t="s">
        <v>560</v>
      </c>
      <c r="C88" s="18">
        <f t="shared" si="34"/>
        <v>6370</v>
      </c>
      <c r="D88" s="18">
        <f t="shared" si="34"/>
        <v>37392</v>
      </c>
      <c r="E88" s="18">
        <f t="shared" si="34"/>
        <v>6075.5</v>
      </c>
      <c r="F88" s="18">
        <f t="shared" si="34"/>
        <v>18594</v>
      </c>
      <c r="G88" s="18">
        <f t="shared" si="34"/>
        <v>1069</v>
      </c>
      <c r="H88" s="18">
        <f t="shared" si="34"/>
        <v>1019</v>
      </c>
      <c r="I88" s="18">
        <f t="shared" si="34"/>
        <v>8482.5</v>
      </c>
      <c r="J88" s="18">
        <f t="shared" si="34"/>
        <v>2302</v>
      </c>
      <c r="K88" s="18">
        <f t="shared" si="34"/>
        <v>271</v>
      </c>
      <c r="L88" s="18">
        <f t="shared" si="34"/>
        <v>2402.5</v>
      </c>
      <c r="M88" s="18">
        <f t="shared" si="34"/>
        <v>1210.5</v>
      </c>
      <c r="N88" s="18">
        <f t="shared" si="34"/>
        <v>54233</v>
      </c>
      <c r="O88" s="18">
        <f t="shared" si="34"/>
        <v>14424.5</v>
      </c>
      <c r="P88" s="18">
        <f t="shared" si="34"/>
        <v>220.5</v>
      </c>
      <c r="Q88" s="18">
        <f t="shared" si="34"/>
        <v>37464.5</v>
      </c>
      <c r="R88" s="18">
        <f t="shared" si="34"/>
        <v>508</v>
      </c>
      <c r="S88" s="18">
        <f t="shared" si="34"/>
        <v>1680.5</v>
      </c>
      <c r="T88" s="18">
        <f t="shared" si="34"/>
        <v>139</v>
      </c>
      <c r="U88" s="18">
        <f t="shared" si="34"/>
        <v>53</v>
      </c>
      <c r="V88" s="18">
        <f t="shared" si="34"/>
        <v>277</v>
      </c>
      <c r="W88" s="18">
        <f t="shared" si="34"/>
        <v>80</v>
      </c>
      <c r="X88" s="18">
        <f t="shared" si="34"/>
        <v>39</v>
      </c>
      <c r="Y88" s="18">
        <f t="shared" si="34"/>
        <v>454.5</v>
      </c>
      <c r="Z88" s="18">
        <f t="shared" si="34"/>
        <v>213.5</v>
      </c>
      <c r="AA88" s="18">
        <f t="shared" si="34"/>
        <v>31033.5</v>
      </c>
      <c r="AB88" s="18">
        <f t="shared" si="34"/>
        <v>29992.5</v>
      </c>
      <c r="AC88" s="18">
        <f t="shared" si="34"/>
        <v>984</v>
      </c>
      <c r="AD88" s="18">
        <f t="shared" si="34"/>
        <v>1250.5</v>
      </c>
      <c r="AE88" s="18">
        <f t="shared" si="34"/>
        <v>102.5</v>
      </c>
      <c r="AF88" s="18">
        <f t="shared" si="34"/>
        <v>181.5</v>
      </c>
      <c r="AG88" s="18">
        <f t="shared" si="34"/>
        <v>658</v>
      </c>
      <c r="AH88" s="18">
        <f t="shared" si="34"/>
        <v>1073</v>
      </c>
      <c r="AI88" s="18">
        <f t="shared" si="34"/>
        <v>326</v>
      </c>
      <c r="AJ88" s="18">
        <f t="shared" si="34"/>
        <v>146</v>
      </c>
      <c r="AK88" s="18">
        <f t="shared" si="34"/>
        <v>191</v>
      </c>
      <c r="AL88" s="18">
        <f t="shared" si="34"/>
        <v>247.5</v>
      </c>
      <c r="AM88" s="18">
        <f t="shared" si="34"/>
        <v>421.5</v>
      </c>
      <c r="AN88" s="18">
        <f t="shared" si="34"/>
        <v>366</v>
      </c>
      <c r="AO88" s="18">
        <f t="shared" si="34"/>
        <v>4676.5</v>
      </c>
      <c r="AP88" s="18">
        <f t="shared" si="34"/>
        <v>86844</v>
      </c>
      <c r="AQ88" s="18">
        <f t="shared" si="34"/>
        <v>218.5</v>
      </c>
      <c r="AR88" s="18">
        <f t="shared" si="34"/>
        <v>63331</v>
      </c>
      <c r="AS88" s="18">
        <f t="shared" si="34"/>
        <v>6556.5</v>
      </c>
      <c r="AT88" s="18">
        <f t="shared" si="34"/>
        <v>2197</v>
      </c>
      <c r="AU88" s="18">
        <f t="shared" si="34"/>
        <v>223</v>
      </c>
      <c r="AV88" s="18">
        <f t="shared" si="34"/>
        <v>309.5</v>
      </c>
      <c r="AW88" s="18">
        <f t="shared" si="34"/>
        <v>227.5</v>
      </c>
      <c r="AX88" s="18">
        <f t="shared" si="34"/>
        <v>37.5</v>
      </c>
      <c r="AY88" s="18">
        <f t="shared" si="34"/>
        <v>444.5</v>
      </c>
      <c r="AZ88" s="18">
        <f t="shared" si="34"/>
        <v>12842.5</v>
      </c>
      <c r="BA88" s="18">
        <f t="shared" si="34"/>
        <v>9292.5</v>
      </c>
      <c r="BB88" s="18">
        <f t="shared" si="34"/>
        <v>8083.5</v>
      </c>
      <c r="BC88" s="18">
        <f t="shared" si="34"/>
        <v>24645.5</v>
      </c>
      <c r="BD88" s="18">
        <f t="shared" si="34"/>
        <v>3672</v>
      </c>
      <c r="BE88" s="18">
        <f t="shared" si="34"/>
        <v>1393</v>
      </c>
      <c r="BF88" s="18">
        <f t="shared" si="34"/>
        <v>24709</v>
      </c>
      <c r="BG88" s="18">
        <f t="shared" si="34"/>
        <v>1038.5</v>
      </c>
      <c r="BH88" s="18">
        <f t="shared" si="34"/>
        <v>575.5</v>
      </c>
      <c r="BI88" s="18">
        <f t="shared" si="34"/>
        <v>226.5</v>
      </c>
      <c r="BJ88" s="18">
        <f t="shared" si="34"/>
        <v>6433</v>
      </c>
      <c r="BK88" s="18">
        <f t="shared" si="34"/>
        <v>17504</v>
      </c>
      <c r="BL88" s="18">
        <f t="shared" si="34"/>
        <v>197</v>
      </c>
      <c r="BM88" s="18">
        <f t="shared" si="34"/>
        <v>264.5</v>
      </c>
      <c r="BN88" s="18">
        <f t="shared" si="34"/>
        <v>3495</v>
      </c>
      <c r="BO88" s="18">
        <f t="shared" si="35"/>
        <v>1308.5</v>
      </c>
      <c r="BP88" s="18">
        <f t="shared" si="35"/>
        <v>211</v>
      </c>
      <c r="BQ88" s="18">
        <f t="shared" si="35"/>
        <v>5517</v>
      </c>
      <c r="BR88" s="18">
        <f t="shared" si="35"/>
        <v>4650</v>
      </c>
      <c r="BS88" s="18">
        <f t="shared" si="35"/>
        <v>1232.5</v>
      </c>
      <c r="BT88" s="18">
        <f t="shared" si="35"/>
        <v>457.5</v>
      </c>
      <c r="BU88" s="18">
        <f t="shared" si="35"/>
        <v>435.5</v>
      </c>
      <c r="BV88" s="18">
        <f t="shared" si="35"/>
        <v>1305.5</v>
      </c>
      <c r="BW88" s="18">
        <f t="shared" si="35"/>
        <v>2027</v>
      </c>
      <c r="BX88" s="18">
        <f t="shared" si="35"/>
        <v>78.5</v>
      </c>
      <c r="BY88" s="18">
        <f t="shared" si="35"/>
        <v>495</v>
      </c>
      <c r="BZ88" s="18">
        <f t="shared" si="35"/>
        <v>200</v>
      </c>
      <c r="CA88" s="18">
        <f t="shared" si="35"/>
        <v>158.5</v>
      </c>
      <c r="CB88" s="18">
        <f t="shared" si="35"/>
        <v>79941</v>
      </c>
      <c r="CC88" s="18">
        <f t="shared" si="35"/>
        <v>173</v>
      </c>
      <c r="CD88" s="18">
        <f t="shared" si="35"/>
        <v>47.5</v>
      </c>
      <c r="CE88" s="18">
        <f t="shared" si="35"/>
        <v>141</v>
      </c>
      <c r="CF88" s="18">
        <f t="shared" si="35"/>
        <v>112.5</v>
      </c>
      <c r="CG88" s="18">
        <f t="shared" si="35"/>
        <v>209.5</v>
      </c>
      <c r="CH88" s="18">
        <f t="shared" si="35"/>
        <v>112.5</v>
      </c>
      <c r="CI88" s="18">
        <f t="shared" si="35"/>
        <v>703</v>
      </c>
      <c r="CJ88" s="18">
        <f t="shared" si="35"/>
        <v>1007.5</v>
      </c>
      <c r="CK88" s="18">
        <f t="shared" si="35"/>
        <v>4473</v>
      </c>
      <c r="CL88" s="18">
        <f t="shared" si="35"/>
        <v>1366</v>
      </c>
      <c r="CM88" s="18">
        <f t="shared" si="35"/>
        <v>784.5</v>
      </c>
      <c r="CN88" s="18">
        <f t="shared" si="35"/>
        <v>29377</v>
      </c>
      <c r="CO88" s="18">
        <f t="shared" si="35"/>
        <v>15434</v>
      </c>
      <c r="CP88" s="18">
        <f t="shared" si="35"/>
        <v>1075</v>
      </c>
      <c r="CQ88" s="18">
        <f t="shared" si="35"/>
        <v>891.5</v>
      </c>
      <c r="CR88" s="18">
        <f t="shared" si="35"/>
        <v>187</v>
      </c>
      <c r="CS88" s="18">
        <f t="shared" si="35"/>
        <v>366</v>
      </c>
      <c r="CT88" s="18">
        <f t="shared" si="35"/>
        <v>108.5</v>
      </c>
      <c r="CU88" s="18">
        <f t="shared" si="35"/>
        <v>65</v>
      </c>
      <c r="CV88" s="18">
        <f t="shared" si="35"/>
        <v>42</v>
      </c>
      <c r="CW88" s="18">
        <f t="shared" si="35"/>
        <v>195.5</v>
      </c>
      <c r="CX88" s="18">
        <f t="shared" si="35"/>
        <v>456</v>
      </c>
      <c r="CY88" s="18">
        <f t="shared" si="35"/>
        <v>43</v>
      </c>
      <c r="CZ88" s="18">
        <f t="shared" si="35"/>
        <v>2080</v>
      </c>
      <c r="DA88" s="18">
        <f t="shared" si="35"/>
        <v>190.5</v>
      </c>
      <c r="DB88" s="18">
        <f t="shared" si="35"/>
        <v>303.5</v>
      </c>
      <c r="DC88" s="18">
        <f t="shared" si="35"/>
        <v>150.5</v>
      </c>
      <c r="DD88" s="18">
        <f t="shared" si="35"/>
        <v>149.5</v>
      </c>
      <c r="DE88" s="18">
        <f t="shared" si="35"/>
        <v>382</v>
      </c>
      <c r="DF88" s="18">
        <f t="shared" si="35"/>
        <v>21119</v>
      </c>
      <c r="DG88" s="18">
        <f t="shared" si="35"/>
        <v>80.5</v>
      </c>
      <c r="DH88" s="18">
        <f t="shared" si="35"/>
        <v>1989</v>
      </c>
      <c r="DI88" s="18">
        <f t="shared" si="35"/>
        <v>2641.5</v>
      </c>
      <c r="DJ88" s="18">
        <f t="shared" si="35"/>
        <v>633.5</v>
      </c>
      <c r="DK88" s="18">
        <f t="shared" si="35"/>
        <v>465.5</v>
      </c>
      <c r="DL88" s="18">
        <f t="shared" si="35"/>
        <v>5885</v>
      </c>
      <c r="DM88" s="18">
        <f t="shared" si="35"/>
        <v>236.5</v>
      </c>
      <c r="DN88" s="18">
        <f t="shared" si="35"/>
        <v>1374</v>
      </c>
      <c r="DO88" s="18">
        <f t="shared" si="35"/>
        <v>3256</v>
      </c>
      <c r="DP88" s="18">
        <f t="shared" si="35"/>
        <v>196.5</v>
      </c>
      <c r="DQ88" s="18">
        <f t="shared" si="35"/>
        <v>655.5</v>
      </c>
      <c r="DR88" s="18">
        <f t="shared" si="35"/>
        <v>1425.5</v>
      </c>
      <c r="DS88" s="18">
        <f t="shared" si="35"/>
        <v>740</v>
      </c>
      <c r="DT88" s="18">
        <f t="shared" si="35"/>
        <v>167</v>
      </c>
      <c r="DU88" s="18">
        <f t="shared" si="35"/>
        <v>360</v>
      </c>
      <c r="DV88" s="18">
        <f t="shared" si="35"/>
        <v>209</v>
      </c>
      <c r="DW88" s="18">
        <f t="shared" si="35"/>
        <v>321</v>
      </c>
      <c r="DX88" s="18">
        <f t="shared" si="35"/>
        <v>157.5</v>
      </c>
      <c r="DY88" s="18">
        <f t="shared" si="35"/>
        <v>330.5</v>
      </c>
      <c r="DZ88" s="18">
        <f t="shared" si="35"/>
        <v>802</v>
      </c>
      <c r="EA88" s="18">
        <f t="shared" si="36"/>
        <v>624.5</v>
      </c>
      <c r="EB88" s="18">
        <f t="shared" si="36"/>
        <v>596</v>
      </c>
      <c r="EC88" s="18">
        <f t="shared" si="36"/>
        <v>311</v>
      </c>
      <c r="ED88" s="18">
        <f t="shared" si="36"/>
        <v>1638</v>
      </c>
      <c r="EE88" s="18">
        <f t="shared" si="36"/>
        <v>177.5</v>
      </c>
      <c r="EF88" s="18">
        <f t="shared" si="36"/>
        <v>1484.5</v>
      </c>
      <c r="EG88" s="18">
        <f t="shared" si="36"/>
        <v>280.5</v>
      </c>
      <c r="EH88" s="18">
        <f t="shared" si="36"/>
        <v>214</v>
      </c>
      <c r="EI88" s="18">
        <f t="shared" si="36"/>
        <v>15221.5</v>
      </c>
      <c r="EJ88" s="18">
        <f t="shared" si="36"/>
        <v>9946</v>
      </c>
      <c r="EK88" s="18">
        <f t="shared" si="36"/>
        <v>707</v>
      </c>
      <c r="EL88" s="18">
        <f t="shared" si="36"/>
        <v>475</v>
      </c>
      <c r="EM88" s="18">
        <f t="shared" si="36"/>
        <v>422</v>
      </c>
      <c r="EN88" s="18">
        <f t="shared" si="36"/>
        <v>998</v>
      </c>
      <c r="EO88" s="18">
        <f t="shared" si="36"/>
        <v>358.5</v>
      </c>
      <c r="EP88" s="18">
        <f t="shared" si="36"/>
        <v>385.5</v>
      </c>
      <c r="EQ88" s="18">
        <f t="shared" si="36"/>
        <v>2613.5</v>
      </c>
      <c r="ER88" s="18">
        <f t="shared" si="36"/>
        <v>290.5</v>
      </c>
      <c r="ES88" s="18">
        <f t="shared" si="36"/>
        <v>141</v>
      </c>
      <c r="ET88" s="18">
        <f t="shared" si="36"/>
        <v>215</v>
      </c>
      <c r="EU88" s="18">
        <f t="shared" si="36"/>
        <v>570.5</v>
      </c>
      <c r="EV88" s="18">
        <f t="shared" si="36"/>
        <v>72</v>
      </c>
      <c r="EW88" s="18">
        <f t="shared" si="36"/>
        <v>894</v>
      </c>
      <c r="EX88" s="18">
        <f t="shared" si="36"/>
        <v>171.5</v>
      </c>
      <c r="EY88" s="18">
        <f t="shared" si="36"/>
        <v>260</v>
      </c>
      <c r="EZ88" s="18">
        <f t="shared" si="36"/>
        <v>142</v>
      </c>
      <c r="FA88" s="18">
        <f t="shared" si="36"/>
        <v>3452</v>
      </c>
      <c r="FB88" s="18">
        <f t="shared" si="36"/>
        <v>340.5</v>
      </c>
      <c r="FC88" s="18">
        <f t="shared" si="36"/>
        <v>2135</v>
      </c>
      <c r="FD88" s="18">
        <f t="shared" si="36"/>
        <v>361.5</v>
      </c>
      <c r="FE88" s="18">
        <f t="shared" si="36"/>
        <v>94</v>
      </c>
      <c r="FF88" s="18">
        <f t="shared" si="36"/>
        <v>202.5</v>
      </c>
      <c r="FG88" s="18">
        <f t="shared" si="36"/>
        <v>128</v>
      </c>
      <c r="FH88" s="18">
        <f t="shared" si="36"/>
        <v>80</v>
      </c>
      <c r="FI88" s="18">
        <f t="shared" si="36"/>
        <v>1840</v>
      </c>
      <c r="FJ88" s="18">
        <f t="shared" si="36"/>
        <v>1983</v>
      </c>
      <c r="FK88" s="18">
        <f t="shared" si="36"/>
        <v>2526.5</v>
      </c>
      <c r="FL88" s="18">
        <f t="shared" si="36"/>
        <v>7095</v>
      </c>
      <c r="FM88" s="18">
        <f t="shared" si="36"/>
        <v>3847</v>
      </c>
      <c r="FN88" s="18">
        <f t="shared" si="36"/>
        <v>22102</v>
      </c>
      <c r="FO88" s="18">
        <f t="shared" si="36"/>
        <v>1109.5</v>
      </c>
      <c r="FP88" s="18">
        <f t="shared" si="36"/>
        <v>2254.5</v>
      </c>
      <c r="FQ88" s="18">
        <f t="shared" si="36"/>
        <v>940.5</v>
      </c>
      <c r="FR88" s="18">
        <f t="shared" si="36"/>
        <v>175.5</v>
      </c>
      <c r="FS88" s="18">
        <f t="shared" si="36"/>
        <v>210.5</v>
      </c>
      <c r="FT88" s="18">
        <f t="shared" si="36"/>
        <v>73</v>
      </c>
      <c r="FU88" s="18">
        <f t="shared" si="36"/>
        <v>849</v>
      </c>
      <c r="FV88" s="18">
        <f t="shared" si="36"/>
        <v>713.5</v>
      </c>
      <c r="FW88" s="18">
        <f t="shared" si="36"/>
        <v>184</v>
      </c>
      <c r="FX88" s="18">
        <f t="shared" si="36"/>
        <v>59</v>
      </c>
      <c r="FY88" s="18"/>
      <c r="FZ88" s="18">
        <f t="shared" si="33"/>
        <v>835040.5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561</v>
      </c>
      <c r="B89" s="7" t="s">
        <v>562</v>
      </c>
      <c r="C89" s="18">
        <f t="shared" si="34"/>
        <v>6239</v>
      </c>
      <c r="D89" s="18">
        <f t="shared" si="34"/>
        <v>37649.5</v>
      </c>
      <c r="E89" s="18">
        <f t="shared" si="34"/>
        <v>6398</v>
      </c>
      <c r="F89" s="18">
        <f t="shared" si="34"/>
        <v>17953.5</v>
      </c>
      <c r="G89" s="18">
        <f t="shared" si="34"/>
        <v>999.5</v>
      </c>
      <c r="H89" s="18">
        <f t="shared" si="34"/>
        <v>993.5</v>
      </c>
      <c r="I89" s="18">
        <f t="shared" si="34"/>
        <v>8600</v>
      </c>
      <c r="J89" s="18">
        <f t="shared" si="34"/>
        <v>2333</v>
      </c>
      <c r="K89" s="18">
        <f t="shared" si="34"/>
        <v>290</v>
      </c>
      <c r="L89" s="18">
        <f t="shared" si="34"/>
        <v>2427</v>
      </c>
      <c r="M89" s="18">
        <f t="shared" si="34"/>
        <v>1242</v>
      </c>
      <c r="N89" s="18">
        <f t="shared" si="34"/>
        <v>54172</v>
      </c>
      <c r="O89" s="18">
        <f t="shared" si="34"/>
        <v>14607</v>
      </c>
      <c r="P89" s="18">
        <f t="shared" si="34"/>
        <v>184</v>
      </c>
      <c r="Q89" s="18">
        <f t="shared" si="34"/>
        <v>37304</v>
      </c>
      <c r="R89" s="18">
        <f t="shared" si="34"/>
        <v>500.5</v>
      </c>
      <c r="S89" s="18">
        <f t="shared" si="34"/>
        <v>1658.5</v>
      </c>
      <c r="T89" s="18">
        <f t="shared" si="34"/>
        <v>151</v>
      </c>
      <c r="U89" s="18">
        <f t="shared" si="34"/>
        <v>52</v>
      </c>
      <c r="V89" s="18">
        <f t="shared" si="34"/>
        <v>276.5</v>
      </c>
      <c r="W89" s="18">
        <f t="shared" si="34"/>
        <v>41.5</v>
      </c>
      <c r="X89" s="18">
        <f t="shared" si="34"/>
        <v>38</v>
      </c>
      <c r="Y89" s="18">
        <f t="shared" si="34"/>
        <v>456</v>
      </c>
      <c r="Z89" s="18">
        <f t="shared" si="34"/>
        <v>243.5</v>
      </c>
      <c r="AA89" s="18">
        <f t="shared" si="34"/>
        <v>30590.5</v>
      </c>
      <c r="AB89" s="18">
        <f t="shared" si="34"/>
        <v>29613.5</v>
      </c>
      <c r="AC89" s="18">
        <f t="shared" si="34"/>
        <v>968.5</v>
      </c>
      <c r="AD89" s="18">
        <f t="shared" si="34"/>
        <v>1210</v>
      </c>
      <c r="AE89" s="18">
        <f t="shared" si="34"/>
        <v>98</v>
      </c>
      <c r="AF89" s="18">
        <f t="shared" si="34"/>
        <v>165</v>
      </c>
      <c r="AG89" s="18">
        <f t="shared" si="34"/>
        <v>689</v>
      </c>
      <c r="AH89" s="18">
        <f t="shared" si="34"/>
        <v>1029</v>
      </c>
      <c r="AI89" s="18">
        <f t="shared" si="34"/>
        <v>334.5</v>
      </c>
      <c r="AJ89" s="18">
        <f t="shared" si="34"/>
        <v>154.5</v>
      </c>
      <c r="AK89" s="18">
        <f t="shared" si="34"/>
        <v>199.5</v>
      </c>
      <c r="AL89" s="18">
        <f t="shared" si="34"/>
        <v>271.5</v>
      </c>
      <c r="AM89" s="18">
        <f t="shared" si="34"/>
        <v>434.5</v>
      </c>
      <c r="AN89" s="18">
        <f t="shared" si="34"/>
        <v>353</v>
      </c>
      <c r="AO89" s="18">
        <f t="shared" si="34"/>
        <v>4622</v>
      </c>
      <c r="AP89" s="18">
        <f t="shared" si="34"/>
        <v>86729.5</v>
      </c>
      <c r="AQ89" s="18">
        <f t="shared" si="34"/>
        <v>219</v>
      </c>
      <c r="AR89" s="18">
        <f t="shared" si="34"/>
        <v>62836.5</v>
      </c>
      <c r="AS89" s="18">
        <f t="shared" si="34"/>
        <v>6631.5</v>
      </c>
      <c r="AT89" s="18">
        <f t="shared" si="34"/>
        <v>2235</v>
      </c>
      <c r="AU89" s="18">
        <f t="shared" si="34"/>
        <v>234</v>
      </c>
      <c r="AV89" s="18">
        <f t="shared" si="34"/>
        <v>288.5</v>
      </c>
      <c r="AW89" s="18">
        <f t="shared" si="34"/>
        <v>224.5</v>
      </c>
      <c r="AX89" s="18">
        <f t="shared" si="34"/>
        <v>46.5</v>
      </c>
      <c r="AY89" s="18">
        <f t="shared" si="34"/>
        <v>442</v>
      </c>
      <c r="AZ89" s="18">
        <f t="shared" si="34"/>
        <v>12859</v>
      </c>
      <c r="BA89" s="18">
        <f t="shared" si="34"/>
        <v>9168</v>
      </c>
      <c r="BB89" s="18">
        <f t="shared" si="34"/>
        <v>7940.5</v>
      </c>
      <c r="BC89" s="18">
        <f t="shared" si="34"/>
        <v>25237.5</v>
      </c>
      <c r="BD89" s="18">
        <f t="shared" si="34"/>
        <v>3776.5</v>
      </c>
      <c r="BE89" s="18">
        <f t="shared" si="34"/>
        <v>1454</v>
      </c>
      <c r="BF89" s="18">
        <f t="shared" si="34"/>
        <v>24171.5</v>
      </c>
      <c r="BG89" s="18">
        <f t="shared" si="34"/>
        <v>1013.5</v>
      </c>
      <c r="BH89" s="18">
        <f t="shared" si="34"/>
        <v>533.5</v>
      </c>
      <c r="BI89" s="18">
        <f t="shared" si="34"/>
        <v>222.5</v>
      </c>
      <c r="BJ89" s="18">
        <f t="shared" si="34"/>
        <v>6527.5</v>
      </c>
      <c r="BK89" s="18">
        <f t="shared" si="34"/>
        <v>17023.5</v>
      </c>
      <c r="BL89" s="18">
        <f t="shared" si="34"/>
        <v>186</v>
      </c>
      <c r="BM89" s="18">
        <f t="shared" si="34"/>
        <v>282</v>
      </c>
      <c r="BN89" s="18">
        <f>BN26</f>
        <v>3544</v>
      </c>
      <c r="BO89" s="18">
        <f t="shared" si="35"/>
        <v>1341.5</v>
      </c>
      <c r="BP89" s="18">
        <f t="shared" si="35"/>
        <v>205</v>
      </c>
      <c r="BQ89" s="18">
        <f t="shared" si="35"/>
        <v>5502.5</v>
      </c>
      <c r="BR89" s="18">
        <f t="shared" si="35"/>
        <v>4677</v>
      </c>
      <c r="BS89" s="18">
        <f t="shared" si="35"/>
        <v>1157.5</v>
      </c>
      <c r="BT89" s="18">
        <f t="shared" si="35"/>
        <v>452</v>
      </c>
      <c r="BU89" s="18">
        <f t="shared" si="35"/>
        <v>408</v>
      </c>
      <c r="BV89" s="18">
        <f t="shared" si="35"/>
        <v>1304.5</v>
      </c>
      <c r="BW89" s="18">
        <f t="shared" si="35"/>
        <v>2009</v>
      </c>
      <c r="BX89" s="18">
        <f t="shared" si="35"/>
        <v>70</v>
      </c>
      <c r="BY89" s="18">
        <f t="shared" si="35"/>
        <v>488</v>
      </c>
      <c r="BZ89" s="18">
        <f t="shared" si="35"/>
        <v>207</v>
      </c>
      <c r="CA89" s="18">
        <f t="shared" si="35"/>
        <v>165</v>
      </c>
      <c r="CB89" s="18">
        <f t="shared" si="35"/>
        <v>80215</v>
      </c>
      <c r="CC89" s="18">
        <f t="shared" si="35"/>
        <v>175</v>
      </c>
      <c r="CD89" s="18">
        <f t="shared" si="35"/>
        <v>48</v>
      </c>
      <c r="CE89" s="18">
        <f t="shared" si="35"/>
        <v>149.5</v>
      </c>
      <c r="CF89" s="18">
        <f t="shared" si="35"/>
        <v>115.5</v>
      </c>
      <c r="CG89" s="18">
        <f t="shared" si="35"/>
        <v>216.5</v>
      </c>
      <c r="CH89" s="18">
        <f t="shared" si="35"/>
        <v>96</v>
      </c>
      <c r="CI89" s="18">
        <f t="shared" si="35"/>
        <v>726.5</v>
      </c>
      <c r="CJ89" s="18">
        <f t="shared" si="35"/>
        <v>972</v>
      </c>
      <c r="CK89" s="18">
        <f t="shared" si="35"/>
        <v>4473</v>
      </c>
      <c r="CL89" s="18">
        <f t="shared" si="35"/>
        <v>1374</v>
      </c>
      <c r="CM89" s="18">
        <f t="shared" si="35"/>
        <v>778</v>
      </c>
      <c r="CN89" s="18">
        <f t="shared" si="35"/>
        <v>29003.5</v>
      </c>
      <c r="CO89" s="18">
        <f t="shared" si="35"/>
        <v>15271.5</v>
      </c>
      <c r="CP89" s="18">
        <f t="shared" si="35"/>
        <v>1073</v>
      </c>
      <c r="CQ89" s="18">
        <f t="shared" si="35"/>
        <v>932</v>
      </c>
      <c r="CR89" s="18">
        <f t="shared" si="35"/>
        <v>177</v>
      </c>
      <c r="CS89" s="18">
        <f t="shared" si="35"/>
        <v>372</v>
      </c>
      <c r="CT89" s="18">
        <f t="shared" si="35"/>
        <v>105.5</v>
      </c>
      <c r="CU89" s="18">
        <f t="shared" si="35"/>
        <v>79</v>
      </c>
      <c r="CV89" s="18">
        <f t="shared" si="35"/>
        <v>43</v>
      </c>
      <c r="CW89" s="18">
        <f t="shared" si="35"/>
        <v>190</v>
      </c>
      <c r="CX89" s="18">
        <f t="shared" si="35"/>
        <v>478</v>
      </c>
      <c r="CY89" s="18">
        <f t="shared" si="35"/>
        <v>42</v>
      </c>
      <c r="CZ89" s="18">
        <f t="shared" si="35"/>
        <v>2136</v>
      </c>
      <c r="DA89" s="18">
        <f t="shared" si="35"/>
        <v>183.5</v>
      </c>
      <c r="DB89" s="18">
        <f t="shared" si="35"/>
        <v>304.5</v>
      </c>
      <c r="DC89" s="18">
        <f t="shared" si="35"/>
        <v>155</v>
      </c>
      <c r="DD89" s="18">
        <f t="shared" si="35"/>
        <v>162.5</v>
      </c>
      <c r="DE89" s="18">
        <f t="shared" si="35"/>
        <v>428.5</v>
      </c>
      <c r="DF89" s="18">
        <f t="shared" si="35"/>
        <v>20793</v>
      </c>
      <c r="DG89" s="18">
        <f t="shared" si="35"/>
        <v>94.5</v>
      </c>
      <c r="DH89" s="18">
        <f t="shared" si="35"/>
        <v>2100</v>
      </c>
      <c r="DI89" s="18">
        <f t="shared" si="35"/>
        <v>2668.5</v>
      </c>
      <c r="DJ89" s="18">
        <f t="shared" si="35"/>
        <v>653.5</v>
      </c>
      <c r="DK89" s="18">
        <f t="shared" si="35"/>
        <v>452.5</v>
      </c>
      <c r="DL89" s="18">
        <f t="shared" si="35"/>
        <v>5832</v>
      </c>
      <c r="DM89" s="18">
        <f t="shared" si="35"/>
        <v>250.5</v>
      </c>
      <c r="DN89" s="18">
        <f t="shared" si="35"/>
        <v>1431.5</v>
      </c>
      <c r="DO89" s="18">
        <f t="shared" si="35"/>
        <v>3171</v>
      </c>
      <c r="DP89" s="18">
        <f t="shared" si="35"/>
        <v>184.5</v>
      </c>
      <c r="DQ89" s="18">
        <f t="shared" si="35"/>
        <v>628</v>
      </c>
      <c r="DR89" s="18">
        <f t="shared" si="35"/>
        <v>1407.5</v>
      </c>
      <c r="DS89" s="18">
        <f t="shared" si="35"/>
        <v>767</v>
      </c>
      <c r="DT89" s="18">
        <f t="shared" si="35"/>
        <v>139</v>
      </c>
      <c r="DU89" s="18">
        <f t="shared" si="35"/>
        <v>386.5</v>
      </c>
      <c r="DV89" s="18">
        <f t="shared" si="35"/>
        <v>212</v>
      </c>
      <c r="DW89" s="18">
        <f t="shared" si="35"/>
        <v>343</v>
      </c>
      <c r="DX89" s="18">
        <f t="shared" si="35"/>
        <v>165.5</v>
      </c>
      <c r="DY89" s="18">
        <f t="shared" si="35"/>
        <v>335</v>
      </c>
      <c r="DZ89" s="18">
        <f>DZ26</f>
        <v>828</v>
      </c>
      <c r="EA89" s="18">
        <f t="shared" si="36"/>
        <v>615</v>
      </c>
      <c r="EB89" s="18">
        <f t="shared" si="36"/>
        <v>584</v>
      </c>
      <c r="EC89" s="18">
        <f t="shared" si="36"/>
        <v>323</v>
      </c>
      <c r="ED89" s="18">
        <f t="shared" si="36"/>
        <v>1651</v>
      </c>
      <c r="EE89" s="18">
        <f t="shared" si="36"/>
        <v>193</v>
      </c>
      <c r="EF89" s="18">
        <f t="shared" si="36"/>
        <v>1477.5</v>
      </c>
      <c r="EG89" s="18">
        <f t="shared" si="36"/>
        <v>283</v>
      </c>
      <c r="EH89" s="18">
        <f t="shared" si="36"/>
        <v>213.5</v>
      </c>
      <c r="EI89" s="18">
        <f t="shared" si="36"/>
        <v>15570.5</v>
      </c>
      <c r="EJ89" s="18">
        <f t="shared" si="36"/>
        <v>9487</v>
      </c>
      <c r="EK89" s="18">
        <f t="shared" si="36"/>
        <v>707.5</v>
      </c>
      <c r="EL89" s="18">
        <f t="shared" si="36"/>
        <v>470</v>
      </c>
      <c r="EM89" s="18">
        <f t="shared" si="36"/>
        <v>418.5</v>
      </c>
      <c r="EN89" s="18">
        <f t="shared" si="36"/>
        <v>984.5</v>
      </c>
      <c r="EO89" s="18">
        <f t="shared" si="36"/>
        <v>349.5</v>
      </c>
      <c r="EP89" s="18">
        <f t="shared" si="36"/>
        <v>401.5</v>
      </c>
      <c r="EQ89" s="18">
        <f t="shared" si="36"/>
        <v>2636</v>
      </c>
      <c r="ER89" s="18">
        <f t="shared" si="36"/>
        <v>307.5</v>
      </c>
      <c r="ES89" s="18">
        <f t="shared" si="36"/>
        <v>125.5</v>
      </c>
      <c r="ET89" s="18">
        <f t="shared" si="36"/>
        <v>208.5</v>
      </c>
      <c r="EU89" s="18">
        <f t="shared" si="36"/>
        <v>620.5</v>
      </c>
      <c r="EV89" s="18">
        <f t="shared" si="36"/>
        <v>60.5</v>
      </c>
      <c r="EW89" s="18">
        <f t="shared" si="36"/>
        <v>914</v>
      </c>
      <c r="EX89" s="18">
        <f t="shared" si="36"/>
        <v>183.5</v>
      </c>
      <c r="EY89" s="18">
        <f t="shared" si="36"/>
        <v>254</v>
      </c>
      <c r="EZ89" s="18">
        <f t="shared" si="36"/>
        <v>138</v>
      </c>
      <c r="FA89" s="18">
        <f t="shared" si="36"/>
        <v>3439</v>
      </c>
      <c r="FB89" s="18">
        <f t="shared" si="36"/>
        <v>348</v>
      </c>
      <c r="FC89" s="18">
        <f t="shared" si="36"/>
        <v>2225</v>
      </c>
      <c r="FD89" s="18">
        <f t="shared" si="36"/>
        <v>368</v>
      </c>
      <c r="FE89" s="18">
        <f t="shared" si="36"/>
        <v>104</v>
      </c>
      <c r="FF89" s="18">
        <f t="shared" si="36"/>
        <v>211.5</v>
      </c>
      <c r="FG89" s="18">
        <f t="shared" si="36"/>
        <v>117</v>
      </c>
      <c r="FH89" s="18">
        <f t="shared" si="36"/>
        <v>94</v>
      </c>
      <c r="FI89" s="18">
        <f t="shared" si="36"/>
        <v>1863</v>
      </c>
      <c r="FJ89" s="18">
        <f t="shared" si="36"/>
        <v>1932</v>
      </c>
      <c r="FK89" s="18">
        <f t="shared" si="36"/>
        <v>2382</v>
      </c>
      <c r="FL89" s="18">
        <f t="shared" si="36"/>
        <v>6508</v>
      </c>
      <c r="FM89" s="18">
        <f t="shared" si="36"/>
        <v>3716.5</v>
      </c>
      <c r="FN89" s="18">
        <f t="shared" si="36"/>
        <v>22062</v>
      </c>
      <c r="FO89" s="18">
        <f t="shared" si="36"/>
        <v>1111.5</v>
      </c>
      <c r="FP89" s="18">
        <f t="shared" si="36"/>
        <v>2308</v>
      </c>
      <c r="FQ89" s="18">
        <f t="shared" si="36"/>
        <v>934</v>
      </c>
      <c r="FR89" s="18">
        <f t="shared" si="36"/>
        <v>169.5</v>
      </c>
      <c r="FS89" s="18">
        <f t="shared" si="36"/>
        <v>194.5</v>
      </c>
      <c r="FT89" s="18">
        <f t="shared" si="36"/>
        <v>72</v>
      </c>
      <c r="FU89" s="18">
        <f t="shared" si="36"/>
        <v>808</v>
      </c>
      <c r="FV89" s="18">
        <f t="shared" si="36"/>
        <v>685.5</v>
      </c>
      <c r="FW89" s="18">
        <f t="shared" si="36"/>
        <v>188</v>
      </c>
      <c r="FX89" s="18">
        <f t="shared" si="36"/>
        <v>52.5</v>
      </c>
      <c r="FY89" s="18"/>
      <c r="FZ89" s="18">
        <f t="shared" si="33"/>
        <v>831745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563</v>
      </c>
      <c r="B90" s="7" t="s">
        <v>564</v>
      </c>
      <c r="C90" s="18">
        <f t="shared" ref="C90:BN90" si="37">ROUND(MAX(C85,ROUND(AVERAGE(C85:C86),1),ROUND(AVERAGE(C85:C87),1),ROUND(AVERAGE(C85:C88),1),ROUND(AVERAGE(C85:C89),1)),1)</f>
        <v>6264.1</v>
      </c>
      <c r="D90" s="18">
        <f t="shared" si="37"/>
        <v>35898.5</v>
      </c>
      <c r="E90" s="18">
        <f t="shared" si="37"/>
        <v>5805.7</v>
      </c>
      <c r="F90" s="18">
        <f t="shared" si="37"/>
        <v>20404.3</v>
      </c>
      <c r="G90" s="18">
        <f t="shared" si="37"/>
        <v>1309.5</v>
      </c>
      <c r="H90" s="18">
        <f t="shared" si="37"/>
        <v>1136</v>
      </c>
      <c r="I90" s="18">
        <f t="shared" si="37"/>
        <v>8077.1</v>
      </c>
      <c r="J90" s="18">
        <f t="shared" si="37"/>
        <v>2235.6</v>
      </c>
      <c r="K90" s="18">
        <f t="shared" si="37"/>
        <v>252.5</v>
      </c>
      <c r="L90" s="18">
        <f t="shared" si="37"/>
        <v>2300.9</v>
      </c>
      <c r="M90" s="18">
        <f t="shared" si="37"/>
        <v>1131</v>
      </c>
      <c r="N90" s="18">
        <f t="shared" si="37"/>
        <v>52615.7</v>
      </c>
      <c r="O90" s="18">
        <f t="shared" si="37"/>
        <v>13845.9</v>
      </c>
      <c r="P90" s="18">
        <f t="shared" si="37"/>
        <v>293.5</v>
      </c>
      <c r="Q90" s="18">
        <f t="shared" si="37"/>
        <v>36491.199999999997</v>
      </c>
      <c r="R90" s="18">
        <f t="shared" si="37"/>
        <v>484.9</v>
      </c>
      <c r="S90" s="18">
        <f t="shared" si="37"/>
        <v>1674</v>
      </c>
      <c r="T90" s="18">
        <f t="shared" si="37"/>
        <v>150.5</v>
      </c>
      <c r="U90" s="18">
        <f t="shared" si="37"/>
        <v>56.5</v>
      </c>
      <c r="V90" s="18">
        <f t="shared" si="37"/>
        <v>262.8</v>
      </c>
      <c r="W90" s="18">
        <f t="shared" si="37"/>
        <v>145.5</v>
      </c>
      <c r="X90" s="18">
        <f t="shared" si="37"/>
        <v>45</v>
      </c>
      <c r="Y90" s="18">
        <f t="shared" si="37"/>
        <v>440</v>
      </c>
      <c r="Z90" s="18">
        <f t="shared" si="37"/>
        <v>224</v>
      </c>
      <c r="AA90" s="18">
        <f t="shared" si="37"/>
        <v>31153.5</v>
      </c>
      <c r="AB90" s="18">
        <f t="shared" si="37"/>
        <v>28316.799999999999</v>
      </c>
      <c r="AC90" s="18">
        <f t="shared" si="37"/>
        <v>985</v>
      </c>
      <c r="AD90" s="18">
        <f t="shared" si="37"/>
        <v>1276</v>
      </c>
      <c r="AE90" s="18">
        <f t="shared" si="37"/>
        <v>95.6</v>
      </c>
      <c r="AF90" s="18">
        <f t="shared" si="37"/>
        <v>178.5</v>
      </c>
      <c r="AG90" s="18">
        <f t="shared" si="37"/>
        <v>656</v>
      </c>
      <c r="AH90" s="18">
        <f t="shared" si="37"/>
        <v>1023.6</v>
      </c>
      <c r="AI90" s="18">
        <f t="shared" si="37"/>
        <v>341.5</v>
      </c>
      <c r="AJ90" s="18">
        <f t="shared" si="37"/>
        <v>145.69999999999999</v>
      </c>
      <c r="AK90" s="18">
        <f t="shared" si="37"/>
        <v>188.8</v>
      </c>
      <c r="AL90" s="18">
        <f t="shared" si="37"/>
        <v>247.4</v>
      </c>
      <c r="AM90" s="18">
        <f t="shared" si="37"/>
        <v>405</v>
      </c>
      <c r="AN90" s="18">
        <f t="shared" si="37"/>
        <v>346.5</v>
      </c>
      <c r="AO90" s="18">
        <f t="shared" si="37"/>
        <v>4494.3999999999996</v>
      </c>
      <c r="AP90" s="18">
        <f t="shared" si="37"/>
        <v>85152.6</v>
      </c>
      <c r="AQ90" s="18">
        <f t="shared" si="37"/>
        <v>241</v>
      </c>
      <c r="AR90" s="18">
        <f t="shared" si="37"/>
        <v>61376.5</v>
      </c>
      <c r="AS90" s="18">
        <f t="shared" si="37"/>
        <v>6490.2</v>
      </c>
      <c r="AT90" s="18">
        <f t="shared" si="37"/>
        <v>2320.6999999999998</v>
      </c>
      <c r="AU90" s="18">
        <f t="shared" si="37"/>
        <v>258</v>
      </c>
      <c r="AV90" s="18">
        <f t="shared" si="37"/>
        <v>303</v>
      </c>
      <c r="AW90" s="18">
        <f t="shared" si="37"/>
        <v>258</v>
      </c>
      <c r="AX90" s="18">
        <f t="shared" si="37"/>
        <v>80</v>
      </c>
      <c r="AY90" s="18">
        <f t="shared" si="37"/>
        <v>435.4</v>
      </c>
      <c r="AZ90" s="18">
        <f t="shared" si="37"/>
        <v>12689.4</v>
      </c>
      <c r="BA90" s="18">
        <f t="shared" si="37"/>
        <v>9184</v>
      </c>
      <c r="BB90" s="18">
        <f t="shared" si="37"/>
        <v>7921.3</v>
      </c>
      <c r="BC90" s="18">
        <f t="shared" si="37"/>
        <v>22945.8</v>
      </c>
      <c r="BD90" s="18">
        <f t="shared" si="37"/>
        <v>3613.1</v>
      </c>
      <c r="BE90" s="18">
        <f t="shared" si="37"/>
        <v>1362.1</v>
      </c>
      <c r="BF90" s="18">
        <f t="shared" si="37"/>
        <v>24471.8</v>
      </c>
      <c r="BG90" s="18">
        <f t="shared" si="37"/>
        <v>963.3</v>
      </c>
      <c r="BH90" s="18">
        <f t="shared" si="37"/>
        <v>563.29999999999995</v>
      </c>
      <c r="BI90" s="18">
        <f t="shared" si="37"/>
        <v>271.2</v>
      </c>
      <c r="BJ90" s="18">
        <f t="shared" si="37"/>
        <v>6408.2</v>
      </c>
      <c r="BK90" s="18">
        <f t="shared" si="37"/>
        <v>19094</v>
      </c>
      <c r="BL90" s="18">
        <f t="shared" si="37"/>
        <v>150.4</v>
      </c>
      <c r="BM90" s="18">
        <f t="shared" si="37"/>
        <v>285.60000000000002</v>
      </c>
      <c r="BN90" s="18">
        <f t="shared" si="37"/>
        <v>3364</v>
      </c>
      <c r="BO90" s="18">
        <f t="shared" ref="BO90:DZ90" si="38">ROUND(MAX(BO85,ROUND(AVERAGE(BO85:BO86),1),ROUND(AVERAGE(BO85:BO87),1),ROUND(AVERAGE(BO85:BO88),1),ROUND(AVERAGE(BO85:BO89),1)),1)</f>
        <v>1344.8</v>
      </c>
      <c r="BP90" s="18">
        <f t="shared" si="38"/>
        <v>200</v>
      </c>
      <c r="BQ90" s="18">
        <f t="shared" si="38"/>
        <v>5314.2</v>
      </c>
      <c r="BR90" s="18">
        <f t="shared" si="38"/>
        <v>4537.3</v>
      </c>
      <c r="BS90" s="18">
        <f t="shared" si="38"/>
        <v>1175</v>
      </c>
      <c r="BT90" s="18">
        <f t="shared" si="38"/>
        <v>430.3</v>
      </c>
      <c r="BU90" s="18">
        <f t="shared" si="38"/>
        <v>408.8</v>
      </c>
      <c r="BV90" s="18">
        <f t="shared" si="38"/>
        <v>1270.4000000000001</v>
      </c>
      <c r="BW90" s="18">
        <f t="shared" si="38"/>
        <v>2024.5</v>
      </c>
      <c r="BX90" s="18">
        <f t="shared" si="38"/>
        <v>73.7</v>
      </c>
      <c r="BY90" s="18">
        <f t="shared" si="38"/>
        <v>491.1</v>
      </c>
      <c r="BZ90" s="18">
        <f t="shared" si="38"/>
        <v>200.2</v>
      </c>
      <c r="CA90" s="18">
        <f t="shared" si="38"/>
        <v>152.1</v>
      </c>
      <c r="CB90" s="18">
        <f t="shared" si="38"/>
        <v>76813.2</v>
      </c>
      <c r="CC90" s="18">
        <f t="shared" si="38"/>
        <v>187</v>
      </c>
      <c r="CD90" s="18">
        <f t="shared" si="38"/>
        <v>83</v>
      </c>
      <c r="CE90" s="18">
        <f t="shared" si="38"/>
        <v>138.1</v>
      </c>
      <c r="CF90" s="18">
        <f t="shared" si="38"/>
        <v>149</v>
      </c>
      <c r="CG90" s="18">
        <f t="shared" si="38"/>
        <v>210</v>
      </c>
      <c r="CH90" s="18">
        <f t="shared" si="38"/>
        <v>104.1</v>
      </c>
      <c r="CI90" s="18">
        <f t="shared" si="38"/>
        <v>696.7</v>
      </c>
      <c r="CJ90" s="18">
        <f t="shared" si="38"/>
        <v>954.9</v>
      </c>
      <c r="CK90" s="18">
        <f t="shared" si="38"/>
        <v>4429.6000000000004</v>
      </c>
      <c r="CL90" s="18">
        <f t="shared" si="38"/>
        <v>1337.2</v>
      </c>
      <c r="CM90" s="18">
        <f t="shared" si="38"/>
        <v>729.1</v>
      </c>
      <c r="CN90" s="18">
        <f t="shared" si="38"/>
        <v>28600</v>
      </c>
      <c r="CO90" s="18">
        <f t="shared" si="38"/>
        <v>14945.3</v>
      </c>
      <c r="CP90" s="18">
        <f t="shared" si="38"/>
        <v>1020.6</v>
      </c>
      <c r="CQ90" s="18">
        <f t="shared" si="38"/>
        <v>841.3</v>
      </c>
      <c r="CR90" s="18">
        <f t="shared" si="38"/>
        <v>217.5</v>
      </c>
      <c r="CS90" s="18">
        <f t="shared" si="38"/>
        <v>336.2</v>
      </c>
      <c r="CT90" s="18">
        <f t="shared" si="38"/>
        <v>99.9</v>
      </c>
      <c r="CU90" s="18">
        <f t="shared" si="38"/>
        <v>81</v>
      </c>
      <c r="CV90" s="18">
        <f t="shared" si="38"/>
        <v>35.9</v>
      </c>
      <c r="CW90" s="18">
        <f t="shared" si="38"/>
        <v>193</v>
      </c>
      <c r="CX90" s="18">
        <f t="shared" si="38"/>
        <v>455.5</v>
      </c>
      <c r="CY90" s="18">
        <f t="shared" si="38"/>
        <v>39.799999999999997</v>
      </c>
      <c r="CZ90" s="18">
        <f t="shared" si="38"/>
        <v>1992.3</v>
      </c>
      <c r="DA90" s="18">
        <f t="shared" si="38"/>
        <v>197</v>
      </c>
      <c r="DB90" s="18">
        <f t="shared" si="38"/>
        <v>310.3</v>
      </c>
      <c r="DC90" s="18">
        <f t="shared" si="38"/>
        <v>146.69999999999999</v>
      </c>
      <c r="DD90" s="18">
        <f t="shared" si="38"/>
        <v>173</v>
      </c>
      <c r="DE90" s="18">
        <f t="shared" si="38"/>
        <v>347.8</v>
      </c>
      <c r="DF90" s="18">
        <f t="shared" si="38"/>
        <v>20634.2</v>
      </c>
      <c r="DG90" s="18">
        <f t="shared" si="38"/>
        <v>82.6</v>
      </c>
      <c r="DH90" s="18">
        <f t="shared" si="38"/>
        <v>1966.9</v>
      </c>
      <c r="DI90" s="18">
        <f t="shared" si="38"/>
        <v>2577</v>
      </c>
      <c r="DJ90" s="18">
        <f t="shared" si="38"/>
        <v>664.7</v>
      </c>
      <c r="DK90" s="18">
        <f t="shared" si="38"/>
        <v>453.5</v>
      </c>
      <c r="DL90" s="18">
        <f t="shared" si="38"/>
        <v>5809.5</v>
      </c>
      <c r="DM90" s="18">
        <f t="shared" si="38"/>
        <v>239.3</v>
      </c>
      <c r="DN90" s="18">
        <f t="shared" si="38"/>
        <v>1412</v>
      </c>
      <c r="DO90" s="18">
        <f t="shared" si="38"/>
        <v>3273</v>
      </c>
      <c r="DP90" s="18">
        <f t="shared" si="38"/>
        <v>206</v>
      </c>
      <c r="DQ90" s="18">
        <f t="shared" si="38"/>
        <v>843</v>
      </c>
      <c r="DR90" s="18">
        <f t="shared" si="38"/>
        <v>1386.5</v>
      </c>
      <c r="DS90" s="18">
        <f t="shared" si="38"/>
        <v>713.8</v>
      </c>
      <c r="DT90" s="18">
        <f t="shared" si="38"/>
        <v>159.1</v>
      </c>
      <c r="DU90" s="18">
        <f t="shared" si="38"/>
        <v>373.5</v>
      </c>
      <c r="DV90" s="18">
        <f t="shared" si="38"/>
        <v>216</v>
      </c>
      <c r="DW90" s="18">
        <f t="shared" si="38"/>
        <v>321.3</v>
      </c>
      <c r="DX90" s="18">
        <f t="shared" si="38"/>
        <v>173.2</v>
      </c>
      <c r="DY90" s="18">
        <f t="shared" si="38"/>
        <v>319.5</v>
      </c>
      <c r="DZ90" s="18">
        <f t="shared" si="38"/>
        <v>777.5</v>
      </c>
      <c r="EA90" s="18">
        <f t="shared" ref="EA90:FX90" si="39">ROUND(MAX(EA85,ROUND(AVERAGE(EA85:EA86),1),ROUND(AVERAGE(EA85:EA87),1),ROUND(AVERAGE(EA85:EA88),1),ROUND(AVERAGE(EA85:EA89),1)),1)</f>
        <v>568.5</v>
      </c>
      <c r="EB90" s="18">
        <f t="shared" si="39"/>
        <v>586.29999999999995</v>
      </c>
      <c r="EC90" s="18">
        <f t="shared" si="39"/>
        <v>322</v>
      </c>
      <c r="ED90" s="18">
        <f t="shared" si="39"/>
        <v>1637.5</v>
      </c>
      <c r="EE90" s="18">
        <f t="shared" si="39"/>
        <v>183.7</v>
      </c>
      <c r="EF90" s="18">
        <f t="shared" si="39"/>
        <v>1465.4</v>
      </c>
      <c r="EG90" s="18">
        <f t="shared" si="39"/>
        <v>263.5</v>
      </c>
      <c r="EH90" s="18">
        <f t="shared" si="39"/>
        <v>245</v>
      </c>
      <c r="EI90" s="18">
        <f t="shared" si="39"/>
        <v>14800.3</v>
      </c>
      <c r="EJ90" s="18">
        <f t="shared" si="39"/>
        <v>9775.7000000000007</v>
      </c>
      <c r="EK90" s="18">
        <f t="shared" si="39"/>
        <v>681.1</v>
      </c>
      <c r="EL90" s="18">
        <f t="shared" si="39"/>
        <v>466.8</v>
      </c>
      <c r="EM90" s="18">
        <f t="shared" si="39"/>
        <v>409</v>
      </c>
      <c r="EN90" s="18">
        <f t="shared" si="39"/>
        <v>971.4</v>
      </c>
      <c r="EO90" s="18">
        <f t="shared" si="39"/>
        <v>338.4</v>
      </c>
      <c r="EP90" s="18">
        <f t="shared" si="39"/>
        <v>410</v>
      </c>
      <c r="EQ90" s="18">
        <f t="shared" si="39"/>
        <v>2592.1</v>
      </c>
      <c r="ER90" s="18">
        <f t="shared" si="39"/>
        <v>299.5</v>
      </c>
      <c r="ES90" s="18">
        <f t="shared" si="39"/>
        <v>144.80000000000001</v>
      </c>
      <c r="ET90" s="18">
        <f t="shared" si="39"/>
        <v>209.5</v>
      </c>
      <c r="EU90" s="18">
        <f t="shared" si="39"/>
        <v>586.5</v>
      </c>
      <c r="EV90" s="18">
        <f t="shared" si="39"/>
        <v>75</v>
      </c>
      <c r="EW90" s="18">
        <f t="shared" si="39"/>
        <v>881.5</v>
      </c>
      <c r="EX90" s="18">
        <f t="shared" si="39"/>
        <v>184.5</v>
      </c>
      <c r="EY90" s="18">
        <f t="shared" si="39"/>
        <v>230.8</v>
      </c>
      <c r="EZ90" s="18">
        <f t="shared" si="39"/>
        <v>134</v>
      </c>
      <c r="FA90" s="18">
        <f t="shared" si="39"/>
        <v>3498</v>
      </c>
      <c r="FB90" s="18">
        <f t="shared" si="39"/>
        <v>344</v>
      </c>
      <c r="FC90" s="18">
        <f t="shared" si="39"/>
        <v>1936.2</v>
      </c>
      <c r="FD90" s="18">
        <f t="shared" si="39"/>
        <v>396.8</v>
      </c>
      <c r="FE90" s="18">
        <f t="shared" si="39"/>
        <v>92.3</v>
      </c>
      <c r="FF90" s="18">
        <f t="shared" si="39"/>
        <v>205.9</v>
      </c>
      <c r="FG90" s="18">
        <f t="shared" si="39"/>
        <v>129.69999999999999</v>
      </c>
      <c r="FH90" s="18">
        <f t="shared" si="39"/>
        <v>74.599999999999994</v>
      </c>
      <c r="FI90" s="18">
        <f t="shared" si="39"/>
        <v>1816</v>
      </c>
      <c r="FJ90" s="18">
        <f t="shared" si="39"/>
        <v>2014.5</v>
      </c>
      <c r="FK90" s="18">
        <f t="shared" si="39"/>
        <v>2587</v>
      </c>
      <c r="FL90" s="18">
        <f t="shared" si="39"/>
        <v>8413</v>
      </c>
      <c r="FM90" s="18">
        <f t="shared" si="39"/>
        <v>3818.2</v>
      </c>
      <c r="FN90" s="18">
        <f t="shared" si="39"/>
        <v>21663.4</v>
      </c>
      <c r="FO90" s="18">
        <f t="shared" si="39"/>
        <v>1086.4000000000001</v>
      </c>
      <c r="FP90" s="18">
        <f t="shared" si="39"/>
        <v>2374</v>
      </c>
      <c r="FQ90" s="18">
        <f t="shared" si="39"/>
        <v>1004.9</v>
      </c>
      <c r="FR90" s="18">
        <f t="shared" si="39"/>
        <v>177.7</v>
      </c>
      <c r="FS90" s="18">
        <f t="shared" si="39"/>
        <v>198.8</v>
      </c>
      <c r="FT90" s="18">
        <f t="shared" si="39"/>
        <v>63.3</v>
      </c>
      <c r="FU90" s="18">
        <f t="shared" si="39"/>
        <v>834.3</v>
      </c>
      <c r="FV90" s="18">
        <f t="shared" si="39"/>
        <v>704</v>
      </c>
      <c r="FW90" s="18">
        <f t="shared" si="39"/>
        <v>179.3</v>
      </c>
      <c r="FX90" s="18">
        <f t="shared" si="39"/>
        <v>55.9</v>
      </c>
      <c r="FY90" s="18"/>
      <c r="FZ90" s="18">
        <f t="shared" si="33"/>
        <v>819822.40000000026</v>
      </c>
      <c r="GA90" s="75">
        <v>819822.4</v>
      </c>
      <c r="GB90" s="18">
        <f>FZ90-GA90</f>
        <v>0</v>
      </c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567</v>
      </c>
      <c r="B93" s="7" t="s">
        <v>568</v>
      </c>
      <c r="C93" s="50">
        <f t="shared" ref="C93:BE93" si="40">ROUND(C10*2*$A$83,2)</f>
        <v>0</v>
      </c>
      <c r="D93" s="50">
        <f t="shared" si="40"/>
        <v>0.16</v>
      </c>
      <c r="E93" s="50">
        <f t="shared" si="40"/>
        <v>0</v>
      </c>
      <c r="F93" s="50">
        <f t="shared" si="40"/>
        <v>0</v>
      </c>
      <c r="G93" s="50">
        <f t="shared" si="40"/>
        <v>0</v>
      </c>
      <c r="H93" s="50">
        <f t="shared" si="40"/>
        <v>0</v>
      </c>
      <c r="I93" s="50">
        <f t="shared" si="40"/>
        <v>0.08</v>
      </c>
      <c r="J93" s="50">
        <f t="shared" si="40"/>
        <v>0</v>
      </c>
      <c r="K93" s="50">
        <f t="shared" si="40"/>
        <v>0</v>
      </c>
      <c r="L93" s="50">
        <f t="shared" si="40"/>
        <v>0</v>
      </c>
      <c r="M93" s="50">
        <f t="shared" si="40"/>
        <v>0</v>
      </c>
      <c r="N93" s="50">
        <f t="shared" si="40"/>
        <v>3.36</v>
      </c>
      <c r="O93" s="50">
        <f t="shared" si="40"/>
        <v>0</v>
      </c>
      <c r="P93" s="50">
        <f t="shared" si="40"/>
        <v>0</v>
      </c>
      <c r="Q93" s="50">
        <f t="shared" si="40"/>
        <v>4.96</v>
      </c>
      <c r="R93" s="50">
        <f t="shared" si="40"/>
        <v>0</v>
      </c>
      <c r="S93" s="50">
        <f t="shared" si="40"/>
        <v>0.4</v>
      </c>
      <c r="T93" s="50">
        <f t="shared" si="40"/>
        <v>0</v>
      </c>
      <c r="U93" s="50">
        <f t="shared" si="40"/>
        <v>0</v>
      </c>
      <c r="V93" s="50">
        <f t="shared" si="40"/>
        <v>0</v>
      </c>
      <c r="W93" s="50">
        <f t="shared" si="40"/>
        <v>1.2</v>
      </c>
      <c r="X93" s="50">
        <f t="shared" si="40"/>
        <v>0</v>
      </c>
      <c r="Y93" s="50">
        <f t="shared" si="40"/>
        <v>0</v>
      </c>
      <c r="Z93" s="50">
        <f t="shared" si="40"/>
        <v>0</v>
      </c>
      <c r="AA93" s="50">
        <f t="shared" si="40"/>
        <v>5.2</v>
      </c>
      <c r="AB93" s="50">
        <f t="shared" si="40"/>
        <v>0.16</v>
      </c>
      <c r="AC93" s="50">
        <f t="shared" si="40"/>
        <v>0</v>
      </c>
      <c r="AD93" s="50">
        <f t="shared" si="40"/>
        <v>0</v>
      </c>
      <c r="AE93" s="50">
        <f t="shared" si="40"/>
        <v>0</v>
      </c>
      <c r="AF93" s="50">
        <f t="shared" si="40"/>
        <v>0</v>
      </c>
      <c r="AG93" s="50">
        <f t="shared" si="40"/>
        <v>0</v>
      </c>
      <c r="AH93" s="50">
        <f t="shared" si="40"/>
        <v>0</v>
      </c>
      <c r="AI93" s="50">
        <f t="shared" si="40"/>
        <v>0</v>
      </c>
      <c r="AJ93" s="50">
        <f t="shared" si="40"/>
        <v>0</v>
      </c>
      <c r="AK93" s="50">
        <f t="shared" si="40"/>
        <v>0</v>
      </c>
      <c r="AL93" s="50">
        <f t="shared" si="40"/>
        <v>0</v>
      </c>
      <c r="AM93" s="50">
        <f t="shared" si="40"/>
        <v>0</v>
      </c>
      <c r="AN93" s="50">
        <f t="shared" si="40"/>
        <v>0</v>
      </c>
      <c r="AO93" s="50">
        <f t="shared" si="40"/>
        <v>0.88</v>
      </c>
      <c r="AP93" s="50">
        <f t="shared" si="40"/>
        <v>0</v>
      </c>
      <c r="AQ93" s="50">
        <f t="shared" si="40"/>
        <v>0</v>
      </c>
      <c r="AR93" s="50">
        <f t="shared" si="40"/>
        <v>11.76</v>
      </c>
      <c r="AS93" s="50">
        <f t="shared" si="40"/>
        <v>0</v>
      </c>
      <c r="AT93" s="50">
        <f t="shared" si="40"/>
        <v>0.96</v>
      </c>
      <c r="AU93" s="50">
        <f t="shared" si="40"/>
        <v>0</v>
      </c>
      <c r="AV93" s="50">
        <f t="shared" si="40"/>
        <v>0</v>
      </c>
      <c r="AW93" s="50">
        <f t="shared" si="40"/>
        <v>0</v>
      </c>
      <c r="AX93" s="50">
        <f t="shared" si="40"/>
        <v>0</v>
      </c>
      <c r="AY93" s="50">
        <f t="shared" si="40"/>
        <v>0</v>
      </c>
      <c r="AZ93" s="50">
        <f t="shared" si="40"/>
        <v>3.6</v>
      </c>
      <c r="BA93" s="50">
        <f t="shared" si="40"/>
        <v>0.08</v>
      </c>
      <c r="BB93" s="50">
        <f t="shared" si="40"/>
        <v>0</v>
      </c>
      <c r="BC93" s="50">
        <f t="shared" si="40"/>
        <v>0.32</v>
      </c>
      <c r="BD93" s="50">
        <f t="shared" si="40"/>
        <v>0</v>
      </c>
      <c r="BE93" s="50">
        <f t="shared" si="40"/>
        <v>0</v>
      </c>
      <c r="BF93" s="50">
        <f>ROUND(BF10*2*$A$83,2)</f>
        <v>32.32</v>
      </c>
      <c r="BG93" s="50">
        <f t="shared" ref="BG93:DR93" si="41">ROUND(BG10*2*$A$83,2)</f>
        <v>0</v>
      </c>
      <c r="BH93" s="50">
        <f t="shared" si="41"/>
        <v>0</v>
      </c>
      <c r="BI93" s="50">
        <f t="shared" si="41"/>
        <v>0</v>
      </c>
      <c r="BJ93" s="50">
        <f t="shared" si="41"/>
        <v>2.72</v>
      </c>
      <c r="BK93" s="50">
        <f t="shared" si="41"/>
        <v>7.6</v>
      </c>
      <c r="BL93" s="50">
        <f t="shared" si="41"/>
        <v>0</v>
      </c>
      <c r="BM93" s="50">
        <f t="shared" si="41"/>
        <v>0</v>
      </c>
      <c r="BN93" s="50">
        <f t="shared" si="41"/>
        <v>0</v>
      </c>
      <c r="BO93" s="50">
        <f t="shared" si="41"/>
        <v>0.08</v>
      </c>
      <c r="BP93" s="50">
        <f t="shared" si="41"/>
        <v>0</v>
      </c>
      <c r="BQ93" s="50">
        <f t="shared" si="41"/>
        <v>0.24</v>
      </c>
      <c r="BR93" s="50">
        <f t="shared" si="41"/>
        <v>0.08</v>
      </c>
      <c r="BS93" s="50">
        <f t="shared" si="41"/>
        <v>0</v>
      </c>
      <c r="BT93" s="50">
        <f t="shared" si="41"/>
        <v>0</v>
      </c>
      <c r="BU93" s="50">
        <f t="shared" si="41"/>
        <v>0</v>
      </c>
      <c r="BV93" s="50">
        <f t="shared" si="41"/>
        <v>0</v>
      </c>
      <c r="BW93" s="50">
        <f t="shared" si="41"/>
        <v>0</v>
      </c>
      <c r="BX93" s="50">
        <f t="shared" si="41"/>
        <v>0</v>
      </c>
      <c r="BY93" s="50">
        <f t="shared" si="41"/>
        <v>0.08</v>
      </c>
      <c r="BZ93" s="50">
        <f t="shared" si="41"/>
        <v>0</v>
      </c>
      <c r="CA93" s="50">
        <f t="shared" si="41"/>
        <v>0</v>
      </c>
      <c r="CB93" s="50">
        <f t="shared" si="41"/>
        <v>16.72</v>
      </c>
      <c r="CC93" s="50">
        <f t="shared" si="41"/>
        <v>0</v>
      </c>
      <c r="CD93" s="50">
        <f t="shared" si="41"/>
        <v>1.04</v>
      </c>
      <c r="CE93" s="50">
        <f t="shared" si="41"/>
        <v>0</v>
      </c>
      <c r="CF93" s="50">
        <f t="shared" si="41"/>
        <v>0</v>
      </c>
      <c r="CG93" s="50">
        <f t="shared" si="41"/>
        <v>0</v>
      </c>
      <c r="CH93" s="50">
        <f t="shared" si="41"/>
        <v>0</v>
      </c>
      <c r="CI93" s="50">
        <f t="shared" si="41"/>
        <v>0</v>
      </c>
      <c r="CJ93" s="50">
        <f t="shared" si="41"/>
        <v>0</v>
      </c>
      <c r="CK93" s="50">
        <f t="shared" si="41"/>
        <v>1.84</v>
      </c>
      <c r="CL93" s="50">
        <f t="shared" si="41"/>
        <v>0</v>
      </c>
      <c r="CM93" s="50">
        <f t="shared" si="41"/>
        <v>1.1200000000000001</v>
      </c>
      <c r="CN93" s="50">
        <f t="shared" si="41"/>
        <v>11.04</v>
      </c>
      <c r="CO93" s="50">
        <f t="shared" si="41"/>
        <v>1.84</v>
      </c>
      <c r="CP93" s="50">
        <f t="shared" si="41"/>
        <v>0.4</v>
      </c>
      <c r="CQ93" s="50">
        <f t="shared" si="41"/>
        <v>0</v>
      </c>
      <c r="CR93" s="50">
        <f t="shared" si="41"/>
        <v>0</v>
      </c>
      <c r="CS93" s="50">
        <f t="shared" si="41"/>
        <v>0</v>
      </c>
      <c r="CT93" s="50">
        <f t="shared" si="41"/>
        <v>0</v>
      </c>
      <c r="CU93" s="50">
        <f t="shared" si="41"/>
        <v>0</v>
      </c>
      <c r="CV93" s="50">
        <f t="shared" si="41"/>
        <v>0</v>
      </c>
      <c r="CW93" s="50">
        <f t="shared" si="41"/>
        <v>0</v>
      </c>
      <c r="CX93" s="50">
        <f t="shared" si="41"/>
        <v>0</v>
      </c>
      <c r="CY93" s="50">
        <f t="shared" si="41"/>
        <v>0</v>
      </c>
      <c r="CZ93" s="50">
        <f t="shared" si="41"/>
        <v>0</v>
      </c>
      <c r="DA93" s="50">
        <f t="shared" si="41"/>
        <v>0</v>
      </c>
      <c r="DB93" s="50">
        <f t="shared" si="41"/>
        <v>0</v>
      </c>
      <c r="DC93" s="50">
        <f t="shared" si="41"/>
        <v>0</v>
      </c>
      <c r="DD93" s="50">
        <f t="shared" si="41"/>
        <v>0</v>
      </c>
      <c r="DE93" s="50">
        <f t="shared" si="41"/>
        <v>0</v>
      </c>
      <c r="DF93" s="50">
        <f t="shared" si="41"/>
        <v>2.56</v>
      </c>
      <c r="DG93" s="50">
        <f t="shared" si="41"/>
        <v>0</v>
      </c>
      <c r="DH93" s="50">
        <f t="shared" si="41"/>
        <v>0.4</v>
      </c>
      <c r="DI93" s="50">
        <f t="shared" si="41"/>
        <v>0.08</v>
      </c>
      <c r="DJ93" s="50">
        <f t="shared" si="41"/>
        <v>0</v>
      </c>
      <c r="DK93" s="50">
        <f t="shared" si="41"/>
        <v>0</v>
      </c>
      <c r="DL93" s="50">
        <f t="shared" si="41"/>
        <v>0.08</v>
      </c>
      <c r="DM93" s="50">
        <f t="shared" si="41"/>
        <v>0</v>
      </c>
      <c r="DN93" s="50">
        <f t="shared" si="41"/>
        <v>0</v>
      </c>
      <c r="DO93" s="50">
        <f t="shared" si="41"/>
        <v>0</v>
      </c>
      <c r="DP93" s="50">
        <f t="shared" si="41"/>
        <v>0</v>
      </c>
      <c r="DQ93" s="50">
        <f t="shared" si="41"/>
        <v>0</v>
      </c>
      <c r="DR93" s="50">
        <f t="shared" si="41"/>
        <v>0.08</v>
      </c>
      <c r="DS93" s="50">
        <f t="shared" ref="DS93:FX93" si="42">ROUND(DS10*2*$A$83,2)</f>
        <v>0</v>
      </c>
      <c r="DT93" s="50">
        <f t="shared" si="42"/>
        <v>0</v>
      </c>
      <c r="DU93" s="50">
        <f t="shared" si="42"/>
        <v>0</v>
      </c>
      <c r="DV93" s="50">
        <f t="shared" si="42"/>
        <v>0</v>
      </c>
      <c r="DW93" s="50">
        <f t="shared" si="42"/>
        <v>0</v>
      </c>
      <c r="DX93" s="50">
        <f t="shared" si="42"/>
        <v>0</v>
      </c>
      <c r="DY93" s="50">
        <f t="shared" si="42"/>
        <v>0</v>
      </c>
      <c r="DZ93" s="50">
        <f t="shared" si="42"/>
        <v>0</v>
      </c>
      <c r="EA93" s="50">
        <f t="shared" si="42"/>
        <v>0</v>
      </c>
      <c r="EB93" s="50">
        <f t="shared" si="42"/>
        <v>0</v>
      </c>
      <c r="EC93" s="50">
        <f t="shared" si="42"/>
        <v>0</v>
      </c>
      <c r="ED93" s="50">
        <f t="shared" si="42"/>
        <v>0</v>
      </c>
      <c r="EE93" s="50">
        <f t="shared" si="42"/>
        <v>0</v>
      </c>
      <c r="EF93" s="50">
        <f t="shared" si="42"/>
        <v>0</v>
      </c>
      <c r="EG93" s="50">
        <f t="shared" si="42"/>
        <v>0</v>
      </c>
      <c r="EH93" s="50">
        <f t="shared" si="42"/>
        <v>0.08</v>
      </c>
      <c r="EI93" s="50">
        <f t="shared" si="42"/>
        <v>0</v>
      </c>
      <c r="EJ93" s="50">
        <f t="shared" si="42"/>
        <v>0</v>
      </c>
      <c r="EK93" s="50">
        <f t="shared" si="42"/>
        <v>0</v>
      </c>
      <c r="EL93" s="50">
        <f t="shared" si="42"/>
        <v>0</v>
      </c>
      <c r="EM93" s="50">
        <f t="shared" si="42"/>
        <v>0</v>
      </c>
      <c r="EN93" s="50">
        <f t="shared" si="42"/>
        <v>0</v>
      </c>
      <c r="EO93" s="50">
        <f t="shared" si="42"/>
        <v>0</v>
      </c>
      <c r="EP93" s="50">
        <f t="shared" si="42"/>
        <v>0</v>
      </c>
      <c r="EQ93" s="50">
        <f t="shared" si="42"/>
        <v>0</v>
      </c>
      <c r="ER93" s="50">
        <f t="shared" si="42"/>
        <v>0</v>
      </c>
      <c r="ES93" s="50">
        <f t="shared" si="42"/>
        <v>0.8</v>
      </c>
      <c r="ET93" s="50">
        <f t="shared" si="42"/>
        <v>0</v>
      </c>
      <c r="EU93" s="50">
        <f t="shared" si="42"/>
        <v>0</v>
      </c>
      <c r="EV93" s="50">
        <f t="shared" si="42"/>
        <v>0</v>
      </c>
      <c r="EW93" s="50">
        <f t="shared" si="42"/>
        <v>0</v>
      </c>
      <c r="EX93" s="50">
        <f t="shared" si="42"/>
        <v>0</v>
      </c>
      <c r="EY93" s="50">
        <f t="shared" si="42"/>
        <v>0</v>
      </c>
      <c r="EZ93" s="50">
        <f t="shared" si="42"/>
        <v>0</v>
      </c>
      <c r="FA93" s="50">
        <f t="shared" si="42"/>
        <v>0</v>
      </c>
      <c r="FB93" s="50">
        <f t="shared" si="42"/>
        <v>0</v>
      </c>
      <c r="FC93" s="50">
        <f t="shared" si="42"/>
        <v>0.32</v>
      </c>
      <c r="FD93" s="50">
        <f t="shared" si="42"/>
        <v>0</v>
      </c>
      <c r="FE93" s="50">
        <f t="shared" si="42"/>
        <v>0</v>
      </c>
      <c r="FF93" s="50">
        <f t="shared" si="42"/>
        <v>0</v>
      </c>
      <c r="FG93" s="50">
        <f t="shared" si="42"/>
        <v>0</v>
      </c>
      <c r="FH93" s="50">
        <f t="shared" si="42"/>
        <v>0</v>
      </c>
      <c r="FI93" s="50">
        <f t="shared" si="42"/>
        <v>0</v>
      </c>
      <c r="FJ93" s="50">
        <f t="shared" si="42"/>
        <v>0</v>
      </c>
      <c r="FK93" s="50">
        <f t="shared" si="42"/>
        <v>0</v>
      </c>
      <c r="FL93" s="50">
        <f t="shared" si="42"/>
        <v>14.48</v>
      </c>
      <c r="FM93" s="50">
        <f t="shared" si="42"/>
        <v>0</v>
      </c>
      <c r="FN93" s="50">
        <f t="shared" si="42"/>
        <v>1.2</v>
      </c>
      <c r="FO93" s="50">
        <f t="shared" si="42"/>
        <v>0</v>
      </c>
      <c r="FP93" s="50">
        <f t="shared" si="42"/>
        <v>0</v>
      </c>
      <c r="FQ93" s="50">
        <f t="shared" si="42"/>
        <v>0</v>
      </c>
      <c r="FR93" s="50">
        <f t="shared" si="42"/>
        <v>0</v>
      </c>
      <c r="FS93" s="50">
        <f t="shared" si="42"/>
        <v>0</v>
      </c>
      <c r="FT93" s="50">
        <f t="shared" si="42"/>
        <v>0</v>
      </c>
      <c r="FU93" s="50">
        <f t="shared" si="42"/>
        <v>0</v>
      </c>
      <c r="FV93" s="50">
        <f t="shared" si="42"/>
        <v>0</v>
      </c>
      <c r="FW93" s="50">
        <f t="shared" si="42"/>
        <v>0</v>
      </c>
      <c r="FX93" s="50">
        <f t="shared" si="42"/>
        <v>0</v>
      </c>
      <c r="FY93" s="7"/>
      <c r="FZ93" s="7">
        <f>SUM(C93:FX93)</f>
        <v>130.32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569</v>
      </c>
      <c r="B94" s="7" t="s">
        <v>570</v>
      </c>
      <c r="C94" s="23">
        <f t="shared" ref="C94:BN94" si="43">C28</f>
        <v>212.5</v>
      </c>
      <c r="D94" s="23">
        <f t="shared" si="43"/>
        <v>309</v>
      </c>
      <c r="E94" s="23">
        <f t="shared" si="43"/>
        <v>240</v>
      </c>
      <c r="F94" s="23">
        <f t="shared" si="43"/>
        <v>231.5</v>
      </c>
      <c r="G94" s="23">
        <f t="shared" si="43"/>
        <v>12.5</v>
      </c>
      <c r="H94" s="23">
        <f t="shared" si="43"/>
        <v>12.5</v>
      </c>
      <c r="I94" s="23">
        <f t="shared" si="43"/>
        <v>360.5</v>
      </c>
      <c r="J94" s="23">
        <f t="shared" si="43"/>
        <v>96.5</v>
      </c>
      <c r="K94" s="23">
        <f t="shared" si="43"/>
        <v>4.5</v>
      </c>
      <c r="L94" s="23">
        <f t="shared" si="43"/>
        <v>83.5</v>
      </c>
      <c r="M94" s="23">
        <f t="shared" si="43"/>
        <v>48.5</v>
      </c>
      <c r="N94" s="23">
        <f t="shared" si="43"/>
        <v>379</v>
      </c>
      <c r="O94" s="23">
        <f t="shared" si="43"/>
        <v>98.5</v>
      </c>
      <c r="P94" s="23">
        <f t="shared" si="43"/>
        <v>3</v>
      </c>
      <c r="Q94" s="23">
        <f t="shared" si="43"/>
        <v>951</v>
      </c>
      <c r="R94" s="23">
        <f t="shared" si="43"/>
        <v>10</v>
      </c>
      <c r="S94" s="23">
        <f t="shared" si="43"/>
        <v>33</v>
      </c>
      <c r="T94" s="23">
        <f t="shared" si="43"/>
        <v>3</v>
      </c>
      <c r="U94" s="23">
        <f t="shared" si="43"/>
        <v>5</v>
      </c>
      <c r="V94" s="23">
        <f t="shared" si="43"/>
        <v>6.5</v>
      </c>
      <c r="W94" s="23">
        <f t="shared" si="43"/>
        <v>3.5</v>
      </c>
      <c r="X94" s="23">
        <f t="shared" si="43"/>
        <v>1</v>
      </c>
      <c r="Y94" s="23">
        <f t="shared" si="43"/>
        <v>25.5</v>
      </c>
      <c r="Z94" s="23">
        <f t="shared" si="43"/>
        <v>9.5</v>
      </c>
      <c r="AA94" s="23">
        <f t="shared" si="43"/>
        <v>215.5</v>
      </c>
      <c r="AB94" s="23">
        <f t="shared" si="43"/>
        <v>239.5</v>
      </c>
      <c r="AC94" s="23">
        <f t="shared" si="43"/>
        <v>53</v>
      </c>
      <c r="AD94" s="23">
        <f t="shared" si="43"/>
        <v>42.5</v>
      </c>
      <c r="AE94" s="23">
        <f t="shared" si="43"/>
        <v>5</v>
      </c>
      <c r="AF94" s="23">
        <f t="shared" si="43"/>
        <v>3.5</v>
      </c>
      <c r="AG94" s="23">
        <f t="shared" si="43"/>
        <v>15.5</v>
      </c>
      <c r="AH94" s="23">
        <f t="shared" si="43"/>
        <v>33</v>
      </c>
      <c r="AI94" s="23">
        <f t="shared" si="43"/>
        <v>20</v>
      </c>
      <c r="AJ94" s="23">
        <f t="shared" si="43"/>
        <v>8.5</v>
      </c>
      <c r="AK94" s="23">
        <f t="shared" si="43"/>
        <v>23</v>
      </c>
      <c r="AL94" s="23">
        <f t="shared" si="43"/>
        <v>25</v>
      </c>
      <c r="AM94" s="23">
        <f t="shared" si="43"/>
        <v>24</v>
      </c>
      <c r="AN94" s="23">
        <f t="shared" si="43"/>
        <v>9</v>
      </c>
      <c r="AO94" s="23">
        <f t="shared" si="43"/>
        <v>129</v>
      </c>
      <c r="AP94" s="23">
        <f t="shared" si="43"/>
        <v>3300</v>
      </c>
      <c r="AQ94" s="23">
        <f t="shared" si="43"/>
        <v>3.5</v>
      </c>
      <c r="AR94" s="23">
        <f t="shared" si="43"/>
        <v>83</v>
      </c>
      <c r="AS94" s="23">
        <f t="shared" si="43"/>
        <v>106</v>
      </c>
      <c r="AT94" s="23">
        <f t="shared" si="43"/>
        <v>16.5</v>
      </c>
      <c r="AU94" s="23">
        <f t="shared" si="43"/>
        <v>9.5</v>
      </c>
      <c r="AV94" s="23">
        <f t="shared" si="43"/>
        <v>6.5</v>
      </c>
      <c r="AW94" s="23">
        <f t="shared" si="43"/>
        <v>5</v>
      </c>
      <c r="AX94" s="23">
        <f t="shared" si="43"/>
        <v>3</v>
      </c>
      <c r="AY94" s="23">
        <f t="shared" si="43"/>
        <v>9</v>
      </c>
      <c r="AZ94" s="23">
        <f t="shared" si="43"/>
        <v>255.5</v>
      </c>
      <c r="BA94" s="23">
        <f t="shared" si="43"/>
        <v>85.5</v>
      </c>
      <c r="BB94" s="23">
        <f t="shared" si="43"/>
        <v>234.5</v>
      </c>
      <c r="BC94" s="23">
        <f t="shared" si="43"/>
        <v>481</v>
      </c>
      <c r="BD94" s="23">
        <f t="shared" si="43"/>
        <v>8</v>
      </c>
      <c r="BE94" s="23">
        <f t="shared" si="43"/>
        <v>6.5</v>
      </c>
      <c r="BF94" s="23">
        <f t="shared" si="43"/>
        <v>27.5</v>
      </c>
      <c r="BG94" s="23">
        <f t="shared" si="43"/>
        <v>60.5</v>
      </c>
      <c r="BH94" s="23">
        <f t="shared" si="43"/>
        <v>4.5</v>
      </c>
      <c r="BI94" s="23">
        <f t="shared" si="43"/>
        <v>9</v>
      </c>
      <c r="BJ94" s="23">
        <f t="shared" si="43"/>
        <v>28.5</v>
      </c>
      <c r="BK94" s="23">
        <f t="shared" si="43"/>
        <v>62.5</v>
      </c>
      <c r="BL94" s="23">
        <f t="shared" si="43"/>
        <v>2</v>
      </c>
      <c r="BM94" s="23">
        <f t="shared" si="43"/>
        <v>7</v>
      </c>
      <c r="BN94" s="23">
        <f t="shared" si="43"/>
        <v>138</v>
      </c>
      <c r="BO94" s="23">
        <f t="shared" ref="BO94:DZ94" si="44">BO28</f>
        <v>42</v>
      </c>
      <c r="BP94" s="23">
        <f t="shared" si="44"/>
        <v>8</v>
      </c>
      <c r="BQ94" s="23">
        <f t="shared" si="44"/>
        <v>106</v>
      </c>
      <c r="BR94" s="23">
        <f t="shared" si="44"/>
        <v>114.5</v>
      </c>
      <c r="BS94" s="23">
        <f t="shared" si="44"/>
        <v>51.5</v>
      </c>
      <c r="BT94" s="23">
        <f t="shared" si="44"/>
        <v>3</v>
      </c>
      <c r="BU94" s="23">
        <f t="shared" si="44"/>
        <v>10.5</v>
      </c>
      <c r="BV94" s="23">
        <f t="shared" si="44"/>
        <v>24.5</v>
      </c>
      <c r="BW94" s="23">
        <f t="shared" si="44"/>
        <v>34.5</v>
      </c>
      <c r="BX94" s="23">
        <f t="shared" si="44"/>
        <v>3.5</v>
      </c>
      <c r="BY94" s="23">
        <f t="shared" si="44"/>
        <v>26</v>
      </c>
      <c r="BZ94" s="23">
        <f t="shared" si="44"/>
        <v>8</v>
      </c>
      <c r="CA94" s="23">
        <f t="shared" si="44"/>
        <v>6</v>
      </c>
      <c r="CB94" s="23">
        <f t="shared" si="44"/>
        <v>842</v>
      </c>
      <c r="CC94" s="23">
        <f t="shared" si="44"/>
        <v>4.5</v>
      </c>
      <c r="CD94" s="23">
        <f t="shared" si="44"/>
        <v>3.5</v>
      </c>
      <c r="CE94" s="23">
        <f t="shared" si="44"/>
        <v>5</v>
      </c>
      <c r="CF94" s="23">
        <f t="shared" si="44"/>
        <v>3</v>
      </c>
      <c r="CG94" s="23">
        <f t="shared" si="44"/>
        <v>7</v>
      </c>
      <c r="CH94" s="23">
        <f t="shared" si="44"/>
        <v>5</v>
      </c>
      <c r="CI94" s="23">
        <f t="shared" si="44"/>
        <v>12</v>
      </c>
      <c r="CJ94" s="23">
        <f t="shared" si="44"/>
        <v>28</v>
      </c>
      <c r="CK94" s="23">
        <f t="shared" si="44"/>
        <v>81</v>
      </c>
      <c r="CL94" s="23">
        <f t="shared" si="44"/>
        <v>24</v>
      </c>
      <c r="CM94" s="23">
        <f t="shared" si="44"/>
        <v>26.5</v>
      </c>
      <c r="CN94" s="23">
        <f t="shared" si="44"/>
        <v>215</v>
      </c>
      <c r="CO94" s="23">
        <f t="shared" si="44"/>
        <v>71.5</v>
      </c>
      <c r="CP94" s="23">
        <f t="shared" si="44"/>
        <v>17.5</v>
      </c>
      <c r="CQ94" s="23">
        <f t="shared" si="44"/>
        <v>48.5</v>
      </c>
      <c r="CR94" s="23">
        <f t="shared" si="44"/>
        <v>5.5</v>
      </c>
      <c r="CS94" s="23">
        <f t="shared" si="44"/>
        <v>5</v>
      </c>
      <c r="CT94" s="23">
        <f t="shared" si="44"/>
        <v>4.5</v>
      </c>
      <c r="CU94" s="23">
        <f t="shared" si="44"/>
        <v>0</v>
      </c>
      <c r="CV94" s="23">
        <f t="shared" si="44"/>
        <v>1.5</v>
      </c>
      <c r="CW94" s="23">
        <f t="shared" si="44"/>
        <v>5</v>
      </c>
      <c r="CX94" s="23">
        <f t="shared" si="44"/>
        <v>12</v>
      </c>
      <c r="CY94" s="23">
        <f t="shared" si="44"/>
        <v>5.5</v>
      </c>
      <c r="CZ94" s="23">
        <f t="shared" si="44"/>
        <v>29.5</v>
      </c>
      <c r="DA94" s="23">
        <f t="shared" si="44"/>
        <v>8.5</v>
      </c>
      <c r="DB94" s="23">
        <f t="shared" si="44"/>
        <v>3</v>
      </c>
      <c r="DC94" s="23">
        <f t="shared" si="44"/>
        <v>4</v>
      </c>
      <c r="DD94" s="23">
        <f t="shared" si="44"/>
        <v>6</v>
      </c>
      <c r="DE94" s="23">
        <f t="shared" si="44"/>
        <v>8</v>
      </c>
      <c r="DF94" s="23">
        <f t="shared" si="44"/>
        <v>282</v>
      </c>
      <c r="DG94" s="23">
        <f t="shared" si="44"/>
        <v>4.5</v>
      </c>
      <c r="DH94" s="23">
        <f t="shared" si="44"/>
        <v>86</v>
      </c>
      <c r="DI94" s="23">
        <f t="shared" si="44"/>
        <v>70.5</v>
      </c>
      <c r="DJ94" s="23">
        <f t="shared" si="44"/>
        <v>15.5</v>
      </c>
      <c r="DK94" s="23">
        <f t="shared" si="44"/>
        <v>13</v>
      </c>
      <c r="DL94" s="23">
        <f t="shared" si="44"/>
        <v>88</v>
      </c>
      <c r="DM94" s="23">
        <f t="shared" si="44"/>
        <v>10</v>
      </c>
      <c r="DN94" s="23">
        <f t="shared" si="44"/>
        <v>41.5</v>
      </c>
      <c r="DO94" s="23">
        <f t="shared" si="44"/>
        <v>70</v>
      </c>
      <c r="DP94" s="23">
        <f t="shared" si="44"/>
        <v>7</v>
      </c>
      <c r="DQ94" s="23">
        <f t="shared" si="44"/>
        <v>34.5</v>
      </c>
      <c r="DR94" s="23">
        <f t="shared" si="44"/>
        <v>49.5</v>
      </c>
      <c r="DS94" s="23">
        <f t="shared" si="44"/>
        <v>42</v>
      </c>
      <c r="DT94" s="23">
        <f t="shared" si="44"/>
        <v>0</v>
      </c>
      <c r="DU94" s="23">
        <f t="shared" si="44"/>
        <v>9.5</v>
      </c>
      <c r="DV94" s="23">
        <f t="shared" si="44"/>
        <v>7</v>
      </c>
      <c r="DW94" s="23">
        <f t="shared" si="44"/>
        <v>0</v>
      </c>
      <c r="DX94" s="23">
        <f t="shared" si="44"/>
        <v>4</v>
      </c>
      <c r="DY94" s="23">
        <f t="shared" si="44"/>
        <v>2</v>
      </c>
      <c r="DZ94" s="23">
        <f t="shared" si="44"/>
        <v>23</v>
      </c>
      <c r="EA94" s="23">
        <f t="shared" ref="EA94:FX94" si="45">EA28</f>
        <v>20.5</v>
      </c>
      <c r="EB94" s="23">
        <f t="shared" si="45"/>
        <v>12.5</v>
      </c>
      <c r="EC94" s="23">
        <f t="shared" si="45"/>
        <v>8</v>
      </c>
      <c r="ED94" s="23">
        <f t="shared" si="45"/>
        <v>17.5</v>
      </c>
      <c r="EE94" s="23">
        <f t="shared" si="45"/>
        <v>4</v>
      </c>
      <c r="EF94" s="23">
        <f t="shared" si="45"/>
        <v>43.5</v>
      </c>
      <c r="EG94" s="23">
        <f t="shared" si="45"/>
        <v>14.5</v>
      </c>
      <c r="EH94" s="23">
        <f t="shared" si="45"/>
        <v>11.5</v>
      </c>
      <c r="EI94" s="23">
        <f t="shared" si="45"/>
        <v>602.5</v>
      </c>
      <c r="EJ94" s="23">
        <f t="shared" si="45"/>
        <v>113</v>
      </c>
      <c r="EK94" s="23">
        <f t="shared" si="45"/>
        <v>13</v>
      </c>
      <c r="EL94" s="23">
        <f t="shared" si="45"/>
        <v>6.5</v>
      </c>
      <c r="EM94" s="23">
        <f t="shared" si="45"/>
        <v>18</v>
      </c>
      <c r="EN94" s="23">
        <f t="shared" si="45"/>
        <v>19.5</v>
      </c>
      <c r="EO94" s="23">
        <f t="shared" si="45"/>
        <v>12.5</v>
      </c>
      <c r="EP94" s="23">
        <f t="shared" si="45"/>
        <v>7.5</v>
      </c>
      <c r="EQ94" s="23">
        <f t="shared" si="45"/>
        <v>34</v>
      </c>
      <c r="ER94" s="23">
        <f t="shared" si="45"/>
        <v>9</v>
      </c>
      <c r="ES94" s="23">
        <f t="shared" si="45"/>
        <v>15</v>
      </c>
      <c r="ET94" s="23">
        <f t="shared" si="45"/>
        <v>15</v>
      </c>
      <c r="EU94" s="23">
        <f t="shared" si="45"/>
        <v>34.5</v>
      </c>
      <c r="EV94" s="23">
        <f t="shared" si="45"/>
        <v>7</v>
      </c>
      <c r="EW94" s="23">
        <f t="shared" si="45"/>
        <v>12</v>
      </c>
      <c r="EX94" s="23">
        <f t="shared" si="45"/>
        <v>9</v>
      </c>
      <c r="EY94" s="23">
        <f t="shared" si="45"/>
        <v>5</v>
      </c>
      <c r="EZ94" s="23">
        <f t="shared" si="45"/>
        <v>7.5</v>
      </c>
      <c r="FA94" s="23">
        <f t="shared" si="45"/>
        <v>46</v>
      </c>
      <c r="FB94" s="23">
        <f t="shared" si="45"/>
        <v>11</v>
      </c>
      <c r="FC94" s="23">
        <f t="shared" si="45"/>
        <v>27</v>
      </c>
      <c r="FD94" s="23">
        <f t="shared" si="45"/>
        <v>16.5</v>
      </c>
      <c r="FE94" s="23">
        <f t="shared" si="45"/>
        <v>8.5</v>
      </c>
      <c r="FF94" s="23">
        <f t="shared" si="45"/>
        <v>7</v>
      </c>
      <c r="FG94" s="23">
        <f t="shared" si="45"/>
        <v>0</v>
      </c>
      <c r="FH94" s="23">
        <f t="shared" si="45"/>
        <v>4</v>
      </c>
      <c r="FI94" s="23">
        <f t="shared" si="45"/>
        <v>38.5</v>
      </c>
      <c r="FJ94" s="23">
        <f t="shared" si="45"/>
        <v>50</v>
      </c>
      <c r="FK94" s="23">
        <f t="shared" si="45"/>
        <v>39.5</v>
      </c>
      <c r="FL94" s="23">
        <f t="shared" si="45"/>
        <v>23</v>
      </c>
      <c r="FM94" s="23">
        <f t="shared" si="45"/>
        <v>56.5</v>
      </c>
      <c r="FN94" s="23">
        <f t="shared" si="45"/>
        <v>323</v>
      </c>
      <c r="FO94" s="23">
        <f t="shared" si="45"/>
        <v>33</v>
      </c>
      <c r="FP94" s="23">
        <f t="shared" si="45"/>
        <v>52.5</v>
      </c>
      <c r="FQ94" s="23">
        <f t="shared" si="45"/>
        <v>25</v>
      </c>
      <c r="FR94" s="23">
        <f t="shared" si="45"/>
        <v>3.5</v>
      </c>
      <c r="FS94" s="23">
        <f t="shared" si="45"/>
        <v>4</v>
      </c>
      <c r="FT94" s="23">
        <f t="shared" si="45"/>
        <v>3</v>
      </c>
      <c r="FU94" s="23">
        <f t="shared" si="45"/>
        <v>15</v>
      </c>
      <c r="FV94" s="23">
        <f t="shared" si="45"/>
        <v>17</v>
      </c>
      <c r="FW94" s="23">
        <f t="shared" si="45"/>
        <v>5.5</v>
      </c>
      <c r="FX94" s="23">
        <f t="shared" si="45"/>
        <v>2</v>
      </c>
      <c r="FY94" s="7"/>
      <c r="FZ94" s="23">
        <f>SUM(C94:FX94)</f>
        <v>13611.5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571</v>
      </c>
      <c r="B95" s="7" t="s">
        <v>572</v>
      </c>
      <c r="C95" s="23">
        <f t="shared" ref="C95:BN95" si="46">C34</f>
        <v>0</v>
      </c>
      <c r="D95" s="23">
        <f t="shared" si="46"/>
        <v>0</v>
      </c>
      <c r="E95" s="23">
        <f t="shared" si="46"/>
        <v>12.5</v>
      </c>
      <c r="F95" s="23">
        <f t="shared" si="46"/>
        <v>35</v>
      </c>
      <c r="G95" s="23">
        <f t="shared" si="46"/>
        <v>0</v>
      </c>
      <c r="H95" s="23">
        <f t="shared" si="46"/>
        <v>0</v>
      </c>
      <c r="I95" s="23">
        <f t="shared" si="46"/>
        <v>0</v>
      </c>
      <c r="J95" s="23">
        <f t="shared" si="46"/>
        <v>0</v>
      </c>
      <c r="K95" s="23">
        <f t="shared" si="46"/>
        <v>0</v>
      </c>
      <c r="L95" s="23">
        <f t="shared" si="46"/>
        <v>0</v>
      </c>
      <c r="M95" s="23">
        <f t="shared" si="46"/>
        <v>0</v>
      </c>
      <c r="N95" s="23">
        <f t="shared" si="46"/>
        <v>0</v>
      </c>
      <c r="O95" s="23">
        <f t="shared" si="46"/>
        <v>0</v>
      </c>
      <c r="P95" s="23">
        <f t="shared" si="46"/>
        <v>0</v>
      </c>
      <c r="Q95" s="23">
        <f t="shared" si="46"/>
        <v>35</v>
      </c>
      <c r="R95" s="23">
        <f t="shared" si="46"/>
        <v>0</v>
      </c>
      <c r="S95" s="23">
        <f t="shared" si="46"/>
        <v>0</v>
      </c>
      <c r="T95" s="23">
        <f t="shared" si="46"/>
        <v>0</v>
      </c>
      <c r="U95" s="23">
        <f t="shared" si="46"/>
        <v>0</v>
      </c>
      <c r="V95" s="23">
        <f t="shared" si="46"/>
        <v>0</v>
      </c>
      <c r="W95" s="23">
        <f t="shared" si="46"/>
        <v>0</v>
      </c>
      <c r="X95" s="23">
        <f t="shared" si="46"/>
        <v>0</v>
      </c>
      <c r="Y95" s="23">
        <f t="shared" si="46"/>
        <v>0</v>
      </c>
      <c r="Z95" s="23">
        <f t="shared" si="46"/>
        <v>0</v>
      </c>
      <c r="AA95" s="23">
        <f t="shared" si="46"/>
        <v>0</v>
      </c>
      <c r="AB95" s="23">
        <f t="shared" si="46"/>
        <v>0</v>
      </c>
      <c r="AC95" s="23">
        <f t="shared" si="46"/>
        <v>0</v>
      </c>
      <c r="AD95" s="23">
        <f t="shared" si="46"/>
        <v>0</v>
      </c>
      <c r="AE95" s="23">
        <f t="shared" si="46"/>
        <v>0</v>
      </c>
      <c r="AF95" s="23">
        <f t="shared" si="46"/>
        <v>0</v>
      </c>
      <c r="AG95" s="23">
        <f t="shared" si="46"/>
        <v>0</v>
      </c>
      <c r="AH95" s="23">
        <f t="shared" si="46"/>
        <v>0</v>
      </c>
      <c r="AI95" s="23">
        <f t="shared" si="46"/>
        <v>0</v>
      </c>
      <c r="AJ95" s="23">
        <f t="shared" si="46"/>
        <v>0</v>
      </c>
      <c r="AK95" s="23">
        <f t="shared" si="46"/>
        <v>0</v>
      </c>
      <c r="AL95" s="23">
        <f t="shared" si="46"/>
        <v>0</v>
      </c>
      <c r="AM95" s="23">
        <f t="shared" si="46"/>
        <v>0</v>
      </c>
      <c r="AN95" s="23">
        <f t="shared" si="46"/>
        <v>0</v>
      </c>
      <c r="AO95" s="23">
        <f t="shared" si="46"/>
        <v>0</v>
      </c>
      <c r="AP95" s="23">
        <f t="shared" si="46"/>
        <v>0</v>
      </c>
      <c r="AQ95" s="23">
        <f t="shared" si="46"/>
        <v>0</v>
      </c>
      <c r="AR95" s="23">
        <f t="shared" si="46"/>
        <v>0</v>
      </c>
      <c r="AS95" s="23">
        <f t="shared" si="46"/>
        <v>0</v>
      </c>
      <c r="AT95" s="23">
        <f t="shared" si="46"/>
        <v>0</v>
      </c>
      <c r="AU95" s="23">
        <f t="shared" si="46"/>
        <v>0</v>
      </c>
      <c r="AV95" s="23">
        <f t="shared" si="46"/>
        <v>0</v>
      </c>
      <c r="AW95" s="23">
        <f t="shared" si="46"/>
        <v>0</v>
      </c>
      <c r="AX95" s="23">
        <f t="shared" si="46"/>
        <v>0</v>
      </c>
      <c r="AY95" s="23">
        <f t="shared" si="46"/>
        <v>0</v>
      </c>
      <c r="AZ95" s="23">
        <f t="shared" si="46"/>
        <v>0</v>
      </c>
      <c r="BA95" s="23">
        <f t="shared" si="46"/>
        <v>0</v>
      </c>
      <c r="BB95" s="23">
        <f t="shared" si="46"/>
        <v>0</v>
      </c>
      <c r="BC95" s="23">
        <f t="shared" si="46"/>
        <v>0</v>
      </c>
      <c r="BD95" s="23">
        <f t="shared" si="46"/>
        <v>0</v>
      </c>
      <c r="BE95" s="23">
        <f t="shared" si="46"/>
        <v>0</v>
      </c>
      <c r="BF95" s="23">
        <f t="shared" si="46"/>
        <v>0</v>
      </c>
      <c r="BG95" s="23">
        <f t="shared" si="46"/>
        <v>0</v>
      </c>
      <c r="BH95" s="23">
        <f t="shared" si="46"/>
        <v>0</v>
      </c>
      <c r="BI95" s="23">
        <f t="shared" si="46"/>
        <v>0</v>
      </c>
      <c r="BJ95" s="23">
        <f t="shared" si="46"/>
        <v>0</v>
      </c>
      <c r="BK95" s="23">
        <f t="shared" si="46"/>
        <v>0</v>
      </c>
      <c r="BL95" s="23">
        <f t="shared" si="46"/>
        <v>0</v>
      </c>
      <c r="BM95" s="23">
        <f t="shared" si="46"/>
        <v>0</v>
      </c>
      <c r="BN95" s="23">
        <f t="shared" si="46"/>
        <v>0</v>
      </c>
      <c r="BO95" s="23">
        <f t="shared" ref="BO95:DZ95" si="47">BO34</f>
        <v>0</v>
      </c>
      <c r="BP95" s="23">
        <f t="shared" si="47"/>
        <v>0</v>
      </c>
      <c r="BQ95" s="23">
        <f t="shared" si="47"/>
        <v>0</v>
      </c>
      <c r="BR95" s="23">
        <f t="shared" si="47"/>
        <v>0</v>
      </c>
      <c r="BS95" s="23">
        <f t="shared" si="47"/>
        <v>0</v>
      </c>
      <c r="BT95" s="23">
        <f t="shared" si="47"/>
        <v>0</v>
      </c>
      <c r="BU95" s="23">
        <f t="shared" si="47"/>
        <v>0</v>
      </c>
      <c r="BV95" s="23">
        <f t="shared" si="47"/>
        <v>0</v>
      </c>
      <c r="BW95" s="23">
        <f t="shared" si="47"/>
        <v>0</v>
      </c>
      <c r="BX95" s="23">
        <f t="shared" si="47"/>
        <v>0</v>
      </c>
      <c r="BY95" s="23">
        <f t="shared" si="47"/>
        <v>0</v>
      </c>
      <c r="BZ95" s="23">
        <f t="shared" si="47"/>
        <v>0</v>
      </c>
      <c r="CA95" s="23">
        <f t="shared" si="47"/>
        <v>0</v>
      </c>
      <c r="CB95" s="23">
        <f t="shared" si="47"/>
        <v>0</v>
      </c>
      <c r="CC95" s="23">
        <f t="shared" si="47"/>
        <v>0</v>
      </c>
      <c r="CD95" s="23">
        <f t="shared" si="47"/>
        <v>0</v>
      </c>
      <c r="CE95" s="23">
        <f t="shared" si="47"/>
        <v>0</v>
      </c>
      <c r="CF95" s="23">
        <f t="shared" si="47"/>
        <v>0</v>
      </c>
      <c r="CG95" s="23">
        <f t="shared" si="47"/>
        <v>0</v>
      </c>
      <c r="CH95" s="23">
        <f t="shared" si="47"/>
        <v>0</v>
      </c>
      <c r="CI95" s="23">
        <f t="shared" si="47"/>
        <v>0</v>
      </c>
      <c r="CJ95" s="23">
        <f t="shared" si="47"/>
        <v>0</v>
      </c>
      <c r="CK95" s="23">
        <f t="shared" si="47"/>
        <v>0</v>
      </c>
      <c r="CL95" s="23">
        <f t="shared" si="47"/>
        <v>0</v>
      </c>
      <c r="CM95" s="23">
        <f t="shared" si="47"/>
        <v>0</v>
      </c>
      <c r="CN95" s="23">
        <f t="shared" si="47"/>
        <v>0</v>
      </c>
      <c r="CO95" s="23">
        <f t="shared" si="47"/>
        <v>0</v>
      </c>
      <c r="CP95" s="23">
        <f t="shared" si="47"/>
        <v>0</v>
      </c>
      <c r="CQ95" s="23">
        <f t="shared" si="47"/>
        <v>0</v>
      </c>
      <c r="CR95" s="23">
        <f t="shared" si="47"/>
        <v>0</v>
      </c>
      <c r="CS95" s="23">
        <f t="shared" si="47"/>
        <v>0</v>
      </c>
      <c r="CT95" s="23">
        <f t="shared" si="47"/>
        <v>0</v>
      </c>
      <c r="CU95" s="23">
        <f t="shared" si="47"/>
        <v>0</v>
      </c>
      <c r="CV95" s="23">
        <f t="shared" si="47"/>
        <v>0</v>
      </c>
      <c r="CW95" s="23">
        <f t="shared" si="47"/>
        <v>0</v>
      </c>
      <c r="CX95" s="23">
        <f t="shared" si="47"/>
        <v>0</v>
      </c>
      <c r="CY95" s="23">
        <f t="shared" si="47"/>
        <v>0</v>
      </c>
      <c r="CZ95" s="23">
        <f t="shared" si="47"/>
        <v>0</v>
      </c>
      <c r="DA95" s="23">
        <f t="shared" si="47"/>
        <v>0</v>
      </c>
      <c r="DB95" s="23">
        <f t="shared" si="47"/>
        <v>0</v>
      </c>
      <c r="DC95" s="23">
        <f t="shared" si="47"/>
        <v>0</v>
      </c>
      <c r="DD95" s="23">
        <f t="shared" si="47"/>
        <v>0</v>
      </c>
      <c r="DE95" s="23">
        <f t="shared" si="47"/>
        <v>0</v>
      </c>
      <c r="DF95" s="23">
        <f t="shared" si="47"/>
        <v>15</v>
      </c>
      <c r="DG95" s="23">
        <f t="shared" si="47"/>
        <v>0</v>
      </c>
      <c r="DH95" s="23">
        <f t="shared" si="47"/>
        <v>0</v>
      </c>
      <c r="DI95" s="23">
        <f t="shared" si="47"/>
        <v>0</v>
      </c>
      <c r="DJ95" s="23">
        <f t="shared" si="47"/>
        <v>0</v>
      </c>
      <c r="DK95" s="23">
        <f t="shared" si="47"/>
        <v>0</v>
      </c>
      <c r="DL95" s="23">
        <f t="shared" si="47"/>
        <v>0</v>
      </c>
      <c r="DM95" s="23">
        <f t="shared" si="47"/>
        <v>0</v>
      </c>
      <c r="DN95" s="23">
        <f t="shared" si="47"/>
        <v>0</v>
      </c>
      <c r="DO95" s="23">
        <f t="shared" si="47"/>
        <v>0</v>
      </c>
      <c r="DP95" s="23">
        <f t="shared" si="47"/>
        <v>0</v>
      </c>
      <c r="DQ95" s="23">
        <f t="shared" si="47"/>
        <v>0</v>
      </c>
      <c r="DR95" s="23">
        <f t="shared" si="47"/>
        <v>0</v>
      </c>
      <c r="DS95" s="23">
        <f t="shared" si="47"/>
        <v>0</v>
      </c>
      <c r="DT95" s="23">
        <f t="shared" si="47"/>
        <v>0</v>
      </c>
      <c r="DU95" s="23">
        <f t="shared" si="47"/>
        <v>0</v>
      </c>
      <c r="DV95" s="23">
        <f t="shared" si="47"/>
        <v>0</v>
      </c>
      <c r="DW95" s="23">
        <f t="shared" si="47"/>
        <v>0</v>
      </c>
      <c r="DX95" s="23">
        <f t="shared" si="47"/>
        <v>0</v>
      </c>
      <c r="DY95" s="23">
        <f t="shared" si="47"/>
        <v>0</v>
      </c>
      <c r="DZ95" s="23">
        <f t="shared" si="47"/>
        <v>0</v>
      </c>
      <c r="EA95" s="23">
        <f t="shared" ref="EA95:FX95" si="48">EA34</f>
        <v>0</v>
      </c>
      <c r="EB95" s="23">
        <f t="shared" si="48"/>
        <v>0</v>
      </c>
      <c r="EC95" s="23">
        <f t="shared" si="48"/>
        <v>0</v>
      </c>
      <c r="ED95" s="23">
        <f t="shared" si="48"/>
        <v>0</v>
      </c>
      <c r="EE95" s="23">
        <f t="shared" si="48"/>
        <v>0</v>
      </c>
      <c r="EF95" s="23">
        <f t="shared" si="48"/>
        <v>0</v>
      </c>
      <c r="EG95" s="23">
        <f t="shared" si="48"/>
        <v>0</v>
      </c>
      <c r="EH95" s="23">
        <f t="shared" si="48"/>
        <v>0</v>
      </c>
      <c r="EI95" s="23">
        <f t="shared" si="48"/>
        <v>0</v>
      </c>
      <c r="EJ95" s="23">
        <f t="shared" si="48"/>
        <v>0</v>
      </c>
      <c r="EK95" s="23">
        <f t="shared" si="48"/>
        <v>0</v>
      </c>
      <c r="EL95" s="23">
        <f t="shared" si="48"/>
        <v>0</v>
      </c>
      <c r="EM95" s="23">
        <f t="shared" si="48"/>
        <v>0</v>
      </c>
      <c r="EN95" s="23">
        <f t="shared" si="48"/>
        <v>0</v>
      </c>
      <c r="EO95" s="23">
        <f t="shared" si="48"/>
        <v>0</v>
      </c>
      <c r="EP95" s="23">
        <f t="shared" si="48"/>
        <v>0</v>
      </c>
      <c r="EQ95" s="23">
        <f t="shared" si="48"/>
        <v>0</v>
      </c>
      <c r="ER95" s="23">
        <f t="shared" si="48"/>
        <v>0</v>
      </c>
      <c r="ES95" s="23">
        <f t="shared" si="48"/>
        <v>0</v>
      </c>
      <c r="ET95" s="23">
        <f t="shared" si="48"/>
        <v>0</v>
      </c>
      <c r="EU95" s="23">
        <f t="shared" si="48"/>
        <v>0</v>
      </c>
      <c r="EV95" s="23">
        <f t="shared" si="48"/>
        <v>0</v>
      </c>
      <c r="EW95" s="23">
        <f t="shared" si="48"/>
        <v>0</v>
      </c>
      <c r="EX95" s="23">
        <f t="shared" si="48"/>
        <v>0</v>
      </c>
      <c r="EY95" s="23">
        <f t="shared" si="48"/>
        <v>0</v>
      </c>
      <c r="EZ95" s="23">
        <f t="shared" si="48"/>
        <v>0</v>
      </c>
      <c r="FA95" s="23">
        <f t="shared" si="48"/>
        <v>0</v>
      </c>
      <c r="FB95" s="23">
        <f t="shared" si="48"/>
        <v>0</v>
      </c>
      <c r="FC95" s="23">
        <f t="shared" si="48"/>
        <v>0</v>
      </c>
      <c r="FD95" s="23">
        <f t="shared" si="48"/>
        <v>0</v>
      </c>
      <c r="FE95" s="23">
        <f t="shared" si="48"/>
        <v>0</v>
      </c>
      <c r="FF95" s="23">
        <f t="shared" si="48"/>
        <v>0</v>
      </c>
      <c r="FG95" s="23">
        <f t="shared" si="48"/>
        <v>0</v>
      </c>
      <c r="FH95" s="23">
        <f t="shared" si="48"/>
        <v>0</v>
      </c>
      <c r="FI95" s="23">
        <f t="shared" si="48"/>
        <v>0</v>
      </c>
      <c r="FJ95" s="23">
        <f t="shared" si="48"/>
        <v>0</v>
      </c>
      <c r="FK95" s="23">
        <f t="shared" si="48"/>
        <v>0</v>
      </c>
      <c r="FL95" s="23">
        <f t="shared" si="48"/>
        <v>0</v>
      </c>
      <c r="FM95" s="23">
        <f t="shared" si="48"/>
        <v>0</v>
      </c>
      <c r="FN95" s="23">
        <f t="shared" si="48"/>
        <v>0</v>
      </c>
      <c r="FO95" s="23">
        <f t="shared" si="48"/>
        <v>0</v>
      </c>
      <c r="FP95" s="23">
        <f t="shared" si="48"/>
        <v>0</v>
      </c>
      <c r="FQ95" s="23">
        <f t="shared" si="48"/>
        <v>0</v>
      </c>
      <c r="FR95" s="23">
        <f t="shared" si="48"/>
        <v>0</v>
      </c>
      <c r="FS95" s="23">
        <f t="shared" si="48"/>
        <v>0</v>
      </c>
      <c r="FT95" s="23">
        <f t="shared" si="48"/>
        <v>0</v>
      </c>
      <c r="FU95" s="23">
        <f t="shared" si="48"/>
        <v>0</v>
      </c>
      <c r="FV95" s="23">
        <f t="shared" si="48"/>
        <v>0</v>
      </c>
      <c r="FW95" s="23">
        <f t="shared" si="48"/>
        <v>0</v>
      </c>
      <c r="FX95" s="23">
        <f t="shared" si="48"/>
        <v>0</v>
      </c>
      <c r="FY95" s="23"/>
      <c r="FZ95" s="23">
        <f>SUM(C95:FX95)</f>
        <v>97.5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573</v>
      </c>
      <c r="B96" s="7" t="s">
        <v>574</v>
      </c>
      <c r="C96" s="23">
        <f t="shared" ref="C96:BN96" si="49">C30</f>
        <v>0</v>
      </c>
      <c r="D96" s="23">
        <f t="shared" si="49"/>
        <v>4817</v>
      </c>
      <c r="E96" s="23">
        <f t="shared" si="49"/>
        <v>585</v>
      </c>
      <c r="F96" s="23">
        <f t="shared" si="49"/>
        <v>660</v>
      </c>
      <c r="G96" s="23">
        <f t="shared" si="49"/>
        <v>0</v>
      </c>
      <c r="H96" s="23">
        <f t="shared" si="49"/>
        <v>0</v>
      </c>
      <c r="I96" s="23">
        <f t="shared" si="49"/>
        <v>956</v>
      </c>
      <c r="J96" s="23">
        <f t="shared" si="49"/>
        <v>0</v>
      </c>
      <c r="K96" s="23">
        <f t="shared" si="49"/>
        <v>0</v>
      </c>
      <c r="L96" s="23">
        <f t="shared" si="49"/>
        <v>0</v>
      </c>
      <c r="M96" s="23">
        <f t="shared" si="49"/>
        <v>0</v>
      </c>
      <c r="N96" s="23">
        <f t="shared" si="49"/>
        <v>0</v>
      </c>
      <c r="O96" s="23">
        <f t="shared" si="49"/>
        <v>0</v>
      </c>
      <c r="P96" s="23">
        <f t="shared" si="49"/>
        <v>0</v>
      </c>
      <c r="Q96" s="23">
        <f t="shared" si="49"/>
        <v>888.5</v>
      </c>
      <c r="R96" s="23">
        <f t="shared" si="49"/>
        <v>0</v>
      </c>
      <c r="S96" s="23">
        <f t="shared" si="49"/>
        <v>0</v>
      </c>
      <c r="T96" s="23">
        <f t="shared" si="49"/>
        <v>0</v>
      </c>
      <c r="U96" s="23">
        <f t="shared" si="49"/>
        <v>0</v>
      </c>
      <c r="V96" s="23">
        <f t="shared" si="49"/>
        <v>0</v>
      </c>
      <c r="W96" s="23">
        <f t="shared" si="49"/>
        <v>0</v>
      </c>
      <c r="X96" s="23">
        <f t="shared" si="49"/>
        <v>0</v>
      </c>
      <c r="Y96" s="23">
        <f t="shared" si="49"/>
        <v>0</v>
      </c>
      <c r="Z96" s="23">
        <f t="shared" si="49"/>
        <v>0</v>
      </c>
      <c r="AA96" s="23">
        <f t="shared" si="49"/>
        <v>0</v>
      </c>
      <c r="AB96" s="23">
        <f t="shared" si="49"/>
        <v>0</v>
      </c>
      <c r="AC96" s="23">
        <f t="shared" si="49"/>
        <v>0</v>
      </c>
      <c r="AD96" s="23">
        <f t="shared" si="49"/>
        <v>117</v>
      </c>
      <c r="AE96" s="23">
        <f t="shared" si="49"/>
        <v>0</v>
      </c>
      <c r="AF96" s="23">
        <f t="shared" si="49"/>
        <v>0</v>
      </c>
      <c r="AG96" s="23">
        <f t="shared" si="49"/>
        <v>0</v>
      </c>
      <c r="AH96" s="23">
        <f t="shared" si="49"/>
        <v>0</v>
      </c>
      <c r="AI96" s="23">
        <f t="shared" si="49"/>
        <v>0</v>
      </c>
      <c r="AJ96" s="23">
        <f t="shared" si="49"/>
        <v>0</v>
      </c>
      <c r="AK96" s="23">
        <f t="shared" si="49"/>
        <v>0</v>
      </c>
      <c r="AL96" s="23">
        <f t="shared" si="49"/>
        <v>0</v>
      </c>
      <c r="AM96" s="23">
        <f t="shared" si="49"/>
        <v>0</v>
      </c>
      <c r="AN96" s="23">
        <f t="shared" si="49"/>
        <v>0</v>
      </c>
      <c r="AO96" s="23">
        <f t="shared" si="49"/>
        <v>0</v>
      </c>
      <c r="AP96" s="23">
        <f t="shared" si="49"/>
        <v>0</v>
      </c>
      <c r="AQ96" s="23">
        <f t="shared" si="49"/>
        <v>0</v>
      </c>
      <c r="AR96" s="23">
        <f t="shared" si="49"/>
        <v>1779.5</v>
      </c>
      <c r="AS96" s="23">
        <f t="shared" si="49"/>
        <v>314</v>
      </c>
      <c r="AT96" s="23">
        <f t="shared" si="49"/>
        <v>0</v>
      </c>
      <c r="AU96" s="23">
        <f t="shared" si="49"/>
        <v>0</v>
      </c>
      <c r="AV96" s="23">
        <f t="shared" si="49"/>
        <v>0</v>
      </c>
      <c r="AW96" s="23">
        <f t="shared" si="49"/>
        <v>0</v>
      </c>
      <c r="AX96" s="23">
        <f t="shared" si="49"/>
        <v>0</v>
      </c>
      <c r="AY96" s="23">
        <f t="shared" si="49"/>
        <v>0</v>
      </c>
      <c r="AZ96" s="23">
        <f t="shared" si="49"/>
        <v>0</v>
      </c>
      <c r="BA96" s="23">
        <f t="shared" si="49"/>
        <v>0</v>
      </c>
      <c r="BB96" s="23">
        <f t="shared" si="49"/>
        <v>0</v>
      </c>
      <c r="BC96" s="23">
        <f t="shared" si="49"/>
        <v>4193</v>
      </c>
      <c r="BD96" s="23">
        <f t="shared" si="49"/>
        <v>0</v>
      </c>
      <c r="BE96" s="23">
        <f t="shared" si="49"/>
        <v>0</v>
      </c>
      <c r="BF96" s="23">
        <f t="shared" si="49"/>
        <v>0</v>
      </c>
      <c r="BG96" s="23">
        <f t="shared" si="49"/>
        <v>0</v>
      </c>
      <c r="BH96" s="23">
        <f t="shared" si="49"/>
        <v>0</v>
      </c>
      <c r="BI96" s="23">
        <f t="shared" si="49"/>
        <v>0</v>
      </c>
      <c r="BJ96" s="23">
        <f t="shared" si="49"/>
        <v>0</v>
      </c>
      <c r="BK96" s="23">
        <f t="shared" si="49"/>
        <v>0</v>
      </c>
      <c r="BL96" s="23">
        <f t="shared" si="49"/>
        <v>0</v>
      </c>
      <c r="BM96" s="23">
        <f t="shared" si="49"/>
        <v>0</v>
      </c>
      <c r="BN96" s="23">
        <f t="shared" si="49"/>
        <v>0</v>
      </c>
      <c r="BO96" s="23">
        <f t="shared" ref="BO96:DZ96" si="50">BO30</f>
        <v>0</v>
      </c>
      <c r="BP96" s="23">
        <f t="shared" si="50"/>
        <v>0</v>
      </c>
      <c r="BQ96" s="23">
        <f t="shared" si="50"/>
        <v>702</v>
      </c>
      <c r="BR96" s="23">
        <f t="shared" si="50"/>
        <v>0</v>
      </c>
      <c r="BS96" s="23">
        <f t="shared" si="50"/>
        <v>0</v>
      </c>
      <c r="BT96" s="23">
        <f t="shared" si="50"/>
        <v>0</v>
      </c>
      <c r="BU96" s="23">
        <f t="shared" si="50"/>
        <v>0</v>
      </c>
      <c r="BV96" s="23">
        <f t="shared" si="50"/>
        <v>0</v>
      </c>
      <c r="BW96" s="23">
        <f t="shared" si="50"/>
        <v>0</v>
      </c>
      <c r="BX96" s="23">
        <f t="shared" si="50"/>
        <v>0</v>
      </c>
      <c r="BY96" s="23">
        <f t="shared" si="50"/>
        <v>0</v>
      </c>
      <c r="BZ96" s="23">
        <f t="shared" si="50"/>
        <v>0</v>
      </c>
      <c r="CA96" s="23">
        <f t="shared" si="50"/>
        <v>0</v>
      </c>
      <c r="CB96" s="23">
        <f t="shared" si="50"/>
        <v>869</v>
      </c>
      <c r="CC96" s="23">
        <f t="shared" si="50"/>
        <v>0</v>
      </c>
      <c r="CD96" s="23">
        <f t="shared" si="50"/>
        <v>0</v>
      </c>
      <c r="CE96" s="23">
        <f t="shared" si="50"/>
        <v>0</v>
      </c>
      <c r="CF96" s="23">
        <f t="shared" si="50"/>
        <v>0</v>
      </c>
      <c r="CG96" s="23">
        <f t="shared" si="50"/>
        <v>0</v>
      </c>
      <c r="CH96" s="23">
        <f t="shared" si="50"/>
        <v>0</v>
      </c>
      <c r="CI96" s="23">
        <f t="shared" si="50"/>
        <v>0</v>
      </c>
      <c r="CJ96" s="23">
        <f t="shared" si="50"/>
        <v>0</v>
      </c>
      <c r="CK96" s="23">
        <f t="shared" si="50"/>
        <v>453.5</v>
      </c>
      <c r="CL96" s="23">
        <f t="shared" si="50"/>
        <v>0</v>
      </c>
      <c r="CM96" s="23">
        <f t="shared" si="50"/>
        <v>0</v>
      </c>
      <c r="CN96" s="23">
        <f t="shared" si="50"/>
        <v>3048</v>
      </c>
      <c r="CO96" s="23">
        <f t="shared" si="50"/>
        <v>0</v>
      </c>
      <c r="CP96" s="23">
        <f t="shared" si="50"/>
        <v>0</v>
      </c>
      <c r="CQ96" s="23">
        <f t="shared" si="50"/>
        <v>0</v>
      </c>
      <c r="CR96" s="23">
        <f t="shared" si="50"/>
        <v>0</v>
      </c>
      <c r="CS96" s="23">
        <f t="shared" si="50"/>
        <v>0</v>
      </c>
      <c r="CT96" s="23">
        <f t="shared" si="50"/>
        <v>0</v>
      </c>
      <c r="CU96" s="23">
        <f t="shared" si="50"/>
        <v>0</v>
      </c>
      <c r="CV96" s="23">
        <f t="shared" si="50"/>
        <v>0</v>
      </c>
      <c r="CW96" s="23">
        <f t="shared" si="50"/>
        <v>0</v>
      </c>
      <c r="CX96" s="23">
        <f t="shared" si="50"/>
        <v>0</v>
      </c>
      <c r="CY96" s="23">
        <f t="shared" si="50"/>
        <v>0</v>
      </c>
      <c r="CZ96" s="23">
        <f t="shared" si="50"/>
        <v>0</v>
      </c>
      <c r="DA96" s="23">
        <f t="shared" si="50"/>
        <v>0</v>
      </c>
      <c r="DB96" s="23">
        <f t="shared" si="50"/>
        <v>0</v>
      </c>
      <c r="DC96" s="23">
        <f t="shared" si="50"/>
        <v>0</v>
      </c>
      <c r="DD96" s="23">
        <f t="shared" si="50"/>
        <v>0</v>
      </c>
      <c r="DE96" s="23">
        <f t="shared" si="50"/>
        <v>0</v>
      </c>
      <c r="DF96" s="23">
        <f t="shared" si="50"/>
        <v>920</v>
      </c>
      <c r="DG96" s="23">
        <f t="shared" si="50"/>
        <v>0</v>
      </c>
      <c r="DH96" s="23">
        <f t="shared" si="50"/>
        <v>0</v>
      </c>
      <c r="DI96" s="23">
        <f t="shared" si="50"/>
        <v>0</v>
      </c>
      <c r="DJ96" s="23">
        <f t="shared" si="50"/>
        <v>0</v>
      </c>
      <c r="DK96" s="23">
        <f t="shared" si="50"/>
        <v>0</v>
      </c>
      <c r="DL96" s="23">
        <f t="shared" si="50"/>
        <v>0</v>
      </c>
      <c r="DM96" s="23">
        <f t="shared" si="50"/>
        <v>0</v>
      </c>
      <c r="DN96" s="23">
        <f t="shared" si="50"/>
        <v>0</v>
      </c>
      <c r="DO96" s="23">
        <f t="shared" si="50"/>
        <v>0</v>
      </c>
      <c r="DP96" s="23">
        <f t="shared" si="50"/>
        <v>0</v>
      </c>
      <c r="DQ96" s="23">
        <f t="shared" si="50"/>
        <v>0</v>
      </c>
      <c r="DR96" s="23">
        <f t="shared" si="50"/>
        <v>0</v>
      </c>
      <c r="DS96" s="23">
        <f t="shared" si="50"/>
        <v>0</v>
      </c>
      <c r="DT96" s="23">
        <f t="shared" si="50"/>
        <v>0</v>
      </c>
      <c r="DU96" s="23">
        <f t="shared" si="50"/>
        <v>0</v>
      </c>
      <c r="DV96" s="23">
        <f t="shared" si="50"/>
        <v>0</v>
      </c>
      <c r="DW96" s="23">
        <f t="shared" si="50"/>
        <v>0</v>
      </c>
      <c r="DX96" s="23">
        <f t="shared" si="50"/>
        <v>0</v>
      </c>
      <c r="DY96" s="23">
        <f t="shared" si="50"/>
        <v>0</v>
      </c>
      <c r="DZ96" s="23">
        <f t="shared" si="50"/>
        <v>0</v>
      </c>
      <c r="EA96" s="23">
        <f t="shared" ref="EA96:FX96" si="51">EA30</f>
        <v>0</v>
      </c>
      <c r="EB96" s="23">
        <f t="shared" si="51"/>
        <v>0</v>
      </c>
      <c r="EC96" s="23">
        <f t="shared" si="51"/>
        <v>0</v>
      </c>
      <c r="ED96" s="23">
        <f t="shared" si="51"/>
        <v>0</v>
      </c>
      <c r="EE96" s="23">
        <f t="shared" si="51"/>
        <v>0</v>
      </c>
      <c r="EF96" s="23">
        <f t="shared" si="51"/>
        <v>0</v>
      </c>
      <c r="EG96" s="23">
        <f t="shared" si="51"/>
        <v>0</v>
      </c>
      <c r="EH96" s="23">
        <f t="shared" si="51"/>
        <v>0</v>
      </c>
      <c r="EI96" s="23">
        <f t="shared" si="51"/>
        <v>0</v>
      </c>
      <c r="EJ96" s="23">
        <f t="shared" si="51"/>
        <v>0</v>
      </c>
      <c r="EK96" s="23">
        <f t="shared" si="51"/>
        <v>0</v>
      </c>
      <c r="EL96" s="23">
        <f t="shared" si="51"/>
        <v>0</v>
      </c>
      <c r="EM96" s="23">
        <f t="shared" si="51"/>
        <v>0</v>
      </c>
      <c r="EN96" s="23">
        <f t="shared" si="51"/>
        <v>0</v>
      </c>
      <c r="EO96" s="23">
        <f t="shared" si="51"/>
        <v>0</v>
      </c>
      <c r="EP96" s="23">
        <f t="shared" si="51"/>
        <v>0</v>
      </c>
      <c r="EQ96" s="23">
        <f t="shared" si="51"/>
        <v>127</v>
      </c>
      <c r="ER96" s="23">
        <f t="shared" si="51"/>
        <v>0</v>
      </c>
      <c r="ES96" s="23">
        <f t="shared" si="51"/>
        <v>0</v>
      </c>
      <c r="ET96" s="23">
        <f t="shared" si="51"/>
        <v>0</v>
      </c>
      <c r="EU96" s="23">
        <f t="shared" si="51"/>
        <v>0</v>
      </c>
      <c r="EV96" s="23">
        <f t="shared" si="51"/>
        <v>0</v>
      </c>
      <c r="EW96" s="23">
        <f t="shared" si="51"/>
        <v>0</v>
      </c>
      <c r="EX96" s="23">
        <f t="shared" si="51"/>
        <v>0</v>
      </c>
      <c r="EY96" s="23">
        <f t="shared" si="51"/>
        <v>0</v>
      </c>
      <c r="EZ96" s="23">
        <f t="shared" si="51"/>
        <v>0</v>
      </c>
      <c r="FA96" s="23">
        <f t="shared" si="51"/>
        <v>0</v>
      </c>
      <c r="FB96" s="23">
        <f t="shared" si="51"/>
        <v>0</v>
      </c>
      <c r="FC96" s="23">
        <f t="shared" si="51"/>
        <v>0</v>
      </c>
      <c r="FD96" s="23">
        <f t="shared" si="51"/>
        <v>0</v>
      </c>
      <c r="FE96" s="23">
        <f t="shared" si="51"/>
        <v>0</v>
      </c>
      <c r="FF96" s="23">
        <f t="shared" si="51"/>
        <v>0</v>
      </c>
      <c r="FG96" s="23">
        <f t="shared" si="51"/>
        <v>0</v>
      </c>
      <c r="FH96" s="23">
        <f t="shared" si="51"/>
        <v>0</v>
      </c>
      <c r="FI96" s="23">
        <f t="shared" si="51"/>
        <v>0</v>
      </c>
      <c r="FJ96" s="23">
        <f t="shared" si="51"/>
        <v>0</v>
      </c>
      <c r="FK96" s="23">
        <f t="shared" si="51"/>
        <v>0</v>
      </c>
      <c r="FL96" s="23">
        <f t="shared" si="51"/>
        <v>0</v>
      </c>
      <c r="FM96" s="23">
        <f t="shared" si="51"/>
        <v>0</v>
      </c>
      <c r="FN96" s="23">
        <f t="shared" si="51"/>
        <v>0</v>
      </c>
      <c r="FO96" s="23">
        <f t="shared" si="51"/>
        <v>0</v>
      </c>
      <c r="FP96" s="23">
        <f t="shared" si="51"/>
        <v>0</v>
      </c>
      <c r="FQ96" s="23">
        <f t="shared" si="51"/>
        <v>0</v>
      </c>
      <c r="FR96" s="23">
        <f t="shared" si="51"/>
        <v>0</v>
      </c>
      <c r="FS96" s="23">
        <f t="shared" si="51"/>
        <v>0</v>
      </c>
      <c r="FT96" s="23">
        <f t="shared" si="51"/>
        <v>0</v>
      </c>
      <c r="FU96" s="23">
        <f t="shared" si="51"/>
        <v>0</v>
      </c>
      <c r="FV96" s="23">
        <f t="shared" si="51"/>
        <v>0</v>
      </c>
      <c r="FW96" s="23">
        <f t="shared" si="51"/>
        <v>0</v>
      </c>
      <c r="FX96" s="23">
        <f t="shared" si="51"/>
        <v>0</v>
      </c>
      <c r="FY96" s="23"/>
      <c r="FZ96" s="23">
        <f>SUM(C96:FY96)</f>
        <v>20429.5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575</v>
      </c>
      <c r="B97" s="7" t="s">
        <v>576</v>
      </c>
      <c r="C97" s="23">
        <f>ROUND(C32*2*$A$83,2)</f>
        <v>0</v>
      </c>
      <c r="D97" s="23">
        <f t="shared" ref="D97:BO97" si="52">ROUND(D32*2*$A$83,2)</f>
        <v>0</v>
      </c>
      <c r="E97" s="23">
        <f t="shared" si="52"/>
        <v>0</v>
      </c>
      <c r="F97" s="23">
        <f t="shared" si="52"/>
        <v>0</v>
      </c>
      <c r="G97" s="23">
        <f t="shared" si="52"/>
        <v>0</v>
      </c>
      <c r="H97" s="23">
        <f t="shared" si="52"/>
        <v>0</v>
      </c>
      <c r="I97" s="23">
        <f t="shared" si="52"/>
        <v>0</v>
      </c>
      <c r="J97" s="23">
        <f t="shared" si="52"/>
        <v>0</v>
      </c>
      <c r="K97" s="23">
        <f t="shared" si="52"/>
        <v>0</v>
      </c>
      <c r="L97" s="23">
        <f t="shared" si="52"/>
        <v>0</v>
      </c>
      <c r="M97" s="23">
        <f t="shared" si="52"/>
        <v>0</v>
      </c>
      <c r="N97" s="23">
        <f t="shared" si="52"/>
        <v>0</v>
      </c>
      <c r="O97" s="23">
        <f t="shared" si="52"/>
        <v>0</v>
      </c>
      <c r="P97" s="23">
        <f t="shared" si="52"/>
        <v>0</v>
      </c>
      <c r="Q97" s="23">
        <f t="shared" si="52"/>
        <v>0</v>
      </c>
      <c r="R97" s="23">
        <f t="shared" si="52"/>
        <v>0</v>
      </c>
      <c r="S97" s="23">
        <f t="shared" si="52"/>
        <v>0</v>
      </c>
      <c r="T97" s="23">
        <f t="shared" si="52"/>
        <v>0</v>
      </c>
      <c r="U97" s="23">
        <f t="shared" si="52"/>
        <v>0</v>
      </c>
      <c r="V97" s="23">
        <f t="shared" si="52"/>
        <v>0</v>
      </c>
      <c r="W97" s="23">
        <f t="shared" si="52"/>
        <v>0</v>
      </c>
      <c r="X97" s="23">
        <f t="shared" si="52"/>
        <v>0</v>
      </c>
      <c r="Y97" s="23">
        <f t="shared" si="52"/>
        <v>0</v>
      </c>
      <c r="Z97" s="23">
        <f t="shared" si="52"/>
        <v>0</v>
      </c>
      <c r="AA97" s="23">
        <f t="shared" si="52"/>
        <v>0</v>
      </c>
      <c r="AB97" s="23">
        <f t="shared" si="52"/>
        <v>0</v>
      </c>
      <c r="AC97" s="23">
        <f t="shared" si="52"/>
        <v>0</v>
      </c>
      <c r="AD97" s="23">
        <f t="shared" si="52"/>
        <v>0</v>
      </c>
      <c r="AE97" s="23">
        <f t="shared" si="52"/>
        <v>0</v>
      </c>
      <c r="AF97" s="23">
        <f t="shared" si="52"/>
        <v>0</v>
      </c>
      <c r="AG97" s="23">
        <f t="shared" si="52"/>
        <v>0</v>
      </c>
      <c r="AH97" s="23">
        <f t="shared" si="52"/>
        <v>0</v>
      </c>
      <c r="AI97" s="23">
        <f t="shared" si="52"/>
        <v>0</v>
      </c>
      <c r="AJ97" s="23">
        <f t="shared" si="52"/>
        <v>0</v>
      </c>
      <c r="AK97" s="23">
        <f t="shared" si="52"/>
        <v>0</v>
      </c>
      <c r="AL97" s="23">
        <f t="shared" si="52"/>
        <v>0</v>
      </c>
      <c r="AM97" s="23">
        <f t="shared" si="52"/>
        <v>0</v>
      </c>
      <c r="AN97" s="23">
        <f t="shared" si="52"/>
        <v>0</v>
      </c>
      <c r="AO97" s="23">
        <f t="shared" si="52"/>
        <v>0</v>
      </c>
      <c r="AP97" s="23">
        <f t="shared" si="52"/>
        <v>0</v>
      </c>
      <c r="AQ97" s="23">
        <f t="shared" si="52"/>
        <v>0</v>
      </c>
      <c r="AR97" s="23">
        <f t="shared" si="52"/>
        <v>4.4000000000000004</v>
      </c>
      <c r="AS97" s="23">
        <f t="shared" si="52"/>
        <v>0</v>
      </c>
      <c r="AT97" s="23">
        <f t="shared" si="52"/>
        <v>0</v>
      </c>
      <c r="AU97" s="23">
        <f t="shared" si="52"/>
        <v>0</v>
      </c>
      <c r="AV97" s="23">
        <f t="shared" si="52"/>
        <v>0</v>
      </c>
      <c r="AW97" s="23">
        <f t="shared" si="52"/>
        <v>0</v>
      </c>
      <c r="AX97" s="23">
        <f t="shared" si="52"/>
        <v>0</v>
      </c>
      <c r="AY97" s="23">
        <f t="shared" si="52"/>
        <v>0</v>
      </c>
      <c r="AZ97" s="23">
        <f t="shared" si="52"/>
        <v>0</v>
      </c>
      <c r="BA97" s="23">
        <f t="shared" si="52"/>
        <v>0</v>
      </c>
      <c r="BB97" s="23">
        <f t="shared" si="52"/>
        <v>0</v>
      </c>
      <c r="BC97" s="23">
        <f t="shared" si="52"/>
        <v>0.8</v>
      </c>
      <c r="BD97" s="23">
        <f t="shared" si="52"/>
        <v>0</v>
      </c>
      <c r="BE97" s="23">
        <f t="shared" si="52"/>
        <v>0</v>
      </c>
      <c r="BF97" s="23">
        <f t="shared" si="52"/>
        <v>0</v>
      </c>
      <c r="BG97" s="23">
        <f t="shared" si="52"/>
        <v>0</v>
      </c>
      <c r="BH97" s="23">
        <f t="shared" si="52"/>
        <v>0</v>
      </c>
      <c r="BI97" s="23">
        <f t="shared" si="52"/>
        <v>0</v>
      </c>
      <c r="BJ97" s="23">
        <f t="shared" si="52"/>
        <v>0</v>
      </c>
      <c r="BK97" s="23">
        <f t="shared" si="52"/>
        <v>0</v>
      </c>
      <c r="BL97" s="23">
        <f t="shared" si="52"/>
        <v>0</v>
      </c>
      <c r="BM97" s="23">
        <f t="shared" si="52"/>
        <v>0</v>
      </c>
      <c r="BN97" s="23">
        <f t="shared" si="52"/>
        <v>0</v>
      </c>
      <c r="BO97" s="23">
        <f t="shared" si="52"/>
        <v>0</v>
      </c>
      <c r="BP97" s="23">
        <f t="shared" ref="BP97:EA97" si="53">ROUND(BP32*2*$A$83,2)</f>
        <v>0</v>
      </c>
      <c r="BQ97" s="23">
        <f t="shared" si="53"/>
        <v>0</v>
      </c>
      <c r="BR97" s="23">
        <f t="shared" si="53"/>
        <v>0</v>
      </c>
      <c r="BS97" s="23">
        <f t="shared" si="53"/>
        <v>0</v>
      </c>
      <c r="BT97" s="23">
        <f t="shared" si="53"/>
        <v>0</v>
      </c>
      <c r="BU97" s="23">
        <f t="shared" si="53"/>
        <v>0</v>
      </c>
      <c r="BV97" s="23">
        <f t="shared" si="53"/>
        <v>0</v>
      </c>
      <c r="BW97" s="23">
        <f t="shared" si="53"/>
        <v>0</v>
      </c>
      <c r="BX97" s="23">
        <f t="shared" si="53"/>
        <v>0</v>
      </c>
      <c r="BY97" s="23">
        <f t="shared" si="53"/>
        <v>0</v>
      </c>
      <c r="BZ97" s="23">
        <f t="shared" si="53"/>
        <v>0</v>
      </c>
      <c r="CA97" s="23">
        <f t="shared" si="53"/>
        <v>0</v>
      </c>
      <c r="CB97" s="23">
        <f t="shared" si="53"/>
        <v>1.1200000000000001</v>
      </c>
      <c r="CC97" s="23">
        <f t="shared" si="53"/>
        <v>0</v>
      </c>
      <c r="CD97" s="23">
        <f t="shared" si="53"/>
        <v>0</v>
      </c>
      <c r="CE97" s="23">
        <f t="shared" si="53"/>
        <v>0</v>
      </c>
      <c r="CF97" s="23">
        <f t="shared" si="53"/>
        <v>0</v>
      </c>
      <c r="CG97" s="23">
        <f t="shared" si="53"/>
        <v>0</v>
      </c>
      <c r="CH97" s="23">
        <f t="shared" si="53"/>
        <v>0</v>
      </c>
      <c r="CI97" s="23">
        <f t="shared" si="53"/>
        <v>0</v>
      </c>
      <c r="CJ97" s="23">
        <f t="shared" si="53"/>
        <v>0</v>
      </c>
      <c r="CK97" s="23">
        <f t="shared" si="53"/>
        <v>0</v>
      </c>
      <c r="CL97" s="23">
        <f t="shared" si="53"/>
        <v>0</v>
      </c>
      <c r="CM97" s="23">
        <f t="shared" si="53"/>
        <v>0</v>
      </c>
      <c r="CN97" s="23">
        <f t="shared" si="53"/>
        <v>17.760000000000002</v>
      </c>
      <c r="CO97" s="23">
        <f t="shared" si="53"/>
        <v>0</v>
      </c>
      <c r="CP97" s="23">
        <f t="shared" si="53"/>
        <v>0</v>
      </c>
      <c r="CQ97" s="23">
        <f t="shared" si="53"/>
        <v>0</v>
      </c>
      <c r="CR97" s="23">
        <f t="shared" si="53"/>
        <v>0</v>
      </c>
      <c r="CS97" s="23">
        <f t="shared" si="53"/>
        <v>0</v>
      </c>
      <c r="CT97" s="23">
        <f t="shared" si="53"/>
        <v>0</v>
      </c>
      <c r="CU97" s="23">
        <f t="shared" si="53"/>
        <v>0</v>
      </c>
      <c r="CV97" s="23">
        <f t="shared" si="53"/>
        <v>0</v>
      </c>
      <c r="CW97" s="23">
        <f t="shared" si="53"/>
        <v>0</v>
      </c>
      <c r="CX97" s="23">
        <f t="shared" si="53"/>
        <v>0</v>
      </c>
      <c r="CY97" s="23">
        <f t="shared" si="53"/>
        <v>0</v>
      </c>
      <c r="CZ97" s="23">
        <f t="shared" si="53"/>
        <v>0</v>
      </c>
      <c r="DA97" s="23">
        <f t="shared" si="53"/>
        <v>0</v>
      </c>
      <c r="DB97" s="23">
        <f t="shared" si="53"/>
        <v>0</v>
      </c>
      <c r="DC97" s="23">
        <f t="shared" si="53"/>
        <v>0</v>
      </c>
      <c r="DD97" s="23">
        <f t="shared" si="53"/>
        <v>0</v>
      </c>
      <c r="DE97" s="23">
        <f t="shared" si="53"/>
        <v>0</v>
      </c>
      <c r="DF97" s="23">
        <f t="shared" si="53"/>
        <v>1.28</v>
      </c>
      <c r="DG97" s="23">
        <f t="shared" si="53"/>
        <v>0</v>
      </c>
      <c r="DH97" s="23">
        <f t="shared" si="53"/>
        <v>0</v>
      </c>
      <c r="DI97" s="23">
        <f t="shared" si="53"/>
        <v>0</v>
      </c>
      <c r="DJ97" s="23">
        <f t="shared" si="53"/>
        <v>0</v>
      </c>
      <c r="DK97" s="23">
        <f t="shared" si="53"/>
        <v>0</v>
      </c>
      <c r="DL97" s="23">
        <f t="shared" si="53"/>
        <v>0</v>
      </c>
      <c r="DM97" s="23">
        <f t="shared" si="53"/>
        <v>0</v>
      </c>
      <c r="DN97" s="23">
        <f t="shared" si="53"/>
        <v>0</v>
      </c>
      <c r="DO97" s="23">
        <f t="shared" si="53"/>
        <v>0</v>
      </c>
      <c r="DP97" s="23">
        <f t="shared" si="53"/>
        <v>0</v>
      </c>
      <c r="DQ97" s="23">
        <f t="shared" si="53"/>
        <v>0</v>
      </c>
      <c r="DR97" s="23">
        <f t="shared" si="53"/>
        <v>0</v>
      </c>
      <c r="DS97" s="23">
        <f t="shared" si="53"/>
        <v>0</v>
      </c>
      <c r="DT97" s="23">
        <f t="shared" si="53"/>
        <v>0</v>
      </c>
      <c r="DU97" s="23">
        <f t="shared" si="53"/>
        <v>0</v>
      </c>
      <c r="DV97" s="23">
        <f t="shared" si="53"/>
        <v>0</v>
      </c>
      <c r="DW97" s="23">
        <f t="shared" si="53"/>
        <v>0</v>
      </c>
      <c r="DX97" s="23">
        <f t="shared" si="53"/>
        <v>0</v>
      </c>
      <c r="DY97" s="23">
        <f t="shared" si="53"/>
        <v>0</v>
      </c>
      <c r="DZ97" s="23">
        <f t="shared" si="53"/>
        <v>0</v>
      </c>
      <c r="EA97" s="23">
        <f t="shared" si="53"/>
        <v>0</v>
      </c>
      <c r="EB97" s="23">
        <f t="shared" ref="EB97:FX97" si="54">ROUND(EB32*2*$A$83,2)</f>
        <v>0</v>
      </c>
      <c r="EC97" s="23">
        <f t="shared" si="54"/>
        <v>0</v>
      </c>
      <c r="ED97" s="23">
        <f t="shared" si="54"/>
        <v>0</v>
      </c>
      <c r="EE97" s="23">
        <f t="shared" si="54"/>
        <v>0</v>
      </c>
      <c r="EF97" s="23">
        <f t="shared" si="54"/>
        <v>0</v>
      </c>
      <c r="EG97" s="23">
        <f t="shared" si="54"/>
        <v>0</v>
      </c>
      <c r="EH97" s="23">
        <f t="shared" si="54"/>
        <v>0</v>
      </c>
      <c r="EI97" s="23">
        <f t="shared" si="54"/>
        <v>0</v>
      </c>
      <c r="EJ97" s="23">
        <f t="shared" si="54"/>
        <v>0</v>
      </c>
      <c r="EK97" s="23">
        <f t="shared" si="54"/>
        <v>0</v>
      </c>
      <c r="EL97" s="23">
        <f t="shared" si="54"/>
        <v>0</v>
      </c>
      <c r="EM97" s="23">
        <f t="shared" si="54"/>
        <v>0</v>
      </c>
      <c r="EN97" s="23">
        <f t="shared" si="54"/>
        <v>0</v>
      </c>
      <c r="EO97" s="23">
        <f t="shared" si="54"/>
        <v>0</v>
      </c>
      <c r="EP97" s="23">
        <f t="shared" si="54"/>
        <v>0</v>
      </c>
      <c r="EQ97" s="23">
        <f t="shared" si="54"/>
        <v>0</v>
      </c>
      <c r="ER97" s="23">
        <f t="shared" si="54"/>
        <v>0</v>
      </c>
      <c r="ES97" s="23">
        <f t="shared" si="54"/>
        <v>0</v>
      </c>
      <c r="ET97" s="23">
        <f t="shared" si="54"/>
        <v>0</v>
      </c>
      <c r="EU97" s="23">
        <f t="shared" si="54"/>
        <v>0</v>
      </c>
      <c r="EV97" s="23">
        <f t="shared" si="54"/>
        <v>0</v>
      </c>
      <c r="EW97" s="23">
        <f t="shared" si="54"/>
        <v>0</v>
      </c>
      <c r="EX97" s="23">
        <f t="shared" si="54"/>
        <v>0</v>
      </c>
      <c r="EY97" s="23">
        <f t="shared" si="54"/>
        <v>0</v>
      </c>
      <c r="EZ97" s="23">
        <f t="shared" si="54"/>
        <v>0</v>
      </c>
      <c r="FA97" s="23">
        <f t="shared" si="54"/>
        <v>0</v>
      </c>
      <c r="FB97" s="23">
        <f t="shared" si="54"/>
        <v>0</v>
      </c>
      <c r="FC97" s="23">
        <f t="shared" si="54"/>
        <v>0</v>
      </c>
      <c r="FD97" s="23">
        <f t="shared" si="54"/>
        <v>0</v>
      </c>
      <c r="FE97" s="23">
        <f t="shared" si="54"/>
        <v>0</v>
      </c>
      <c r="FF97" s="23">
        <f t="shared" si="54"/>
        <v>0</v>
      </c>
      <c r="FG97" s="23">
        <f t="shared" si="54"/>
        <v>0</v>
      </c>
      <c r="FH97" s="23">
        <f t="shared" si="54"/>
        <v>0</v>
      </c>
      <c r="FI97" s="23">
        <f t="shared" si="54"/>
        <v>0</v>
      </c>
      <c r="FJ97" s="23">
        <f t="shared" si="54"/>
        <v>0</v>
      </c>
      <c r="FK97" s="23">
        <f t="shared" si="54"/>
        <v>0</v>
      </c>
      <c r="FL97" s="23">
        <f t="shared" si="54"/>
        <v>0</v>
      </c>
      <c r="FM97" s="23">
        <f t="shared" si="54"/>
        <v>0</v>
      </c>
      <c r="FN97" s="23">
        <f t="shared" si="54"/>
        <v>0</v>
      </c>
      <c r="FO97" s="23">
        <f t="shared" si="54"/>
        <v>0</v>
      </c>
      <c r="FP97" s="23">
        <f t="shared" si="54"/>
        <v>0</v>
      </c>
      <c r="FQ97" s="23">
        <f t="shared" si="54"/>
        <v>0</v>
      </c>
      <c r="FR97" s="23">
        <f t="shared" si="54"/>
        <v>0</v>
      </c>
      <c r="FS97" s="23">
        <f t="shared" si="54"/>
        <v>0</v>
      </c>
      <c r="FT97" s="23">
        <f t="shared" si="54"/>
        <v>0</v>
      </c>
      <c r="FU97" s="23">
        <f t="shared" si="54"/>
        <v>0</v>
      </c>
      <c r="FV97" s="23">
        <f t="shared" si="54"/>
        <v>0</v>
      </c>
      <c r="FW97" s="23">
        <f t="shared" si="54"/>
        <v>0</v>
      </c>
      <c r="FX97" s="23">
        <f t="shared" si="54"/>
        <v>0</v>
      </c>
      <c r="FY97" s="23"/>
      <c r="FZ97" s="50">
        <f>SUM(C97:FY97)</f>
        <v>25.360000000000003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577</v>
      </c>
      <c r="B98" s="7" t="s">
        <v>578</v>
      </c>
      <c r="C98" s="30">
        <f>IF(AND((C90+C93+C94+C95+C96+C97)&lt;50,(C13=0)),50,(C90+C93+C94+C95+C96+C97))</f>
        <v>6476.6</v>
      </c>
      <c r="D98" s="30">
        <f t="shared" ref="D98:BO98" si="55">IF(AND((D90+D93+D94+D95+D96+D97)&lt;50,(D13=0)),50,(D90+D93+D94+D95+D96+D97))</f>
        <v>41024.660000000003</v>
      </c>
      <c r="E98" s="30">
        <f t="shared" si="55"/>
        <v>6643.2</v>
      </c>
      <c r="F98" s="30">
        <f t="shared" si="55"/>
        <v>21330.799999999999</v>
      </c>
      <c r="G98" s="30">
        <f t="shared" si="55"/>
        <v>1322</v>
      </c>
      <c r="H98" s="30">
        <f t="shared" si="55"/>
        <v>1148.5</v>
      </c>
      <c r="I98" s="30">
        <f t="shared" si="55"/>
        <v>9393.68</v>
      </c>
      <c r="J98" s="30">
        <f t="shared" si="55"/>
        <v>2332.1</v>
      </c>
      <c r="K98" s="30">
        <f t="shared" si="55"/>
        <v>257</v>
      </c>
      <c r="L98" s="30">
        <f t="shared" si="55"/>
        <v>2384.4</v>
      </c>
      <c r="M98" s="30">
        <f t="shared" si="55"/>
        <v>1179.5</v>
      </c>
      <c r="N98" s="30">
        <f t="shared" si="55"/>
        <v>52998.06</v>
      </c>
      <c r="O98" s="30">
        <f t="shared" si="55"/>
        <v>13944.4</v>
      </c>
      <c r="P98" s="30">
        <f t="shared" si="55"/>
        <v>296.5</v>
      </c>
      <c r="Q98" s="30">
        <f t="shared" si="55"/>
        <v>38370.659999999996</v>
      </c>
      <c r="R98" s="30">
        <f t="shared" si="55"/>
        <v>494.9</v>
      </c>
      <c r="S98" s="30">
        <f t="shared" si="55"/>
        <v>1707.4</v>
      </c>
      <c r="T98" s="30">
        <f t="shared" si="55"/>
        <v>153.5</v>
      </c>
      <c r="U98" s="30">
        <f t="shared" si="55"/>
        <v>61.5</v>
      </c>
      <c r="V98" s="30">
        <f t="shared" si="55"/>
        <v>269.3</v>
      </c>
      <c r="W98" s="30">
        <f t="shared" si="55"/>
        <v>150.19999999999999</v>
      </c>
      <c r="X98" s="30">
        <f t="shared" si="55"/>
        <v>50</v>
      </c>
      <c r="Y98" s="30">
        <f t="shared" si="55"/>
        <v>465.5</v>
      </c>
      <c r="Z98" s="30">
        <f t="shared" si="55"/>
        <v>233.5</v>
      </c>
      <c r="AA98" s="30">
        <f t="shared" si="55"/>
        <v>31374.2</v>
      </c>
      <c r="AB98" s="30">
        <f t="shared" si="55"/>
        <v>28556.46</v>
      </c>
      <c r="AC98" s="30">
        <f t="shared" si="55"/>
        <v>1038</v>
      </c>
      <c r="AD98" s="30">
        <f t="shared" si="55"/>
        <v>1435.5</v>
      </c>
      <c r="AE98" s="30">
        <f t="shared" si="55"/>
        <v>100.6</v>
      </c>
      <c r="AF98" s="30">
        <f t="shared" si="55"/>
        <v>182</v>
      </c>
      <c r="AG98" s="30">
        <f t="shared" si="55"/>
        <v>671.5</v>
      </c>
      <c r="AH98" s="30">
        <f t="shared" si="55"/>
        <v>1056.5999999999999</v>
      </c>
      <c r="AI98" s="30">
        <f t="shared" si="55"/>
        <v>361.5</v>
      </c>
      <c r="AJ98" s="30">
        <f t="shared" si="55"/>
        <v>154.19999999999999</v>
      </c>
      <c r="AK98" s="30">
        <f t="shared" si="55"/>
        <v>211.8</v>
      </c>
      <c r="AL98" s="30">
        <f t="shared" si="55"/>
        <v>272.39999999999998</v>
      </c>
      <c r="AM98" s="30">
        <f t="shared" si="55"/>
        <v>429</v>
      </c>
      <c r="AN98" s="30">
        <f t="shared" si="55"/>
        <v>355.5</v>
      </c>
      <c r="AO98" s="30">
        <f t="shared" si="55"/>
        <v>4624.28</v>
      </c>
      <c r="AP98" s="30">
        <f t="shared" si="55"/>
        <v>88452.6</v>
      </c>
      <c r="AQ98" s="30">
        <f t="shared" si="55"/>
        <v>244.5</v>
      </c>
      <c r="AR98" s="30">
        <f t="shared" si="55"/>
        <v>63255.16</v>
      </c>
      <c r="AS98" s="30">
        <f t="shared" si="55"/>
        <v>6910.2</v>
      </c>
      <c r="AT98" s="30">
        <f t="shared" si="55"/>
        <v>2338.16</v>
      </c>
      <c r="AU98" s="30">
        <f t="shared" si="55"/>
        <v>267.5</v>
      </c>
      <c r="AV98" s="30">
        <f t="shared" si="55"/>
        <v>309.5</v>
      </c>
      <c r="AW98" s="30">
        <f t="shared" si="55"/>
        <v>263</v>
      </c>
      <c r="AX98" s="30">
        <f t="shared" si="55"/>
        <v>83</v>
      </c>
      <c r="AY98" s="30">
        <f t="shared" si="55"/>
        <v>444.4</v>
      </c>
      <c r="AZ98" s="30">
        <f t="shared" si="55"/>
        <v>12948.5</v>
      </c>
      <c r="BA98" s="30">
        <f t="shared" si="55"/>
        <v>9269.58</v>
      </c>
      <c r="BB98" s="30">
        <f t="shared" si="55"/>
        <v>8155.8</v>
      </c>
      <c r="BC98" s="30">
        <f t="shared" si="55"/>
        <v>27620.92</v>
      </c>
      <c r="BD98" s="30">
        <f t="shared" si="55"/>
        <v>3621.1</v>
      </c>
      <c r="BE98" s="30">
        <f t="shared" si="55"/>
        <v>1368.6</v>
      </c>
      <c r="BF98" s="30">
        <f t="shared" si="55"/>
        <v>24531.62</v>
      </c>
      <c r="BG98" s="30">
        <f t="shared" si="55"/>
        <v>1023.8</v>
      </c>
      <c r="BH98" s="30">
        <f t="shared" si="55"/>
        <v>567.79999999999995</v>
      </c>
      <c r="BI98" s="30">
        <f t="shared" si="55"/>
        <v>280.2</v>
      </c>
      <c r="BJ98" s="30">
        <f t="shared" si="55"/>
        <v>6439.42</v>
      </c>
      <c r="BK98" s="30">
        <f t="shared" si="55"/>
        <v>19164.099999999999</v>
      </c>
      <c r="BL98" s="30">
        <f t="shared" si="55"/>
        <v>152.4</v>
      </c>
      <c r="BM98" s="30">
        <f t="shared" si="55"/>
        <v>292.60000000000002</v>
      </c>
      <c r="BN98" s="30">
        <f t="shared" si="55"/>
        <v>3502</v>
      </c>
      <c r="BO98" s="30">
        <f t="shared" si="55"/>
        <v>1386.8799999999999</v>
      </c>
      <c r="BP98" s="30">
        <f t="shared" ref="BP98:EA98" si="56">IF(AND((BP90+BP93+BP94+BP95+BP96+BP97)&lt;50,(BP13=0)),50,(BP90+BP93+BP94+BP95+BP96+BP97))</f>
        <v>208</v>
      </c>
      <c r="BQ98" s="30">
        <f t="shared" si="56"/>
        <v>6122.44</v>
      </c>
      <c r="BR98" s="30">
        <f t="shared" si="56"/>
        <v>4651.88</v>
      </c>
      <c r="BS98" s="30">
        <f t="shared" si="56"/>
        <v>1226.5</v>
      </c>
      <c r="BT98" s="30">
        <f t="shared" si="56"/>
        <v>433.3</v>
      </c>
      <c r="BU98" s="30">
        <f t="shared" si="56"/>
        <v>419.3</v>
      </c>
      <c r="BV98" s="30">
        <f t="shared" si="56"/>
        <v>1294.9000000000001</v>
      </c>
      <c r="BW98" s="30">
        <f t="shared" si="56"/>
        <v>2059</v>
      </c>
      <c r="BX98" s="30">
        <f t="shared" si="56"/>
        <v>77.2</v>
      </c>
      <c r="BY98" s="30">
        <f t="shared" si="56"/>
        <v>517.18000000000006</v>
      </c>
      <c r="BZ98" s="30">
        <f t="shared" si="56"/>
        <v>208.2</v>
      </c>
      <c r="CA98" s="30">
        <f t="shared" si="56"/>
        <v>158.1</v>
      </c>
      <c r="CB98" s="30">
        <f t="shared" si="56"/>
        <v>78542.039999999994</v>
      </c>
      <c r="CC98" s="30">
        <f t="shared" si="56"/>
        <v>191.5</v>
      </c>
      <c r="CD98" s="30">
        <f t="shared" si="56"/>
        <v>87.54</v>
      </c>
      <c r="CE98" s="30">
        <f t="shared" si="56"/>
        <v>143.1</v>
      </c>
      <c r="CF98" s="30">
        <f t="shared" si="56"/>
        <v>152</v>
      </c>
      <c r="CG98" s="30">
        <f t="shared" si="56"/>
        <v>217</v>
      </c>
      <c r="CH98" s="30">
        <f t="shared" si="56"/>
        <v>109.1</v>
      </c>
      <c r="CI98" s="30">
        <f t="shared" si="56"/>
        <v>708.7</v>
      </c>
      <c r="CJ98" s="30">
        <f t="shared" si="56"/>
        <v>982.9</v>
      </c>
      <c r="CK98" s="30">
        <f t="shared" si="56"/>
        <v>4965.9400000000005</v>
      </c>
      <c r="CL98" s="30">
        <f t="shared" si="56"/>
        <v>1361.2</v>
      </c>
      <c r="CM98" s="30">
        <f t="shared" si="56"/>
        <v>756.72</v>
      </c>
      <c r="CN98" s="30">
        <f t="shared" si="56"/>
        <v>31891.8</v>
      </c>
      <c r="CO98" s="30">
        <f t="shared" si="56"/>
        <v>15018.64</v>
      </c>
      <c r="CP98" s="30">
        <f t="shared" si="56"/>
        <v>1038.5</v>
      </c>
      <c r="CQ98" s="30">
        <f t="shared" si="56"/>
        <v>889.8</v>
      </c>
      <c r="CR98" s="30">
        <f t="shared" si="56"/>
        <v>223</v>
      </c>
      <c r="CS98" s="30">
        <f t="shared" si="56"/>
        <v>341.2</v>
      </c>
      <c r="CT98" s="30">
        <f t="shared" si="56"/>
        <v>104.4</v>
      </c>
      <c r="CU98" s="30">
        <f t="shared" si="56"/>
        <v>81</v>
      </c>
      <c r="CV98" s="30">
        <f t="shared" si="56"/>
        <v>50</v>
      </c>
      <c r="CW98" s="30">
        <f t="shared" si="56"/>
        <v>198</v>
      </c>
      <c r="CX98" s="30">
        <f t="shared" si="56"/>
        <v>467.5</v>
      </c>
      <c r="CY98" s="30">
        <f t="shared" si="56"/>
        <v>50</v>
      </c>
      <c r="CZ98" s="30">
        <f t="shared" si="56"/>
        <v>2021.8</v>
      </c>
      <c r="DA98" s="30">
        <f t="shared" si="56"/>
        <v>205.5</v>
      </c>
      <c r="DB98" s="30">
        <f t="shared" si="56"/>
        <v>313.3</v>
      </c>
      <c r="DC98" s="30">
        <f t="shared" si="56"/>
        <v>150.69999999999999</v>
      </c>
      <c r="DD98" s="30">
        <f t="shared" si="56"/>
        <v>179</v>
      </c>
      <c r="DE98" s="30">
        <f t="shared" si="56"/>
        <v>355.8</v>
      </c>
      <c r="DF98" s="30">
        <f t="shared" si="56"/>
        <v>21855.040000000001</v>
      </c>
      <c r="DG98" s="30">
        <f t="shared" si="56"/>
        <v>87.1</v>
      </c>
      <c r="DH98" s="30">
        <f t="shared" si="56"/>
        <v>2053.3000000000002</v>
      </c>
      <c r="DI98" s="30">
        <f t="shared" si="56"/>
        <v>2647.58</v>
      </c>
      <c r="DJ98" s="30">
        <f t="shared" si="56"/>
        <v>680.2</v>
      </c>
      <c r="DK98" s="30">
        <f t="shared" si="56"/>
        <v>466.5</v>
      </c>
      <c r="DL98" s="30">
        <f t="shared" si="56"/>
        <v>5897.58</v>
      </c>
      <c r="DM98" s="30">
        <f t="shared" si="56"/>
        <v>249.3</v>
      </c>
      <c r="DN98" s="30">
        <f t="shared" si="56"/>
        <v>1453.5</v>
      </c>
      <c r="DO98" s="30">
        <f t="shared" si="56"/>
        <v>3343</v>
      </c>
      <c r="DP98" s="30">
        <f t="shared" si="56"/>
        <v>213</v>
      </c>
      <c r="DQ98" s="30">
        <f t="shared" si="56"/>
        <v>877.5</v>
      </c>
      <c r="DR98" s="30">
        <f t="shared" si="56"/>
        <v>1436.08</v>
      </c>
      <c r="DS98" s="30">
        <f t="shared" si="56"/>
        <v>755.8</v>
      </c>
      <c r="DT98" s="30">
        <f t="shared" si="56"/>
        <v>159.1</v>
      </c>
      <c r="DU98" s="30">
        <f t="shared" si="56"/>
        <v>383</v>
      </c>
      <c r="DV98" s="30">
        <f t="shared" si="56"/>
        <v>223</v>
      </c>
      <c r="DW98" s="30">
        <f t="shared" si="56"/>
        <v>321.3</v>
      </c>
      <c r="DX98" s="30">
        <f t="shared" si="56"/>
        <v>177.2</v>
      </c>
      <c r="DY98" s="30">
        <f t="shared" si="56"/>
        <v>321.5</v>
      </c>
      <c r="DZ98" s="30">
        <f t="shared" si="56"/>
        <v>800.5</v>
      </c>
      <c r="EA98" s="30">
        <f t="shared" si="56"/>
        <v>589</v>
      </c>
      <c r="EB98" s="30">
        <f t="shared" ref="EB98:FX98" si="57">IF(AND((EB90+EB93+EB94+EB95+EB96+EB97)&lt;50,(EB13=0)),50,(EB90+EB93+EB94+EB95+EB96+EB97))</f>
        <v>598.79999999999995</v>
      </c>
      <c r="EC98" s="30">
        <f t="shared" si="57"/>
        <v>330</v>
      </c>
      <c r="ED98" s="30">
        <f t="shared" si="57"/>
        <v>1655</v>
      </c>
      <c r="EE98" s="30">
        <f t="shared" si="57"/>
        <v>187.7</v>
      </c>
      <c r="EF98" s="30">
        <f t="shared" si="57"/>
        <v>1508.9</v>
      </c>
      <c r="EG98" s="30">
        <f t="shared" si="57"/>
        <v>278</v>
      </c>
      <c r="EH98" s="30">
        <f t="shared" si="57"/>
        <v>256.58000000000004</v>
      </c>
      <c r="EI98" s="30">
        <f t="shared" si="57"/>
        <v>15402.8</v>
      </c>
      <c r="EJ98" s="30">
        <f t="shared" si="57"/>
        <v>9888.7000000000007</v>
      </c>
      <c r="EK98" s="30">
        <f t="shared" si="57"/>
        <v>694.1</v>
      </c>
      <c r="EL98" s="30">
        <f t="shared" si="57"/>
        <v>473.3</v>
      </c>
      <c r="EM98" s="30">
        <f t="shared" si="57"/>
        <v>427</v>
      </c>
      <c r="EN98" s="30">
        <f t="shared" si="57"/>
        <v>990.9</v>
      </c>
      <c r="EO98" s="30">
        <f t="shared" si="57"/>
        <v>350.9</v>
      </c>
      <c r="EP98" s="30">
        <f t="shared" si="57"/>
        <v>417.5</v>
      </c>
      <c r="EQ98" s="30">
        <f t="shared" si="57"/>
        <v>2753.1</v>
      </c>
      <c r="ER98" s="30">
        <f t="shared" si="57"/>
        <v>308.5</v>
      </c>
      <c r="ES98" s="30">
        <f t="shared" si="57"/>
        <v>160.60000000000002</v>
      </c>
      <c r="ET98" s="30">
        <f t="shared" si="57"/>
        <v>224.5</v>
      </c>
      <c r="EU98" s="30">
        <f t="shared" si="57"/>
        <v>621</v>
      </c>
      <c r="EV98" s="30">
        <f t="shared" si="57"/>
        <v>82</v>
      </c>
      <c r="EW98" s="30">
        <f t="shared" si="57"/>
        <v>893.5</v>
      </c>
      <c r="EX98" s="30">
        <f t="shared" si="57"/>
        <v>193.5</v>
      </c>
      <c r="EY98" s="30">
        <f t="shared" si="57"/>
        <v>235.8</v>
      </c>
      <c r="EZ98" s="30">
        <f t="shared" si="57"/>
        <v>141.5</v>
      </c>
      <c r="FA98" s="30">
        <f t="shared" si="57"/>
        <v>3544</v>
      </c>
      <c r="FB98" s="30">
        <f t="shared" si="57"/>
        <v>355</v>
      </c>
      <c r="FC98" s="30">
        <f t="shared" si="57"/>
        <v>1963.52</v>
      </c>
      <c r="FD98" s="30">
        <f t="shared" si="57"/>
        <v>413.3</v>
      </c>
      <c r="FE98" s="30">
        <f t="shared" si="57"/>
        <v>100.8</v>
      </c>
      <c r="FF98" s="30">
        <f t="shared" si="57"/>
        <v>212.9</v>
      </c>
      <c r="FG98" s="30">
        <f t="shared" si="57"/>
        <v>129.69999999999999</v>
      </c>
      <c r="FH98" s="30">
        <f t="shared" si="57"/>
        <v>78.599999999999994</v>
      </c>
      <c r="FI98" s="30">
        <f t="shared" si="57"/>
        <v>1854.5</v>
      </c>
      <c r="FJ98" s="30">
        <f t="shared" si="57"/>
        <v>2064.5</v>
      </c>
      <c r="FK98" s="30">
        <f t="shared" si="57"/>
        <v>2626.5</v>
      </c>
      <c r="FL98" s="30">
        <f t="shared" si="57"/>
        <v>8450.48</v>
      </c>
      <c r="FM98" s="30">
        <f t="shared" si="57"/>
        <v>3874.7</v>
      </c>
      <c r="FN98" s="30">
        <f t="shared" si="57"/>
        <v>21987.600000000002</v>
      </c>
      <c r="FO98" s="30">
        <f t="shared" si="57"/>
        <v>1119.4000000000001</v>
      </c>
      <c r="FP98" s="30">
        <f t="shared" si="57"/>
        <v>2426.5</v>
      </c>
      <c r="FQ98" s="30">
        <f t="shared" si="57"/>
        <v>1029.9000000000001</v>
      </c>
      <c r="FR98" s="30">
        <f t="shared" si="57"/>
        <v>181.2</v>
      </c>
      <c r="FS98" s="30">
        <f t="shared" si="57"/>
        <v>202.8</v>
      </c>
      <c r="FT98" s="30">
        <f t="shared" si="57"/>
        <v>66.3</v>
      </c>
      <c r="FU98" s="30">
        <f t="shared" si="57"/>
        <v>849.3</v>
      </c>
      <c r="FV98" s="30">
        <f t="shared" si="57"/>
        <v>721</v>
      </c>
      <c r="FW98" s="30">
        <f t="shared" si="57"/>
        <v>184.8</v>
      </c>
      <c r="FX98" s="30">
        <f t="shared" si="57"/>
        <v>57.9</v>
      </c>
      <c r="FY98" s="23"/>
      <c r="FZ98" s="23">
        <f t="shared" ref="FZ98:FZ105" si="58">SUM(C98:FX98)</f>
        <v>854137.88000000024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579</v>
      </c>
      <c r="B99" s="7" t="s">
        <v>580</v>
      </c>
      <c r="C99" s="23">
        <f t="shared" ref="C99:BN99" si="59">C14</f>
        <v>2</v>
      </c>
      <c r="D99" s="23">
        <f t="shared" si="59"/>
        <v>9</v>
      </c>
      <c r="E99" s="23">
        <f t="shared" si="59"/>
        <v>1</v>
      </c>
      <c r="F99" s="23">
        <f t="shared" si="59"/>
        <v>0</v>
      </c>
      <c r="G99" s="23">
        <f t="shared" si="59"/>
        <v>2</v>
      </c>
      <c r="H99" s="23">
        <f t="shared" si="59"/>
        <v>5</v>
      </c>
      <c r="I99" s="23">
        <f t="shared" si="59"/>
        <v>9</v>
      </c>
      <c r="J99" s="23">
        <f t="shared" si="59"/>
        <v>0</v>
      </c>
      <c r="K99" s="23">
        <f t="shared" si="59"/>
        <v>0</v>
      </c>
      <c r="L99" s="23">
        <f t="shared" si="59"/>
        <v>2</v>
      </c>
      <c r="M99" s="23">
        <f t="shared" si="59"/>
        <v>0</v>
      </c>
      <c r="N99" s="23">
        <f t="shared" si="59"/>
        <v>36</v>
      </c>
      <c r="O99" s="23">
        <f t="shared" si="59"/>
        <v>0</v>
      </c>
      <c r="P99" s="23">
        <f t="shared" si="59"/>
        <v>0</v>
      </c>
      <c r="Q99" s="23">
        <f t="shared" si="59"/>
        <v>140</v>
      </c>
      <c r="R99" s="23">
        <f t="shared" si="59"/>
        <v>2.5</v>
      </c>
      <c r="S99" s="23">
        <f t="shared" si="59"/>
        <v>0</v>
      </c>
      <c r="T99" s="23">
        <f t="shared" si="59"/>
        <v>0</v>
      </c>
      <c r="U99" s="23">
        <f t="shared" si="59"/>
        <v>0</v>
      </c>
      <c r="V99" s="23">
        <f t="shared" si="59"/>
        <v>0</v>
      </c>
      <c r="W99" s="23">
        <f t="shared" si="59"/>
        <v>0</v>
      </c>
      <c r="X99" s="23">
        <f t="shared" si="59"/>
        <v>0</v>
      </c>
      <c r="Y99" s="23">
        <f t="shared" si="59"/>
        <v>0</v>
      </c>
      <c r="Z99" s="23">
        <f t="shared" si="59"/>
        <v>0</v>
      </c>
      <c r="AA99" s="23">
        <f t="shared" si="59"/>
        <v>0</v>
      </c>
      <c r="AB99" s="23">
        <f t="shared" si="59"/>
        <v>5</v>
      </c>
      <c r="AC99" s="23">
        <f t="shared" si="59"/>
        <v>0</v>
      </c>
      <c r="AD99" s="23">
        <f t="shared" si="59"/>
        <v>0</v>
      </c>
      <c r="AE99" s="23">
        <f t="shared" si="59"/>
        <v>2</v>
      </c>
      <c r="AF99" s="23">
        <f t="shared" si="59"/>
        <v>0</v>
      </c>
      <c r="AG99" s="23">
        <f t="shared" si="59"/>
        <v>0</v>
      </c>
      <c r="AH99" s="23">
        <f t="shared" si="59"/>
        <v>0</v>
      </c>
      <c r="AI99" s="23">
        <f t="shared" si="59"/>
        <v>0</v>
      </c>
      <c r="AJ99" s="23">
        <f t="shared" si="59"/>
        <v>0</v>
      </c>
      <c r="AK99" s="23">
        <f t="shared" si="59"/>
        <v>0</v>
      </c>
      <c r="AL99" s="23">
        <f t="shared" si="59"/>
        <v>0</v>
      </c>
      <c r="AM99" s="23">
        <f t="shared" si="59"/>
        <v>0</v>
      </c>
      <c r="AN99" s="23">
        <f t="shared" si="59"/>
        <v>0</v>
      </c>
      <c r="AO99" s="23">
        <f t="shared" si="59"/>
        <v>0</v>
      </c>
      <c r="AP99" s="23">
        <f t="shared" si="59"/>
        <v>131.5</v>
      </c>
      <c r="AQ99" s="23">
        <f t="shared" si="59"/>
        <v>0</v>
      </c>
      <c r="AR99" s="23">
        <f t="shared" si="59"/>
        <v>9</v>
      </c>
      <c r="AS99" s="23">
        <f t="shared" si="59"/>
        <v>3</v>
      </c>
      <c r="AT99" s="23">
        <f t="shared" si="59"/>
        <v>2</v>
      </c>
      <c r="AU99" s="23">
        <f t="shared" si="59"/>
        <v>0</v>
      </c>
      <c r="AV99" s="23">
        <f t="shared" si="59"/>
        <v>0</v>
      </c>
      <c r="AW99" s="23">
        <f t="shared" si="59"/>
        <v>0</v>
      </c>
      <c r="AX99" s="23">
        <f t="shared" si="59"/>
        <v>0</v>
      </c>
      <c r="AY99" s="23">
        <f t="shared" si="59"/>
        <v>0</v>
      </c>
      <c r="AZ99" s="23">
        <f t="shared" si="59"/>
        <v>0</v>
      </c>
      <c r="BA99" s="23">
        <f t="shared" si="59"/>
        <v>4</v>
      </c>
      <c r="BB99" s="23">
        <f t="shared" si="59"/>
        <v>2</v>
      </c>
      <c r="BC99" s="23">
        <f t="shared" si="59"/>
        <v>10.5</v>
      </c>
      <c r="BD99" s="23">
        <f t="shared" si="59"/>
        <v>0</v>
      </c>
      <c r="BE99" s="23">
        <f t="shared" si="59"/>
        <v>0</v>
      </c>
      <c r="BF99" s="23">
        <f t="shared" si="59"/>
        <v>27.5</v>
      </c>
      <c r="BG99" s="23">
        <f t="shared" si="59"/>
        <v>1</v>
      </c>
      <c r="BH99" s="23">
        <f t="shared" si="59"/>
        <v>3</v>
      </c>
      <c r="BI99" s="23">
        <f t="shared" si="59"/>
        <v>0</v>
      </c>
      <c r="BJ99" s="23">
        <f t="shared" si="59"/>
        <v>6</v>
      </c>
      <c r="BK99" s="23">
        <f t="shared" si="59"/>
        <v>48.5</v>
      </c>
      <c r="BL99" s="23">
        <f t="shared" si="59"/>
        <v>14</v>
      </c>
      <c r="BM99" s="23">
        <f t="shared" si="59"/>
        <v>4</v>
      </c>
      <c r="BN99" s="23">
        <f t="shared" si="59"/>
        <v>11</v>
      </c>
      <c r="BO99" s="23">
        <f t="shared" ref="BO99:DZ99" si="60">BO14</f>
        <v>0</v>
      </c>
      <c r="BP99" s="23">
        <f t="shared" si="60"/>
        <v>0</v>
      </c>
      <c r="BQ99" s="23">
        <f t="shared" si="60"/>
        <v>0</v>
      </c>
      <c r="BR99" s="23">
        <f t="shared" si="60"/>
        <v>2</v>
      </c>
      <c r="BS99" s="23">
        <f t="shared" si="60"/>
        <v>0</v>
      </c>
      <c r="BT99" s="23">
        <f t="shared" si="60"/>
        <v>0</v>
      </c>
      <c r="BU99" s="23">
        <f t="shared" si="60"/>
        <v>0</v>
      </c>
      <c r="BV99" s="23">
        <f t="shared" si="60"/>
        <v>0</v>
      </c>
      <c r="BW99" s="23">
        <f t="shared" si="60"/>
        <v>0</v>
      </c>
      <c r="BX99" s="23">
        <f t="shared" si="60"/>
        <v>0</v>
      </c>
      <c r="BY99" s="23">
        <f t="shared" si="60"/>
        <v>0</v>
      </c>
      <c r="BZ99" s="23">
        <f t="shared" si="60"/>
        <v>0</v>
      </c>
      <c r="CA99" s="23">
        <f t="shared" si="60"/>
        <v>0</v>
      </c>
      <c r="CB99" s="23">
        <f t="shared" si="60"/>
        <v>64</v>
      </c>
      <c r="CC99" s="23">
        <f t="shared" si="60"/>
        <v>0</v>
      </c>
      <c r="CD99" s="23">
        <f t="shared" si="60"/>
        <v>0</v>
      </c>
      <c r="CE99" s="23">
        <f t="shared" si="60"/>
        <v>0</v>
      </c>
      <c r="CF99" s="23">
        <f t="shared" si="60"/>
        <v>0</v>
      </c>
      <c r="CG99" s="23">
        <f t="shared" si="60"/>
        <v>0</v>
      </c>
      <c r="CH99" s="23">
        <f t="shared" si="60"/>
        <v>0</v>
      </c>
      <c r="CI99" s="23">
        <f t="shared" si="60"/>
        <v>0</v>
      </c>
      <c r="CJ99" s="23">
        <f t="shared" si="60"/>
        <v>0</v>
      </c>
      <c r="CK99" s="23">
        <f t="shared" si="60"/>
        <v>0</v>
      </c>
      <c r="CL99" s="23">
        <f t="shared" si="60"/>
        <v>0</v>
      </c>
      <c r="CM99" s="23">
        <f t="shared" si="60"/>
        <v>0</v>
      </c>
      <c r="CN99" s="23">
        <f t="shared" si="60"/>
        <v>140.5</v>
      </c>
      <c r="CO99" s="23">
        <f t="shared" si="60"/>
        <v>36</v>
      </c>
      <c r="CP99" s="23">
        <f t="shared" si="60"/>
        <v>2</v>
      </c>
      <c r="CQ99" s="23">
        <f t="shared" si="60"/>
        <v>0</v>
      </c>
      <c r="CR99" s="23">
        <f t="shared" si="60"/>
        <v>0</v>
      </c>
      <c r="CS99" s="23">
        <f t="shared" si="60"/>
        <v>0</v>
      </c>
      <c r="CT99" s="23">
        <f t="shared" si="60"/>
        <v>0</v>
      </c>
      <c r="CU99" s="23">
        <f t="shared" si="60"/>
        <v>3</v>
      </c>
      <c r="CV99" s="23">
        <f t="shared" si="60"/>
        <v>0</v>
      </c>
      <c r="CW99" s="23">
        <f t="shared" si="60"/>
        <v>0</v>
      </c>
      <c r="CX99" s="23">
        <f t="shared" si="60"/>
        <v>0</v>
      </c>
      <c r="CY99" s="23">
        <f t="shared" si="60"/>
        <v>0</v>
      </c>
      <c r="CZ99" s="23">
        <f t="shared" si="60"/>
        <v>0</v>
      </c>
      <c r="DA99" s="23">
        <f t="shared" si="60"/>
        <v>0</v>
      </c>
      <c r="DB99" s="23">
        <f t="shared" si="60"/>
        <v>0</v>
      </c>
      <c r="DC99" s="23">
        <f t="shared" si="60"/>
        <v>0</v>
      </c>
      <c r="DD99" s="23">
        <f t="shared" si="60"/>
        <v>0</v>
      </c>
      <c r="DE99" s="23">
        <f t="shared" si="60"/>
        <v>0</v>
      </c>
      <c r="DF99" s="23">
        <f t="shared" si="60"/>
        <v>36</v>
      </c>
      <c r="DG99" s="23">
        <f t="shared" si="60"/>
        <v>0</v>
      </c>
      <c r="DH99" s="23">
        <f t="shared" si="60"/>
        <v>0</v>
      </c>
      <c r="DI99" s="23">
        <f t="shared" si="60"/>
        <v>4</v>
      </c>
      <c r="DJ99" s="23">
        <f t="shared" si="60"/>
        <v>0</v>
      </c>
      <c r="DK99" s="23">
        <f t="shared" si="60"/>
        <v>0</v>
      </c>
      <c r="DL99" s="23">
        <f t="shared" si="60"/>
        <v>0</v>
      </c>
      <c r="DM99" s="23">
        <f t="shared" si="60"/>
        <v>0</v>
      </c>
      <c r="DN99" s="23">
        <f t="shared" si="60"/>
        <v>0</v>
      </c>
      <c r="DO99" s="23">
        <f t="shared" si="60"/>
        <v>0</v>
      </c>
      <c r="DP99" s="23">
        <f t="shared" si="60"/>
        <v>0</v>
      </c>
      <c r="DQ99" s="23">
        <f t="shared" si="60"/>
        <v>0</v>
      </c>
      <c r="DR99" s="23">
        <f t="shared" si="60"/>
        <v>0</v>
      </c>
      <c r="DS99" s="23">
        <f t="shared" si="60"/>
        <v>0</v>
      </c>
      <c r="DT99" s="23">
        <f t="shared" si="60"/>
        <v>0</v>
      </c>
      <c r="DU99" s="23">
        <f t="shared" si="60"/>
        <v>0</v>
      </c>
      <c r="DV99" s="23">
        <f t="shared" si="60"/>
        <v>0</v>
      </c>
      <c r="DW99" s="23">
        <f t="shared" si="60"/>
        <v>0</v>
      </c>
      <c r="DX99" s="23">
        <f t="shared" si="60"/>
        <v>0</v>
      </c>
      <c r="DY99" s="23">
        <f t="shared" si="60"/>
        <v>0</v>
      </c>
      <c r="DZ99" s="23">
        <f t="shared" si="60"/>
        <v>2</v>
      </c>
      <c r="EA99" s="23">
        <f t="shared" ref="EA99:FX99" si="61">EA14</f>
        <v>0</v>
      </c>
      <c r="EB99" s="23">
        <f t="shared" si="61"/>
        <v>0</v>
      </c>
      <c r="EC99" s="23">
        <f t="shared" si="61"/>
        <v>0</v>
      </c>
      <c r="ED99" s="23">
        <f t="shared" si="61"/>
        <v>0</v>
      </c>
      <c r="EE99" s="23">
        <f t="shared" si="61"/>
        <v>1</v>
      </c>
      <c r="EF99" s="23">
        <f t="shared" si="61"/>
        <v>3.5</v>
      </c>
      <c r="EG99" s="23">
        <f t="shared" si="61"/>
        <v>0</v>
      </c>
      <c r="EH99" s="23">
        <f t="shared" si="61"/>
        <v>2</v>
      </c>
      <c r="EI99" s="23">
        <f t="shared" si="61"/>
        <v>5</v>
      </c>
      <c r="EJ99" s="23">
        <f t="shared" si="61"/>
        <v>19</v>
      </c>
      <c r="EK99" s="23">
        <f t="shared" si="61"/>
        <v>0</v>
      </c>
      <c r="EL99" s="23">
        <f t="shared" si="61"/>
        <v>0</v>
      </c>
      <c r="EM99" s="23">
        <f t="shared" si="61"/>
        <v>1</v>
      </c>
      <c r="EN99" s="23">
        <f t="shared" si="61"/>
        <v>0</v>
      </c>
      <c r="EO99" s="23">
        <f t="shared" si="61"/>
        <v>0</v>
      </c>
      <c r="EP99" s="23">
        <f t="shared" si="61"/>
        <v>0</v>
      </c>
      <c r="EQ99" s="23">
        <f t="shared" si="61"/>
        <v>0</v>
      </c>
      <c r="ER99" s="23">
        <f t="shared" si="61"/>
        <v>2</v>
      </c>
      <c r="ES99" s="23">
        <f t="shared" si="61"/>
        <v>0</v>
      </c>
      <c r="ET99" s="23">
        <f t="shared" si="61"/>
        <v>0</v>
      </c>
      <c r="EU99" s="23">
        <f t="shared" si="61"/>
        <v>0</v>
      </c>
      <c r="EV99" s="23">
        <f t="shared" si="61"/>
        <v>6</v>
      </c>
      <c r="EW99" s="23">
        <f t="shared" si="61"/>
        <v>0</v>
      </c>
      <c r="EX99" s="23">
        <f t="shared" si="61"/>
        <v>0</v>
      </c>
      <c r="EY99" s="23">
        <f t="shared" si="61"/>
        <v>0</v>
      </c>
      <c r="EZ99" s="23">
        <f t="shared" si="61"/>
        <v>0</v>
      </c>
      <c r="FA99" s="23">
        <f t="shared" si="61"/>
        <v>4</v>
      </c>
      <c r="FB99" s="23">
        <f t="shared" si="61"/>
        <v>0</v>
      </c>
      <c r="FC99" s="23">
        <f t="shared" si="61"/>
        <v>3</v>
      </c>
      <c r="FD99" s="23">
        <f t="shared" si="61"/>
        <v>0</v>
      </c>
      <c r="FE99" s="23">
        <f t="shared" si="61"/>
        <v>0</v>
      </c>
      <c r="FF99" s="23">
        <f t="shared" si="61"/>
        <v>0</v>
      </c>
      <c r="FG99" s="23">
        <f t="shared" si="61"/>
        <v>0</v>
      </c>
      <c r="FH99" s="23">
        <f t="shared" si="61"/>
        <v>0</v>
      </c>
      <c r="FI99" s="23">
        <f t="shared" si="61"/>
        <v>0</v>
      </c>
      <c r="FJ99" s="23">
        <f t="shared" si="61"/>
        <v>0</v>
      </c>
      <c r="FK99" s="23">
        <f t="shared" si="61"/>
        <v>0</v>
      </c>
      <c r="FL99" s="23">
        <f t="shared" si="61"/>
        <v>0</v>
      </c>
      <c r="FM99" s="23">
        <f t="shared" si="61"/>
        <v>0</v>
      </c>
      <c r="FN99" s="23">
        <f t="shared" si="61"/>
        <v>11.5</v>
      </c>
      <c r="FO99" s="23">
        <f t="shared" si="61"/>
        <v>0</v>
      </c>
      <c r="FP99" s="23">
        <f t="shared" si="61"/>
        <v>0</v>
      </c>
      <c r="FQ99" s="23">
        <f t="shared" si="61"/>
        <v>0</v>
      </c>
      <c r="FR99" s="23">
        <f t="shared" si="61"/>
        <v>0</v>
      </c>
      <c r="FS99" s="23">
        <f t="shared" si="61"/>
        <v>0</v>
      </c>
      <c r="FT99" s="23">
        <f t="shared" si="61"/>
        <v>0</v>
      </c>
      <c r="FU99" s="23">
        <f t="shared" si="61"/>
        <v>0</v>
      </c>
      <c r="FV99" s="23">
        <f t="shared" si="61"/>
        <v>0</v>
      </c>
      <c r="FW99" s="23">
        <f t="shared" si="61"/>
        <v>0</v>
      </c>
      <c r="FX99" s="23">
        <f t="shared" si="61"/>
        <v>0</v>
      </c>
      <c r="FZ99" s="23">
        <f t="shared" si="58"/>
        <v>840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581</v>
      </c>
      <c r="B100" s="7" t="s">
        <v>582</v>
      </c>
      <c r="C100" s="23">
        <f t="shared" ref="C100:BN100" si="62">C35</f>
        <v>0</v>
      </c>
      <c r="D100" s="23">
        <f t="shared" si="62"/>
        <v>10</v>
      </c>
      <c r="E100" s="23">
        <f t="shared" si="62"/>
        <v>0</v>
      </c>
      <c r="F100" s="23">
        <f t="shared" si="62"/>
        <v>0</v>
      </c>
      <c r="G100" s="23">
        <f t="shared" si="62"/>
        <v>0</v>
      </c>
      <c r="H100" s="23">
        <f t="shared" si="62"/>
        <v>0</v>
      </c>
      <c r="I100" s="23">
        <f t="shared" si="62"/>
        <v>0</v>
      </c>
      <c r="J100" s="23">
        <f t="shared" si="62"/>
        <v>0</v>
      </c>
      <c r="K100" s="23">
        <f t="shared" si="62"/>
        <v>0</v>
      </c>
      <c r="L100" s="23">
        <f t="shared" si="62"/>
        <v>0</v>
      </c>
      <c r="M100" s="23">
        <f t="shared" si="62"/>
        <v>0</v>
      </c>
      <c r="N100" s="23">
        <f t="shared" si="62"/>
        <v>0</v>
      </c>
      <c r="O100" s="23">
        <f t="shared" si="62"/>
        <v>0</v>
      </c>
      <c r="P100" s="23">
        <f t="shared" si="62"/>
        <v>0</v>
      </c>
      <c r="Q100" s="23">
        <f t="shared" si="62"/>
        <v>0</v>
      </c>
      <c r="R100" s="23">
        <f t="shared" si="62"/>
        <v>0</v>
      </c>
      <c r="S100" s="23">
        <f t="shared" si="62"/>
        <v>0</v>
      </c>
      <c r="T100" s="23">
        <f t="shared" si="62"/>
        <v>0</v>
      </c>
      <c r="U100" s="23">
        <f t="shared" si="62"/>
        <v>0</v>
      </c>
      <c r="V100" s="23">
        <f t="shared" si="62"/>
        <v>0</v>
      </c>
      <c r="W100" s="23">
        <f t="shared" si="62"/>
        <v>0</v>
      </c>
      <c r="X100" s="23">
        <f t="shared" si="62"/>
        <v>0</v>
      </c>
      <c r="Y100" s="23">
        <f t="shared" si="62"/>
        <v>0</v>
      </c>
      <c r="Z100" s="23">
        <f t="shared" si="62"/>
        <v>0</v>
      </c>
      <c r="AA100" s="23">
        <f t="shared" si="62"/>
        <v>0</v>
      </c>
      <c r="AB100" s="23">
        <f t="shared" si="62"/>
        <v>0</v>
      </c>
      <c r="AC100" s="23">
        <f t="shared" si="62"/>
        <v>0</v>
      </c>
      <c r="AD100" s="23">
        <f t="shared" si="62"/>
        <v>0</v>
      </c>
      <c r="AE100" s="23">
        <f t="shared" si="62"/>
        <v>0</v>
      </c>
      <c r="AF100" s="23">
        <f t="shared" si="62"/>
        <v>0</v>
      </c>
      <c r="AG100" s="23">
        <f t="shared" si="62"/>
        <v>0</v>
      </c>
      <c r="AH100" s="23">
        <f t="shared" si="62"/>
        <v>0</v>
      </c>
      <c r="AI100" s="23">
        <f t="shared" si="62"/>
        <v>0</v>
      </c>
      <c r="AJ100" s="23">
        <f t="shared" si="62"/>
        <v>0</v>
      </c>
      <c r="AK100" s="23">
        <f t="shared" si="62"/>
        <v>0</v>
      </c>
      <c r="AL100" s="23">
        <f t="shared" si="62"/>
        <v>0</v>
      </c>
      <c r="AM100" s="23">
        <f t="shared" si="62"/>
        <v>0</v>
      </c>
      <c r="AN100" s="23">
        <f t="shared" si="62"/>
        <v>0</v>
      </c>
      <c r="AO100" s="23">
        <f t="shared" si="62"/>
        <v>0</v>
      </c>
      <c r="AP100" s="23">
        <f t="shared" si="62"/>
        <v>0</v>
      </c>
      <c r="AQ100" s="23">
        <f t="shared" si="62"/>
        <v>0</v>
      </c>
      <c r="AR100" s="23">
        <f t="shared" si="62"/>
        <v>0</v>
      </c>
      <c r="AS100" s="23">
        <f t="shared" si="62"/>
        <v>0</v>
      </c>
      <c r="AT100" s="23">
        <f t="shared" si="62"/>
        <v>0</v>
      </c>
      <c r="AU100" s="23">
        <f t="shared" si="62"/>
        <v>0</v>
      </c>
      <c r="AV100" s="23">
        <f t="shared" si="62"/>
        <v>0</v>
      </c>
      <c r="AW100" s="23">
        <f t="shared" si="62"/>
        <v>0</v>
      </c>
      <c r="AX100" s="23">
        <f t="shared" si="62"/>
        <v>0</v>
      </c>
      <c r="AY100" s="23">
        <f t="shared" si="62"/>
        <v>0</v>
      </c>
      <c r="AZ100" s="23">
        <f t="shared" si="62"/>
        <v>0</v>
      </c>
      <c r="BA100" s="23">
        <f t="shared" si="62"/>
        <v>0</v>
      </c>
      <c r="BB100" s="23">
        <f t="shared" si="62"/>
        <v>0</v>
      </c>
      <c r="BC100" s="23">
        <f t="shared" si="62"/>
        <v>0</v>
      </c>
      <c r="BD100" s="23">
        <f t="shared" si="62"/>
        <v>0</v>
      </c>
      <c r="BE100" s="23">
        <f t="shared" si="62"/>
        <v>0</v>
      </c>
      <c r="BF100" s="23">
        <f t="shared" si="62"/>
        <v>0</v>
      </c>
      <c r="BG100" s="23">
        <f t="shared" si="62"/>
        <v>0</v>
      </c>
      <c r="BH100" s="23">
        <f t="shared" si="62"/>
        <v>0</v>
      </c>
      <c r="BI100" s="23">
        <f t="shared" si="62"/>
        <v>0</v>
      </c>
      <c r="BJ100" s="23">
        <f t="shared" si="62"/>
        <v>0</v>
      </c>
      <c r="BK100" s="23">
        <f t="shared" si="62"/>
        <v>0</v>
      </c>
      <c r="BL100" s="23">
        <f t="shared" si="62"/>
        <v>0</v>
      </c>
      <c r="BM100" s="23">
        <f t="shared" si="62"/>
        <v>0</v>
      </c>
      <c r="BN100" s="23">
        <f t="shared" si="62"/>
        <v>0</v>
      </c>
      <c r="BO100" s="23">
        <f t="shared" ref="BO100:DZ100" si="63">BO35</f>
        <v>0</v>
      </c>
      <c r="BP100" s="23">
        <f t="shared" si="63"/>
        <v>0</v>
      </c>
      <c r="BQ100" s="23">
        <f t="shared" si="63"/>
        <v>0</v>
      </c>
      <c r="BR100" s="23">
        <f t="shared" si="63"/>
        <v>0</v>
      </c>
      <c r="BS100" s="23">
        <f t="shared" si="63"/>
        <v>0</v>
      </c>
      <c r="BT100" s="23">
        <f t="shared" si="63"/>
        <v>0</v>
      </c>
      <c r="BU100" s="23">
        <f t="shared" si="63"/>
        <v>0</v>
      </c>
      <c r="BV100" s="23">
        <f t="shared" si="63"/>
        <v>0</v>
      </c>
      <c r="BW100" s="23">
        <f t="shared" si="63"/>
        <v>0</v>
      </c>
      <c r="BX100" s="23">
        <f t="shared" si="63"/>
        <v>0</v>
      </c>
      <c r="BY100" s="23">
        <f t="shared" si="63"/>
        <v>0</v>
      </c>
      <c r="BZ100" s="23">
        <f t="shared" si="63"/>
        <v>0</v>
      </c>
      <c r="CA100" s="23">
        <f t="shared" si="63"/>
        <v>0</v>
      </c>
      <c r="CB100" s="23">
        <f t="shared" si="63"/>
        <v>0</v>
      </c>
      <c r="CC100" s="23">
        <f t="shared" si="63"/>
        <v>0</v>
      </c>
      <c r="CD100" s="23">
        <f t="shared" si="63"/>
        <v>0</v>
      </c>
      <c r="CE100" s="23">
        <f t="shared" si="63"/>
        <v>0</v>
      </c>
      <c r="CF100" s="23">
        <f t="shared" si="63"/>
        <v>0</v>
      </c>
      <c r="CG100" s="23">
        <f t="shared" si="63"/>
        <v>0</v>
      </c>
      <c r="CH100" s="23">
        <f t="shared" si="63"/>
        <v>0</v>
      </c>
      <c r="CI100" s="23">
        <f t="shared" si="63"/>
        <v>0</v>
      </c>
      <c r="CJ100" s="23">
        <f t="shared" si="63"/>
        <v>0</v>
      </c>
      <c r="CK100" s="23">
        <f t="shared" si="63"/>
        <v>0</v>
      </c>
      <c r="CL100" s="23">
        <f t="shared" si="63"/>
        <v>0</v>
      </c>
      <c r="CM100" s="23">
        <f t="shared" si="63"/>
        <v>0</v>
      </c>
      <c r="CN100" s="23">
        <f t="shared" si="63"/>
        <v>0</v>
      </c>
      <c r="CO100" s="23">
        <f t="shared" si="63"/>
        <v>0</v>
      </c>
      <c r="CP100" s="23">
        <f t="shared" si="63"/>
        <v>0</v>
      </c>
      <c r="CQ100" s="23">
        <f t="shared" si="63"/>
        <v>0</v>
      </c>
      <c r="CR100" s="23">
        <f t="shared" si="63"/>
        <v>0</v>
      </c>
      <c r="CS100" s="23">
        <f t="shared" si="63"/>
        <v>0</v>
      </c>
      <c r="CT100" s="23">
        <f t="shared" si="63"/>
        <v>0</v>
      </c>
      <c r="CU100" s="23">
        <f t="shared" si="63"/>
        <v>0</v>
      </c>
      <c r="CV100" s="23">
        <f t="shared" si="63"/>
        <v>0</v>
      </c>
      <c r="CW100" s="23">
        <f t="shared" si="63"/>
        <v>0</v>
      </c>
      <c r="CX100" s="23">
        <f t="shared" si="63"/>
        <v>0</v>
      </c>
      <c r="CY100" s="23">
        <f t="shared" si="63"/>
        <v>0</v>
      </c>
      <c r="CZ100" s="23">
        <f t="shared" si="63"/>
        <v>0</v>
      </c>
      <c r="DA100" s="23">
        <f t="shared" si="63"/>
        <v>0</v>
      </c>
      <c r="DB100" s="23">
        <f t="shared" si="63"/>
        <v>0</v>
      </c>
      <c r="DC100" s="23">
        <f t="shared" si="63"/>
        <v>0</v>
      </c>
      <c r="DD100" s="23">
        <f t="shared" si="63"/>
        <v>0</v>
      </c>
      <c r="DE100" s="23">
        <f t="shared" si="63"/>
        <v>0</v>
      </c>
      <c r="DF100" s="23">
        <f t="shared" si="63"/>
        <v>0</v>
      </c>
      <c r="DG100" s="23">
        <f t="shared" si="63"/>
        <v>0</v>
      </c>
      <c r="DH100" s="23">
        <f t="shared" si="63"/>
        <v>0</v>
      </c>
      <c r="DI100" s="23">
        <f t="shared" si="63"/>
        <v>0</v>
      </c>
      <c r="DJ100" s="23">
        <f t="shared" si="63"/>
        <v>0</v>
      </c>
      <c r="DK100" s="23">
        <f t="shared" si="63"/>
        <v>0</v>
      </c>
      <c r="DL100" s="23">
        <f t="shared" si="63"/>
        <v>0</v>
      </c>
      <c r="DM100" s="23">
        <f t="shared" si="63"/>
        <v>0</v>
      </c>
      <c r="DN100" s="23">
        <f t="shared" si="63"/>
        <v>0</v>
      </c>
      <c r="DO100" s="23">
        <f t="shared" si="63"/>
        <v>0</v>
      </c>
      <c r="DP100" s="23">
        <f t="shared" si="63"/>
        <v>0</v>
      </c>
      <c r="DQ100" s="23">
        <f t="shared" si="63"/>
        <v>0</v>
      </c>
      <c r="DR100" s="23">
        <f t="shared" si="63"/>
        <v>0</v>
      </c>
      <c r="DS100" s="23">
        <f t="shared" si="63"/>
        <v>0</v>
      </c>
      <c r="DT100" s="23">
        <f t="shared" si="63"/>
        <v>0</v>
      </c>
      <c r="DU100" s="23">
        <f t="shared" si="63"/>
        <v>0</v>
      </c>
      <c r="DV100" s="23">
        <f t="shared" si="63"/>
        <v>0</v>
      </c>
      <c r="DW100" s="23">
        <f t="shared" si="63"/>
        <v>0</v>
      </c>
      <c r="DX100" s="23">
        <f t="shared" si="63"/>
        <v>0</v>
      </c>
      <c r="DY100" s="23">
        <f t="shared" si="63"/>
        <v>0</v>
      </c>
      <c r="DZ100" s="23">
        <f t="shared" si="63"/>
        <v>0</v>
      </c>
      <c r="EA100" s="23">
        <f t="shared" ref="EA100:FX100" si="64">EA35</f>
        <v>0</v>
      </c>
      <c r="EB100" s="23">
        <f t="shared" si="64"/>
        <v>0</v>
      </c>
      <c r="EC100" s="23">
        <f t="shared" si="64"/>
        <v>0</v>
      </c>
      <c r="ED100" s="23">
        <f t="shared" si="64"/>
        <v>0</v>
      </c>
      <c r="EE100" s="23">
        <f t="shared" si="64"/>
        <v>0</v>
      </c>
      <c r="EF100" s="23">
        <f t="shared" si="64"/>
        <v>0</v>
      </c>
      <c r="EG100" s="23">
        <f t="shared" si="64"/>
        <v>0</v>
      </c>
      <c r="EH100" s="23">
        <f t="shared" si="64"/>
        <v>0</v>
      </c>
      <c r="EI100" s="23">
        <f t="shared" si="64"/>
        <v>0</v>
      </c>
      <c r="EJ100" s="23">
        <f t="shared" si="64"/>
        <v>0</v>
      </c>
      <c r="EK100" s="23">
        <f t="shared" si="64"/>
        <v>0</v>
      </c>
      <c r="EL100" s="23">
        <f t="shared" si="64"/>
        <v>0</v>
      </c>
      <c r="EM100" s="23">
        <f t="shared" si="64"/>
        <v>0</v>
      </c>
      <c r="EN100" s="23">
        <f t="shared" si="64"/>
        <v>0</v>
      </c>
      <c r="EO100" s="23">
        <f t="shared" si="64"/>
        <v>0</v>
      </c>
      <c r="EP100" s="23">
        <f t="shared" si="64"/>
        <v>0</v>
      </c>
      <c r="EQ100" s="23">
        <f t="shared" si="64"/>
        <v>0</v>
      </c>
      <c r="ER100" s="23">
        <f t="shared" si="64"/>
        <v>0</v>
      </c>
      <c r="ES100" s="23">
        <f t="shared" si="64"/>
        <v>0</v>
      </c>
      <c r="ET100" s="23">
        <f t="shared" si="64"/>
        <v>0</v>
      </c>
      <c r="EU100" s="23">
        <f t="shared" si="64"/>
        <v>0</v>
      </c>
      <c r="EV100" s="23">
        <f t="shared" si="64"/>
        <v>0</v>
      </c>
      <c r="EW100" s="23">
        <f t="shared" si="64"/>
        <v>0</v>
      </c>
      <c r="EX100" s="23">
        <f t="shared" si="64"/>
        <v>0</v>
      </c>
      <c r="EY100" s="23">
        <f t="shared" si="64"/>
        <v>0</v>
      </c>
      <c r="EZ100" s="23">
        <f t="shared" si="64"/>
        <v>0</v>
      </c>
      <c r="FA100" s="23">
        <f t="shared" si="64"/>
        <v>0</v>
      </c>
      <c r="FB100" s="23">
        <f t="shared" si="64"/>
        <v>0</v>
      </c>
      <c r="FC100" s="23">
        <f t="shared" si="64"/>
        <v>0</v>
      </c>
      <c r="FD100" s="23">
        <f t="shared" si="64"/>
        <v>0</v>
      </c>
      <c r="FE100" s="23">
        <f t="shared" si="64"/>
        <v>0</v>
      </c>
      <c r="FF100" s="23">
        <f t="shared" si="64"/>
        <v>0</v>
      </c>
      <c r="FG100" s="23">
        <f t="shared" si="64"/>
        <v>0</v>
      </c>
      <c r="FH100" s="23">
        <f t="shared" si="64"/>
        <v>0</v>
      </c>
      <c r="FI100" s="23">
        <f t="shared" si="64"/>
        <v>0</v>
      </c>
      <c r="FJ100" s="23">
        <f t="shared" si="64"/>
        <v>0</v>
      </c>
      <c r="FK100" s="23">
        <f t="shared" si="64"/>
        <v>0</v>
      </c>
      <c r="FL100" s="23">
        <f t="shared" si="64"/>
        <v>0</v>
      </c>
      <c r="FM100" s="23">
        <f t="shared" si="64"/>
        <v>0</v>
      </c>
      <c r="FN100" s="23">
        <f t="shared" si="64"/>
        <v>0</v>
      </c>
      <c r="FO100" s="23">
        <f t="shared" si="64"/>
        <v>0</v>
      </c>
      <c r="FP100" s="23">
        <f t="shared" si="64"/>
        <v>0</v>
      </c>
      <c r="FQ100" s="23">
        <f t="shared" si="64"/>
        <v>0</v>
      </c>
      <c r="FR100" s="23">
        <f t="shared" si="64"/>
        <v>0</v>
      </c>
      <c r="FS100" s="23">
        <f t="shared" si="64"/>
        <v>0</v>
      </c>
      <c r="FT100" s="23">
        <f t="shared" si="64"/>
        <v>0</v>
      </c>
      <c r="FU100" s="23">
        <f t="shared" si="64"/>
        <v>0</v>
      </c>
      <c r="FV100" s="23">
        <f t="shared" si="64"/>
        <v>0</v>
      </c>
      <c r="FW100" s="23">
        <f t="shared" si="64"/>
        <v>0</v>
      </c>
      <c r="FX100" s="23">
        <f t="shared" si="64"/>
        <v>0</v>
      </c>
      <c r="FY100" s="30"/>
      <c r="FZ100" s="23">
        <f t="shared" si="58"/>
        <v>10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583</v>
      </c>
      <c r="B101" s="7" t="s">
        <v>584</v>
      </c>
      <c r="C101" s="20">
        <f t="shared" ref="C101:BN101" si="65">C13</f>
        <v>310</v>
      </c>
      <c r="D101" s="20">
        <f t="shared" si="65"/>
        <v>0</v>
      </c>
      <c r="E101" s="20">
        <f t="shared" si="65"/>
        <v>0</v>
      </c>
      <c r="F101" s="20">
        <f t="shared" si="65"/>
        <v>0</v>
      </c>
      <c r="G101" s="20">
        <f t="shared" si="65"/>
        <v>0</v>
      </c>
      <c r="H101" s="20">
        <f t="shared" si="65"/>
        <v>0</v>
      </c>
      <c r="I101" s="20">
        <f t="shared" si="65"/>
        <v>0</v>
      </c>
      <c r="J101" s="20">
        <f t="shared" si="65"/>
        <v>0</v>
      </c>
      <c r="K101" s="20">
        <f t="shared" si="65"/>
        <v>0</v>
      </c>
      <c r="L101" s="20">
        <f t="shared" si="65"/>
        <v>0</v>
      </c>
      <c r="M101" s="20">
        <f t="shared" si="65"/>
        <v>0</v>
      </c>
      <c r="N101" s="20">
        <f t="shared" si="65"/>
        <v>0</v>
      </c>
      <c r="O101" s="20">
        <f t="shared" si="65"/>
        <v>0</v>
      </c>
      <c r="P101" s="20">
        <f t="shared" si="65"/>
        <v>0</v>
      </c>
      <c r="Q101" s="20">
        <f t="shared" si="65"/>
        <v>0</v>
      </c>
      <c r="R101" s="20">
        <f t="shared" si="65"/>
        <v>4396</v>
      </c>
      <c r="S101" s="20">
        <f t="shared" si="65"/>
        <v>2</v>
      </c>
      <c r="T101" s="20">
        <f t="shared" si="65"/>
        <v>0</v>
      </c>
      <c r="U101" s="20">
        <f t="shared" si="65"/>
        <v>0</v>
      </c>
      <c r="V101" s="20">
        <f t="shared" si="65"/>
        <v>0</v>
      </c>
      <c r="W101" s="20">
        <f t="shared" si="65"/>
        <v>0</v>
      </c>
      <c r="X101" s="20">
        <f t="shared" si="65"/>
        <v>0</v>
      </c>
      <c r="Y101" s="20">
        <f t="shared" si="65"/>
        <v>332.5</v>
      </c>
      <c r="Z101" s="20">
        <f t="shared" si="65"/>
        <v>0</v>
      </c>
      <c r="AA101" s="20">
        <f t="shared" si="65"/>
        <v>0</v>
      </c>
      <c r="AB101" s="20">
        <f t="shared" si="65"/>
        <v>350</v>
      </c>
      <c r="AC101" s="20">
        <f t="shared" si="65"/>
        <v>0</v>
      </c>
      <c r="AD101" s="20">
        <f t="shared" si="65"/>
        <v>0</v>
      </c>
      <c r="AE101" s="20">
        <f t="shared" si="65"/>
        <v>0</v>
      </c>
      <c r="AF101" s="20">
        <f t="shared" si="65"/>
        <v>0</v>
      </c>
      <c r="AG101" s="20">
        <f t="shared" si="65"/>
        <v>0</v>
      </c>
      <c r="AH101" s="20">
        <f t="shared" si="65"/>
        <v>0</v>
      </c>
      <c r="AI101" s="20">
        <f t="shared" si="65"/>
        <v>0</v>
      </c>
      <c r="AJ101" s="20">
        <f t="shared" si="65"/>
        <v>0</v>
      </c>
      <c r="AK101" s="20">
        <f t="shared" si="65"/>
        <v>0</v>
      </c>
      <c r="AL101" s="20">
        <f t="shared" si="65"/>
        <v>0</v>
      </c>
      <c r="AM101" s="20">
        <f t="shared" si="65"/>
        <v>0</v>
      </c>
      <c r="AN101" s="20">
        <f t="shared" si="65"/>
        <v>0</v>
      </c>
      <c r="AO101" s="20">
        <f t="shared" si="65"/>
        <v>0</v>
      </c>
      <c r="AP101" s="20">
        <f t="shared" si="65"/>
        <v>239</v>
      </c>
      <c r="AQ101" s="20">
        <f t="shared" si="65"/>
        <v>0</v>
      </c>
      <c r="AR101" s="20">
        <f t="shared" si="65"/>
        <v>2100</v>
      </c>
      <c r="AS101" s="20">
        <f t="shared" si="65"/>
        <v>0</v>
      </c>
      <c r="AT101" s="20">
        <f t="shared" si="65"/>
        <v>0</v>
      </c>
      <c r="AU101" s="20">
        <f t="shared" si="65"/>
        <v>0</v>
      </c>
      <c r="AV101" s="20">
        <f t="shared" si="65"/>
        <v>0</v>
      </c>
      <c r="AW101" s="20">
        <f t="shared" si="65"/>
        <v>0</v>
      </c>
      <c r="AX101" s="20">
        <f t="shared" si="65"/>
        <v>0</v>
      </c>
      <c r="AY101" s="20">
        <f t="shared" si="65"/>
        <v>0</v>
      </c>
      <c r="AZ101" s="20">
        <f t="shared" si="65"/>
        <v>139</v>
      </c>
      <c r="BA101" s="20">
        <f t="shared" si="65"/>
        <v>0</v>
      </c>
      <c r="BB101" s="20">
        <f t="shared" si="65"/>
        <v>0</v>
      </c>
      <c r="BC101" s="20">
        <f t="shared" si="65"/>
        <v>607.5</v>
      </c>
      <c r="BD101" s="20">
        <f t="shared" si="65"/>
        <v>0</v>
      </c>
      <c r="BE101" s="20">
        <f t="shared" si="65"/>
        <v>0</v>
      </c>
      <c r="BF101" s="20">
        <f t="shared" si="65"/>
        <v>1182</v>
      </c>
      <c r="BG101" s="20">
        <f t="shared" si="65"/>
        <v>0</v>
      </c>
      <c r="BH101" s="20">
        <f t="shared" si="65"/>
        <v>27.5</v>
      </c>
      <c r="BI101" s="20">
        <f t="shared" si="65"/>
        <v>0</v>
      </c>
      <c r="BJ101" s="20">
        <f t="shared" si="65"/>
        <v>0</v>
      </c>
      <c r="BK101" s="20">
        <f t="shared" si="65"/>
        <v>11555</v>
      </c>
      <c r="BL101" s="20">
        <f t="shared" si="65"/>
        <v>0</v>
      </c>
      <c r="BM101" s="20">
        <f t="shared" si="65"/>
        <v>0</v>
      </c>
      <c r="BN101" s="20">
        <f t="shared" si="65"/>
        <v>0</v>
      </c>
      <c r="BO101" s="20">
        <f t="shared" ref="BO101:DZ101" si="66">BO13</f>
        <v>0</v>
      </c>
      <c r="BP101" s="20">
        <f t="shared" si="66"/>
        <v>0</v>
      </c>
      <c r="BQ101" s="20">
        <f t="shared" si="66"/>
        <v>0</v>
      </c>
      <c r="BR101" s="20">
        <f t="shared" si="66"/>
        <v>0</v>
      </c>
      <c r="BS101" s="20">
        <f t="shared" si="66"/>
        <v>0</v>
      </c>
      <c r="BT101" s="20">
        <f t="shared" si="66"/>
        <v>0</v>
      </c>
      <c r="BU101" s="20">
        <f t="shared" si="66"/>
        <v>0</v>
      </c>
      <c r="BV101" s="20">
        <f t="shared" si="66"/>
        <v>0</v>
      </c>
      <c r="BW101" s="20">
        <f t="shared" si="66"/>
        <v>0</v>
      </c>
      <c r="BX101" s="20">
        <f t="shared" si="66"/>
        <v>0</v>
      </c>
      <c r="BY101" s="20">
        <f t="shared" si="66"/>
        <v>0</v>
      </c>
      <c r="BZ101" s="20">
        <f t="shared" si="66"/>
        <v>0</v>
      </c>
      <c r="CA101" s="20">
        <f t="shared" si="66"/>
        <v>0</v>
      </c>
      <c r="CB101" s="20">
        <f t="shared" si="66"/>
        <v>1364</v>
      </c>
      <c r="CC101" s="20">
        <f t="shared" si="66"/>
        <v>0</v>
      </c>
      <c r="CD101" s="20">
        <f t="shared" si="66"/>
        <v>0</v>
      </c>
      <c r="CE101" s="20">
        <f t="shared" si="66"/>
        <v>0</v>
      </c>
      <c r="CF101" s="20">
        <f t="shared" si="66"/>
        <v>0</v>
      </c>
      <c r="CG101" s="20">
        <f t="shared" si="66"/>
        <v>0</v>
      </c>
      <c r="CH101" s="20">
        <f t="shared" si="66"/>
        <v>0</v>
      </c>
      <c r="CI101" s="20">
        <f t="shared" si="66"/>
        <v>0</v>
      </c>
      <c r="CJ101" s="20">
        <f t="shared" si="66"/>
        <v>0</v>
      </c>
      <c r="CK101" s="20">
        <f t="shared" si="66"/>
        <v>1025</v>
      </c>
      <c r="CL101" s="20">
        <f t="shared" si="66"/>
        <v>13.5</v>
      </c>
      <c r="CM101" s="20">
        <f t="shared" si="66"/>
        <v>33.5</v>
      </c>
      <c r="CN101" s="20">
        <f>CN13+CN33</f>
        <v>535.5</v>
      </c>
      <c r="CO101" s="20">
        <f t="shared" si="66"/>
        <v>0</v>
      </c>
      <c r="CP101" s="20">
        <f t="shared" si="66"/>
        <v>0</v>
      </c>
      <c r="CQ101" s="20">
        <f t="shared" si="66"/>
        <v>0</v>
      </c>
      <c r="CR101" s="20">
        <f t="shared" si="66"/>
        <v>0</v>
      </c>
      <c r="CS101" s="20">
        <f t="shared" si="66"/>
        <v>0</v>
      </c>
      <c r="CT101" s="20">
        <f t="shared" si="66"/>
        <v>0</v>
      </c>
      <c r="CU101" s="20">
        <f t="shared" si="66"/>
        <v>397</v>
      </c>
      <c r="CV101" s="20">
        <f t="shared" si="66"/>
        <v>0</v>
      </c>
      <c r="CW101" s="20">
        <f t="shared" si="66"/>
        <v>0</v>
      </c>
      <c r="CX101" s="20">
        <f t="shared" si="66"/>
        <v>0</v>
      </c>
      <c r="CY101" s="20">
        <f t="shared" si="66"/>
        <v>0</v>
      </c>
      <c r="CZ101" s="20">
        <f t="shared" si="66"/>
        <v>0</v>
      </c>
      <c r="DA101" s="20">
        <f t="shared" si="66"/>
        <v>0</v>
      </c>
      <c r="DB101" s="20">
        <f t="shared" si="66"/>
        <v>0</v>
      </c>
      <c r="DC101" s="20">
        <f t="shared" si="66"/>
        <v>0</v>
      </c>
      <c r="DD101" s="20">
        <f t="shared" si="66"/>
        <v>0</v>
      </c>
      <c r="DE101" s="20">
        <f t="shared" si="66"/>
        <v>0</v>
      </c>
      <c r="DF101" s="20">
        <f t="shared" si="66"/>
        <v>0</v>
      </c>
      <c r="DG101" s="20">
        <f t="shared" si="66"/>
        <v>0</v>
      </c>
      <c r="DH101" s="20">
        <f t="shared" si="66"/>
        <v>0</v>
      </c>
      <c r="DI101" s="20">
        <f t="shared" si="66"/>
        <v>1</v>
      </c>
      <c r="DJ101" s="20">
        <f t="shared" si="66"/>
        <v>0</v>
      </c>
      <c r="DK101" s="20">
        <f t="shared" si="66"/>
        <v>0</v>
      </c>
      <c r="DL101" s="20">
        <f t="shared" si="66"/>
        <v>0</v>
      </c>
      <c r="DM101" s="20">
        <f t="shared" si="66"/>
        <v>0</v>
      </c>
      <c r="DN101" s="20">
        <f t="shared" si="66"/>
        <v>0</v>
      </c>
      <c r="DO101" s="20">
        <f t="shared" si="66"/>
        <v>0</v>
      </c>
      <c r="DP101" s="20">
        <f t="shared" si="66"/>
        <v>0</v>
      </c>
      <c r="DQ101" s="20">
        <f t="shared" si="66"/>
        <v>0</v>
      </c>
      <c r="DR101" s="20">
        <f t="shared" si="66"/>
        <v>0</v>
      </c>
      <c r="DS101" s="20">
        <f t="shared" si="66"/>
        <v>0</v>
      </c>
      <c r="DT101" s="20">
        <f t="shared" si="66"/>
        <v>0</v>
      </c>
      <c r="DU101" s="20">
        <f t="shared" si="66"/>
        <v>0</v>
      </c>
      <c r="DV101" s="20">
        <f t="shared" si="66"/>
        <v>0</v>
      </c>
      <c r="DW101" s="20">
        <f t="shared" si="66"/>
        <v>0</v>
      </c>
      <c r="DX101" s="20">
        <f t="shared" si="66"/>
        <v>0</v>
      </c>
      <c r="DY101" s="20">
        <f t="shared" si="66"/>
        <v>0</v>
      </c>
      <c r="DZ101" s="20">
        <f t="shared" si="66"/>
        <v>0</v>
      </c>
      <c r="EA101" s="20">
        <f t="shared" ref="EA101:FX101" si="67">EA13</f>
        <v>0</v>
      </c>
      <c r="EB101" s="20">
        <f t="shared" si="67"/>
        <v>0</v>
      </c>
      <c r="EC101" s="20">
        <f t="shared" si="67"/>
        <v>0</v>
      </c>
      <c r="ED101" s="20">
        <f t="shared" si="67"/>
        <v>0</v>
      </c>
      <c r="EE101" s="20">
        <f t="shared" si="67"/>
        <v>0</v>
      </c>
      <c r="EF101" s="20">
        <f t="shared" si="67"/>
        <v>0</v>
      </c>
      <c r="EG101" s="20">
        <f t="shared" si="67"/>
        <v>0</v>
      </c>
      <c r="EH101" s="20">
        <f t="shared" si="67"/>
        <v>0</v>
      </c>
      <c r="EI101" s="20">
        <f t="shared" si="67"/>
        <v>0</v>
      </c>
      <c r="EJ101" s="20">
        <f t="shared" si="67"/>
        <v>210</v>
      </c>
      <c r="EK101" s="20">
        <f t="shared" si="67"/>
        <v>0</v>
      </c>
      <c r="EL101" s="20">
        <f t="shared" si="67"/>
        <v>0</v>
      </c>
      <c r="EM101" s="20">
        <f t="shared" si="67"/>
        <v>0</v>
      </c>
      <c r="EN101" s="20">
        <f t="shared" si="67"/>
        <v>92</v>
      </c>
      <c r="EO101" s="20">
        <f t="shared" si="67"/>
        <v>0</v>
      </c>
      <c r="EP101" s="20">
        <f t="shared" si="67"/>
        <v>0</v>
      </c>
      <c r="EQ101" s="20">
        <f t="shared" si="67"/>
        <v>0</v>
      </c>
      <c r="ER101" s="20">
        <f t="shared" si="67"/>
        <v>0</v>
      </c>
      <c r="ES101" s="20">
        <f t="shared" si="67"/>
        <v>0</v>
      </c>
      <c r="ET101" s="20">
        <f t="shared" si="67"/>
        <v>0</v>
      </c>
      <c r="EU101" s="20">
        <f t="shared" si="67"/>
        <v>0</v>
      </c>
      <c r="EV101" s="20">
        <f t="shared" si="67"/>
        <v>0</v>
      </c>
      <c r="EW101" s="20">
        <f t="shared" si="67"/>
        <v>0</v>
      </c>
      <c r="EX101" s="20">
        <f t="shared" si="67"/>
        <v>0</v>
      </c>
      <c r="EY101" s="20">
        <f t="shared" si="67"/>
        <v>545</v>
      </c>
      <c r="EZ101" s="20">
        <f t="shared" si="67"/>
        <v>0</v>
      </c>
      <c r="FA101" s="20">
        <f t="shared" si="67"/>
        <v>0</v>
      </c>
      <c r="FB101" s="20">
        <f t="shared" si="67"/>
        <v>0</v>
      </c>
      <c r="FC101" s="20">
        <f t="shared" si="67"/>
        <v>0</v>
      </c>
      <c r="FD101" s="20">
        <f t="shared" si="67"/>
        <v>0</v>
      </c>
      <c r="FE101" s="20">
        <f t="shared" si="67"/>
        <v>0</v>
      </c>
      <c r="FF101" s="20">
        <f t="shared" si="67"/>
        <v>0</v>
      </c>
      <c r="FG101" s="20">
        <f t="shared" si="67"/>
        <v>0</v>
      </c>
      <c r="FH101" s="20">
        <f t="shared" si="67"/>
        <v>0</v>
      </c>
      <c r="FI101" s="20">
        <f t="shared" si="67"/>
        <v>0</v>
      </c>
      <c r="FJ101" s="20">
        <f t="shared" si="67"/>
        <v>0</v>
      </c>
      <c r="FK101" s="20">
        <f t="shared" si="67"/>
        <v>0</v>
      </c>
      <c r="FL101" s="20">
        <f t="shared" si="67"/>
        <v>0</v>
      </c>
      <c r="FM101" s="20">
        <f t="shared" si="67"/>
        <v>0</v>
      </c>
      <c r="FN101" s="20">
        <f t="shared" si="67"/>
        <v>607.5</v>
      </c>
      <c r="FO101" s="20">
        <f t="shared" si="67"/>
        <v>0</v>
      </c>
      <c r="FP101" s="20">
        <f t="shared" si="67"/>
        <v>0</v>
      </c>
      <c r="FQ101" s="20">
        <f t="shared" si="67"/>
        <v>0</v>
      </c>
      <c r="FR101" s="20">
        <f t="shared" si="67"/>
        <v>0</v>
      </c>
      <c r="FS101" s="20">
        <f t="shared" si="67"/>
        <v>0</v>
      </c>
      <c r="FT101" s="20">
        <f t="shared" si="67"/>
        <v>0</v>
      </c>
      <c r="FU101" s="20">
        <f t="shared" si="67"/>
        <v>0</v>
      </c>
      <c r="FV101" s="20">
        <f t="shared" si="67"/>
        <v>0</v>
      </c>
      <c r="FW101" s="20">
        <f t="shared" si="67"/>
        <v>0</v>
      </c>
      <c r="FX101" s="20">
        <f t="shared" si="67"/>
        <v>0</v>
      </c>
      <c r="FY101" s="30"/>
      <c r="FZ101" s="20">
        <f t="shared" si="58"/>
        <v>26064.5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585</v>
      </c>
      <c r="B102" s="7" t="s">
        <v>586</v>
      </c>
      <c r="C102" s="20">
        <f t="shared" ref="C102:BN102" si="68">C33</f>
        <v>0</v>
      </c>
      <c r="D102" s="20">
        <f t="shared" si="68"/>
        <v>0</v>
      </c>
      <c r="E102" s="20">
        <f t="shared" si="68"/>
        <v>0</v>
      </c>
      <c r="F102" s="20">
        <f t="shared" si="68"/>
        <v>0</v>
      </c>
      <c r="G102" s="20">
        <f t="shared" si="68"/>
        <v>0</v>
      </c>
      <c r="H102" s="20">
        <f t="shared" si="68"/>
        <v>0</v>
      </c>
      <c r="I102" s="20">
        <f t="shared" si="68"/>
        <v>0</v>
      </c>
      <c r="J102" s="20">
        <f t="shared" si="68"/>
        <v>0</v>
      </c>
      <c r="K102" s="20">
        <f t="shared" si="68"/>
        <v>0</v>
      </c>
      <c r="L102" s="20">
        <f t="shared" si="68"/>
        <v>0</v>
      </c>
      <c r="M102" s="20">
        <f t="shared" si="68"/>
        <v>0</v>
      </c>
      <c r="N102" s="20">
        <f t="shared" si="68"/>
        <v>0</v>
      </c>
      <c r="O102" s="20">
        <f t="shared" si="68"/>
        <v>0</v>
      </c>
      <c r="P102" s="20">
        <f t="shared" si="68"/>
        <v>0</v>
      </c>
      <c r="Q102" s="20">
        <f t="shared" si="68"/>
        <v>0</v>
      </c>
      <c r="R102" s="20">
        <f t="shared" si="68"/>
        <v>0</v>
      </c>
      <c r="S102" s="20">
        <f t="shared" si="68"/>
        <v>0</v>
      </c>
      <c r="T102" s="20">
        <f t="shared" si="68"/>
        <v>0</v>
      </c>
      <c r="U102" s="20">
        <f t="shared" si="68"/>
        <v>0</v>
      </c>
      <c r="V102" s="20">
        <f t="shared" si="68"/>
        <v>0</v>
      </c>
      <c r="W102" s="20">
        <f t="shared" si="68"/>
        <v>0</v>
      </c>
      <c r="X102" s="20">
        <f t="shared" si="68"/>
        <v>0</v>
      </c>
      <c r="Y102" s="20">
        <f t="shared" si="68"/>
        <v>0</v>
      </c>
      <c r="Z102" s="20">
        <f t="shared" si="68"/>
        <v>0</v>
      </c>
      <c r="AA102" s="20">
        <f t="shared" si="68"/>
        <v>0</v>
      </c>
      <c r="AB102" s="20">
        <f t="shared" si="68"/>
        <v>0</v>
      </c>
      <c r="AC102" s="20">
        <f t="shared" si="68"/>
        <v>0</v>
      </c>
      <c r="AD102" s="20">
        <f t="shared" si="68"/>
        <v>0</v>
      </c>
      <c r="AE102" s="20">
        <f t="shared" si="68"/>
        <v>0</v>
      </c>
      <c r="AF102" s="20">
        <f t="shared" si="68"/>
        <v>0</v>
      </c>
      <c r="AG102" s="20">
        <f t="shared" si="68"/>
        <v>0</v>
      </c>
      <c r="AH102" s="20">
        <f t="shared" si="68"/>
        <v>0</v>
      </c>
      <c r="AI102" s="20">
        <f t="shared" si="68"/>
        <v>0</v>
      </c>
      <c r="AJ102" s="20">
        <f t="shared" si="68"/>
        <v>0</v>
      </c>
      <c r="AK102" s="20">
        <f t="shared" si="68"/>
        <v>0</v>
      </c>
      <c r="AL102" s="20">
        <f t="shared" si="68"/>
        <v>0</v>
      </c>
      <c r="AM102" s="20">
        <f t="shared" si="68"/>
        <v>0</v>
      </c>
      <c r="AN102" s="20">
        <f t="shared" si="68"/>
        <v>0</v>
      </c>
      <c r="AO102" s="20">
        <f t="shared" si="68"/>
        <v>0</v>
      </c>
      <c r="AP102" s="20">
        <f t="shared" si="68"/>
        <v>0</v>
      </c>
      <c r="AQ102" s="20">
        <f t="shared" si="68"/>
        <v>0</v>
      </c>
      <c r="AR102" s="20">
        <f t="shared" si="68"/>
        <v>0</v>
      </c>
      <c r="AS102" s="20">
        <f t="shared" si="68"/>
        <v>0</v>
      </c>
      <c r="AT102" s="20">
        <f t="shared" si="68"/>
        <v>0</v>
      </c>
      <c r="AU102" s="20">
        <f t="shared" si="68"/>
        <v>0</v>
      </c>
      <c r="AV102" s="20">
        <f t="shared" si="68"/>
        <v>0</v>
      </c>
      <c r="AW102" s="20">
        <f t="shared" si="68"/>
        <v>0</v>
      </c>
      <c r="AX102" s="20">
        <f t="shared" si="68"/>
        <v>0</v>
      </c>
      <c r="AY102" s="20">
        <f t="shared" si="68"/>
        <v>0</v>
      </c>
      <c r="AZ102" s="20">
        <f t="shared" si="68"/>
        <v>0</v>
      </c>
      <c r="BA102" s="20">
        <f t="shared" si="68"/>
        <v>0</v>
      </c>
      <c r="BB102" s="20">
        <f t="shared" si="68"/>
        <v>0</v>
      </c>
      <c r="BC102" s="20">
        <f t="shared" si="68"/>
        <v>0</v>
      </c>
      <c r="BD102" s="20">
        <f t="shared" si="68"/>
        <v>0</v>
      </c>
      <c r="BE102" s="20">
        <f t="shared" si="68"/>
        <v>0</v>
      </c>
      <c r="BF102" s="20">
        <f t="shared" si="68"/>
        <v>0</v>
      </c>
      <c r="BG102" s="20">
        <f t="shared" si="68"/>
        <v>0</v>
      </c>
      <c r="BH102" s="20">
        <f t="shared" si="68"/>
        <v>0</v>
      </c>
      <c r="BI102" s="20">
        <f t="shared" si="68"/>
        <v>0</v>
      </c>
      <c r="BJ102" s="20">
        <f t="shared" si="68"/>
        <v>0</v>
      </c>
      <c r="BK102" s="20">
        <f t="shared" si="68"/>
        <v>0</v>
      </c>
      <c r="BL102" s="20">
        <f t="shared" si="68"/>
        <v>0</v>
      </c>
      <c r="BM102" s="20">
        <f t="shared" si="68"/>
        <v>0</v>
      </c>
      <c r="BN102" s="20">
        <f t="shared" si="68"/>
        <v>0</v>
      </c>
      <c r="BO102" s="20">
        <f t="shared" ref="BO102:CM102" si="69">BO33</f>
        <v>0</v>
      </c>
      <c r="BP102" s="20">
        <f t="shared" si="69"/>
        <v>0</v>
      </c>
      <c r="BQ102" s="20">
        <f t="shared" si="69"/>
        <v>0</v>
      </c>
      <c r="BR102" s="20">
        <f t="shared" si="69"/>
        <v>0</v>
      </c>
      <c r="BS102" s="20">
        <f t="shared" si="69"/>
        <v>0</v>
      </c>
      <c r="BT102" s="20">
        <f t="shared" si="69"/>
        <v>0</v>
      </c>
      <c r="BU102" s="20">
        <f t="shared" si="69"/>
        <v>0</v>
      </c>
      <c r="BV102" s="20">
        <f t="shared" si="69"/>
        <v>0</v>
      </c>
      <c r="BW102" s="20">
        <f t="shared" si="69"/>
        <v>0</v>
      </c>
      <c r="BX102" s="20">
        <f t="shared" si="69"/>
        <v>0</v>
      </c>
      <c r="BY102" s="20">
        <f t="shared" si="69"/>
        <v>0</v>
      </c>
      <c r="BZ102" s="20">
        <f t="shared" si="69"/>
        <v>0</v>
      </c>
      <c r="CA102" s="20">
        <f t="shared" si="69"/>
        <v>0</v>
      </c>
      <c r="CB102" s="20">
        <f t="shared" si="69"/>
        <v>0</v>
      </c>
      <c r="CC102" s="20">
        <f t="shared" si="69"/>
        <v>0</v>
      </c>
      <c r="CD102" s="20">
        <f t="shared" si="69"/>
        <v>0</v>
      </c>
      <c r="CE102" s="20">
        <f t="shared" si="69"/>
        <v>0</v>
      </c>
      <c r="CF102" s="20">
        <f t="shared" si="69"/>
        <v>0</v>
      </c>
      <c r="CG102" s="20">
        <f t="shared" si="69"/>
        <v>0</v>
      </c>
      <c r="CH102" s="20">
        <f t="shared" si="69"/>
        <v>0</v>
      </c>
      <c r="CI102" s="20">
        <f t="shared" si="69"/>
        <v>0</v>
      </c>
      <c r="CJ102" s="20">
        <f t="shared" si="69"/>
        <v>0</v>
      </c>
      <c r="CK102" s="20">
        <f t="shared" si="69"/>
        <v>0</v>
      </c>
      <c r="CL102" s="20">
        <f t="shared" si="69"/>
        <v>0</v>
      </c>
      <c r="CM102" s="20">
        <f t="shared" si="69"/>
        <v>0</v>
      </c>
      <c r="CN102" s="20">
        <v>0</v>
      </c>
      <c r="CO102" s="20">
        <f t="shared" ref="CO102:EZ102" si="70">CO33</f>
        <v>0</v>
      </c>
      <c r="CP102" s="20">
        <f t="shared" si="70"/>
        <v>0</v>
      </c>
      <c r="CQ102" s="20">
        <f t="shared" si="70"/>
        <v>0</v>
      </c>
      <c r="CR102" s="20">
        <f t="shared" si="70"/>
        <v>0</v>
      </c>
      <c r="CS102" s="20">
        <f t="shared" si="70"/>
        <v>0</v>
      </c>
      <c r="CT102" s="20">
        <f t="shared" si="70"/>
        <v>0</v>
      </c>
      <c r="CU102" s="20">
        <f t="shared" si="70"/>
        <v>0</v>
      </c>
      <c r="CV102" s="20">
        <f t="shared" si="70"/>
        <v>0</v>
      </c>
      <c r="CW102" s="20">
        <f t="shared" si="70"/>
        <v>0</v>
      </c>
      <c r="CX102" s="20">
        <f t="shared" si="70"/>
        <v>0</v>
      </c>
      <c r="CY102" s="20">
        <f t="shared" si="70"/>
        <v>0</v>
      </c>
      <c r="CZ102" s="20">
        <f t="shared" si="70"/>
        <v>0</v>
      </c>
      <c r="DA102" s="20">
        <f t="shared" si="70"/>
        <v>0</v>
      </c>
      <c r="DB102" s="20">
        <f t="shared" si="70"/>
        <v>0</v>
      </c>
      <c r="DC102" s="20">
        <f t="shared" si="70"/>
        <v>0</v>
      </c>
      <c r="DD102" s="20">
        <f t="shared" si="70"/>
        <v>0</v>
      </c>
      <c r="DE102" s="20">
        <f t="shared" si="70"/>
        <v>0</v>
      </c>
      <c r="DF102" s="20">
        <f t="shared" si="70"/>
        <v>0</v>
      </c>
      <c r="DG102" s="20">
        <f t="shared" si="70"/>
        <v>0</v>
      </c>
      <c r="DH102" s="20">
        <f t="shared" si="70"/>
        <v>0</v>
      </c>
      <c r="DI102" s="20">
        <f t="shared" si="70"/>
        <v>0</v>
      </c>
      <c r="DJ102" s="20">
        <f t="shared" si="70"/>
        <v>0</v>
      </c>
      <c r="DK102" s="20">
        <f t="shared" si="70"/>
        <v>0</v>
      </c>
      <c r="DL102" s="20">
        <f t="shared" si="70"/>
        <v>0</v>
      </c>
      <c r="DM102" s="20">
        <f t="shared" si="70"/>
        <v>0</v>
      </c>
      <c r="DN102" s="20">
        <f t="shared" si="70"/>
        <v>0</v>
      </c>
      <c r="DO102" s="20">
        <f t="shared" si="70"/>
        <v>0</v>
      </c>
      <c r="DP102" s="20">
        <f t="shared" si="70"/>
        <v>0</v>
      </c>
      <c r="DQ102" s="20">
        <f t="shared" si="70"/>
        <v>0</v>
      </c>
      <c r="DR102" s="20">
        <f t="shared" si="70"/>
        <v>0</v>
      </c>
      <c r="DS102" s="20">
        <f t="shared" si="70"/>
        <v>0</v>
      </c>
      <c r="DT102" s="20">
        <f t="shared" si="70"/>
        <v>0</v>
      </c>
      <c r="DU102" s="20">
        <f t="shared" si="70"/>
        <v>0</v>
      </c>
      <c r="DV102" s="20">
        <f t="shared" si="70"/>
        <v>0</v>
      </c>
      <c r="DW102" s="20">
        <f t="shared" si="70"/>
        <v>0</v>
      </c>
      <c r="DX102" s="20">
        <f t="shared" si="70"/>
        <v>0</v>
      </c>
      <c r="DY102" s="20">
        <f t="shared" si="70"/>
        <v>0</v>
      </c>
      <c r="DZ102" s="20">
        <f t="shared" si="70"/>
        <v>0</v>
      </c>
      <c r="EA102" s="20">
        <f t="shared" si="70"/>
        <v>0</v>
      </c>
      <c r="EB102" s="20">
        <f t="shared" si="70"/>
        <v>0</v>
      </c>
      <c r="EC102" s="20">
        <f t="shared" si="70"/>
        <v>0</v>
      </c>
      <c r="ED102" s="20">
        <f t="shared" si="70"/>
        <v>0</v>
      </c>
      <c r="EE102" s="20">
        <f t="shared" si="70"/>
        <v>0</v>
      </c>
      <c r="EF102" s="20">
        <f t="shared" si="70"/>
        <v>0</v>
      </c>
      <c r="EG102" s="20">
        <f t="shared" si="70"/>
        <v>0</v>
      </c>
      <c r="EH102" s="20">
        <f t="shared" si="70"/>
        <v>0</v>
      </c>
      <c r="EI102" s="20">
        <f t="shared" si="70"/>
        <v>0</v>
      </c>
      <c r="EJ102" s="20">
        <f t="shared" si="70"/>
        <v>0</v>
      </c>
      <c r="EK102" s="20">
        <f t="shared" si="70"/>
        <v>0</v>
      </c>
      <c r="EL102" s="20">
        <f t="shared" si="70"/>
        <v>0</v>
      </c>
      <c r="EM102" s="20">
        <f t="shared" si="70"/>
        <v>0</v>
      </c>
      <c r="EN102" s="20">
        <f t="shared" si="70"/>
        <v>0</v>
      </c>
      <c r="EO102" s="20">
        <f t="shared" si="70"/>
        <v>0</v>
      </c>
      <c r="EP102" s="20">
        <f t="shared" si="70"/>
        <v>0</v>
      </c>
      <c r="EQ102" s="20">
        <f t="shared" si="70"/>
        <v>0</v>
      </c>
      <c r="ER102" s="20">
        <f t="shared" si="70"/>
        <v>0</v>
      </c>
      <c r="ES102" s="20">
        <f t="shared" si="70"/>
        <v>0</v>
      </c>
      <c r="ET102" s="20">
        <f t="shared" si="70"/>
        <v>0</v>
      </c>
      <c r="EU102" s="20">
        <f t="shared" si="70"/>
        <v>0</v>
      </c>
      <c r="EV102" s="20">
        <f t="shared" si="70"/>
        <v>0</v>
      </c>
      <c r="EW102" s="20">
        <f t="shared" si="70"/>
        <v>0</v>
      </c>
      <c r="EX102" s="20">
        <f t="shared" si="70"/>
        <v>0</v>
      </c>
      <c r="EY102" s="20">
        <f t="shared" si="70"/>
        <v>0</v>
      </c>
      <c r="EZ102" s="20">
        <f t="shared" si="70"/>
        <v>0</v>
      </c>
      <c r="FA102" s="20">
        <f t="shared" ref="FA102:FX102" si="71">FA33</f>
        <v>0</v>
      </c>
      <c r="FB102" s="20">
        <f t="shared" si="71"/>
        <v>0</v>
      </c>
      <c r="FC102" s="20">
        <f t="shared" si="71"/>
        <v>0</v>
      </c>
      <c r="FD102" s="20">
        <f t="shared" si="71"/>
        <v>0</v>
      </c>
      <c r="FE102" s="20">
        <f t="shared" si="71"/>
        <v>0</v>
      </c>
      <c r="FF102" s="20">
        <f t="shared" si="71"/>
        <v>0</v>
      </c>
      <c r="FG102" s="20">
        <f t="shared" si="71"/>
        <v>0</v>
      </c>
      <c r="FH102" s="20">
        <f t="shared" si="71"/>
        <v>0</v>
      </c>
      <c r="FI102" s="20">
        <f t="shared" si="71"/>
        <v>0</v>
      </c>
      <c r="FJ102" s="20">
        <f t="shared" si="71"/>
        <v>0</v>
      </c>
      <c r="FK102" s="20">
        <f t="shared" si="71"/>
        <v>0</v>
      </c>
      <c r="FL102" s="20">
        <f t="shared" si="71"/>
        <v>0</v>
      </c>
      <c r="FM102" s="20">
        <f t="shared" si="71"/>
        <v>0</v>
      </c>
      <c r="FN102" s="20">
        <f t="shared" si="71"/>
        <v>0</v>
      </c>
      <c r="FO102" s="20">
        <f t="shared" si="71"/>
        <v>0</v>
      </c>
      <c r="FP102" s="20">
        <f t="shared" si="71"/>
        <v>0</v>
      </c>
      <c r="FQ102" s="20">
        <f t="shared" si="71"/>
        <v>0</v>
      </c>
      <c r="FR102" s="20">
        <f t="shared" si="71"/>
        <v>0</v>
      </c>
      <c r="FS102" s="20">
        <f t="shared" si="71"/>
        <v>0</v>
      </c>
      <c r="FT102" s="20">
        <f t="shared" si="71"/>
        <v>0</v>
      </c>
      <c r="FU102" s="20">
        <f t="shared" si="71"/>
        <v>0</v>
      </c>
      <c r="FV102" s="20">
        <f t="shared" si="71"/>
        <v>0</v>
      </c>
      <c r="FW102" s="20">
        <f t="shared" si="71"/>
        <v>0</v>
      </c>
      <c r="FX102" s="20">
        <f t="shared" si="71"/>
        <v>0</v>
      </c>
      <c r="FY102" s="20"/>
      <c r="FZ102" s="20">
        <f t="shared" si="58"/>
        <v>0</v>
      </c>
      <c r="GA102" s="76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587</v>
      </c>
      <c r="B103" s="7" t="s">
        <v>588</v>
      </c>
      <c r="C103" s="30">
        <f>ROUND(SUM(C98:C102),1)</f>
        <v>6788.6</v>
      </c>
      <c r="D103" s="30">
        <f t="shared" ref="D103:BO103" si="72">ROUND(SUM(D98:D102),1)</f>
        <v>41043.699999999997</v>
      </c>
      <c r="E103" s="30">
        <f t="shared" si="72"/>
        <v>6644.2</v>
      </c>
      <c r="F103" s="30">
        <f t="shared" si="72"/>
        <v>21330.799999999999</v>
      </c>
      <c r="G103" s="30">
        <f t="shared" si="72"/>
        <v>1324</v>
      </c>
      <c r="H103" s="30">
        <f t="shared" si="72"/>
        <v>1153.5</v>
      </c>
      <c r="I103" s="30">
        <f t="shared" si="72"/>
        <v>9402.7000000000007</v>
      </c>
      <c r="J103" s="30">
        <f t="shared" si="72"/>
        <v>2332.1</v>
      </c>
      <c r="K103" s="30">
        <f t="shared" si="72"/>
        <v>257</v>
      </c>
      <c r="L103" s="30">
        <f t="shared" si="72"/>
        <v>2386.4</v>
      </c>
      <c r="M103" s="30">
        <f t="shared" si="72"/>
        <v>1179.5</v>
      </c>
      <c r="N103" s="30">
        <f t="shared" si="72"/>
        <v>53034.1</v>
      </c>
      <c r="O103" s="30">
        <f t="shared" si="72"/>
        <v>13944.4</v>
      </c>
      <c r="P103" s="30">
        <f t="shared" si="72"/>
        <v>296.5</v>
      </c>
      <c r="Q103" s="30">
        <f t="shared" si="72"/>
        <v>38510.699999999997</v>
      </c>
      <c r="R103" s="30">
        <f t="shared" si="72"/>
        <v>4893.3999999999996</v>
      </c>
      <c r="S103" s="30">
        <f t="shared" si="72"/>
        <v>1709.4</v>
      </c>
      <c r="T103" s="30">
        <f t="shared" si="72"/>
        <v>153.5</v>
      </c>
      <c r="U103" s="30">
        <f t="shared" si="72"/>
        <v>61.5</v>
      </c>
      <c r="V103" s="30">
        <f t="shared" si="72"/>
        <v>269.3</v>
      </c>
      <c r="W103" s="30">
        <f t="shared" si="72"/>
        <v>150.19999999999999</v>
      </c>
      <c r="X103" s="30">
        <f t="shared" si="72"/>
        <v>50</v>
      </c>
      <c r="Y103" s="30">
        <f t="shared" si="72"/>
        <v>798</v>
      </c>
      <c r="Z103" s="30">
        <f t="shared" si="72"/>
        <v>233.5</v>
      </c>
      <c r="AA103" s="30">
        <f t="shared" si="72"/>
        <v>31374.2</v>
      </c>
      <c r="AB103" s="30">
        <f t="shared" si="72"/>
        <v>28911.5</v>
      </c>
      <c r="AC103" s="30">
        <f t="shared" si="72"/>
        <v>1038</v>
      </c>
      <c r="AD103" s="30">
        <f t="shared" si="72"/>
        <v>1435.5</v>
      </c>
      <c r="AE103" s="30">
        <f t="shared" si="72"/>
        <v>102.6</v>
      </c>
      <c r="AF103" s="30">
        <f t="shared" si="72"/>
        <v>182</v>
      </c>
      <c r="AG103" s="30">
        <f t="shared" si="72"/>
        <v>671.5</v>
      </c>
      <c r="AH103" s="30">
        <f t="shared" si="72"/>
        <v>1056.5999999999999</v>
      </c>
      <c r="AI103" s="30">
        <f t="shared" si="72"/>
        <v>361.5</v>
      </c>
      <c r="AJ103" s="30">
        <f t="shared" si="72"/>
        <v>154.19999999999999</v>
      </c>
      <c r="AK103" s="30">
        <f t="shared" si="72"/>
        <v>211.8</v>
      </c>
      <c r="AL103" s="30">
        <f t="shared" si="72"/>
        <v>272.39999999999998</v>
      </c>
      <c r="AM103" s="30">
        <f t="shared" si="72"/>
        <v>429</v>
      </c>
      <c r="AN103" s="30">
        <f t="shared" si="72"/>
        <v>355.5</v>
      </c>
      <c r="AO103" s="30">
        <f t="shared" si="72"/>
        <v>4624.3</v>
      </c>
      <c r="AP103" s="30">
        <f t="shared" si="72"/>
        <v>88823.1</v>
      </c>
      <c r="AQ103" s="30">
        <f t="shared" si="72"/>
        <v>244.5</v>
      </c>
      <c r="AR103" s="30">
        <f t="shared" si="72"/>
        <v>65364.2</v>
      </c>
      <c r="AS103" s="30">
        <f t="shared" si="72"/>
        <v>6913.2</v>
      </c>
      <c r="AT103" s="30">
        <f t="shared" si="72"/>
        <v>2340.1999999999998</v>
      </c>
      <c r="AU103" s="30">
        <f t="shared" si="72"/>
        <v>267.5</v>
      </c>
      <c r="AV103" s="30">
        <f t="shared" si="72"/>
        <v>309.5</v>
      </c>
      <c r="AW103" s="30">
        <f t="shared" si="72"/>
        <v>263</v>
      </c>
      <c r="AX103" s="30">
        <f t="shared" si="72"/>
        <v>83</v>
      </c>
      <c r="AY103" s="30">
        <f t="shared" si="72"/>
        <v>444.4</v>
      </c>
      <c r="AZ103" s="30">
        <f t="shared" si="72"/>
        <v>13087.5</v>
      </c>
      <c r="BA103" s="30">
        <f t="shared" si="72"/>
        <v>9273.6</v>
      </c>
      <c r="BB103" s="30">
        <f t="shared" si="72"/>
        <v>8157.8</v>
      </c>
      <c r="BC103" s="30">
        <f t="shared" si="72"/>
        <v>28238.9</v>
      </c>
      <c r="BD103" s="30">
        <f t="shared" si="72"/>
        <v>3621.1</v>
      </c>
      <c r="BE103" s="30">
        <f t="shared" si="72"/>
        <v>1368.6</v>
      </c>
      <c r="BF103" s="30">
        <f t="shared" si="72"/>
        <v>25741.1</v>
      </c>
      <c r="BG103" s="30">
        <f t="shared" si="72"/>
        <v>1024.8</v>
      </c>
      <c r="BH103" s="30">
        <f t="shared" si="72"/>
        <v>598.29999999999995</v>
      </c>
      <c r="BI103" s="30">
        <f t="shared" si="72"/>
        <v>280.2</v>
      </c>
      <c r="BJ103" s="30">
        <f t="shared" si="72"/>
        <v>6445.4</v>
      </c>
      <c r="BK103" s="30">
        <f t="shared" si="72"/>
        <v>30767.599999999999</v>
      </c>
      <c r="BL103" s="30">
        <f t="shared" si="72"/>
        <v>166.4</v>
      </c>
      <c r="BM103" s="30">
        <f t="shared" si="72"/>
        <v>296.60000000000002</v>
      </c>
      <c r="BN103" s="30">
        <f t="shared" si="72"/>
        <v>3513</v>
      </c>
      <c r="BO103" s="30">
        <f t="shared" si="72"/>
        <v>1386.9</v>
      </c>
      <c r="BP103" s="30">
        <f t="shared" ref="BP103:EA103" si="73">ROUND(SUM(BP98:BP102),1)</f>
        <v>208</v>
      </c>
      <c r="BQ103" s="30">
        <f t="shared" si="73"/>
        <v>6122.4</v>
      </c>
      <c r="BR103" s="30">
        <f t="shared" si="73"/>
        <v>4653.8999999999996</v>
      </c>
      <c r="BS103" s="30">
        <f t="shared" si="73"/>
        <v>1226.5</v>
      </c>
      <c r="BT103" s="30">
        <f t="shared" si="73"/>
        <v>433.3</v>
      </c>
      <c r="BU103" s="30">
        <f t="shared" si="73"/>
        <v>419.3</v>
      </c>
      <c r="BV103" s="30">
        <f t="shared" si="73"/>
        <v>1294.9000000000001</v>
      </c>
      <c r="BW103" s="30">
        <f t="shared" si="73"/>
        <v>2059</v>
      </c>
      <c r="BX103" s="30">
        <f t="shared" si="73"/>
        <v>77.2</v>
      </c>
      <c r="BY103" s="30">
        <f t="shared" si="73"/>
        <v>517.20000000000005</v>
      </c>
      <c r="BZ103" s="30">
        <f t="shared" si="73"/>
        <v>208.2</v>
      </c>
      <c r="CA103" s="30">
        <f t="shared" si="73"/>
        <v>158.1</v>
      </c>
      <c r="CB103" s="30">
        <f t="shared" si="73"/>
        <v>79970</v>
      </c>
      <c r="CC103" s="30">
        <f t="shared" si="73"/>
        <v>191.5</v>
      </c>
      <c r="CD103" s="30">
        <f t="shared" si="73"/>
        <v>87.5</v>
      </c>
      <c r="CE103" s="30">
        <f t="shared" si="73"/>
        <v>143.1</v>
      </c>
      <c r="CF103" s="30">
        <f t="shared" si="73"/>
        <v>152</v>
      </c>
      <c r="CG103" s="30">
        <f t="shared" si="73"/>
        <v>217</v>
      </c>
      <c r="CH103" s="30">
        <f t="shared" si="73"/>
        <v>109.1</v>
      </c>
      <c r="CI103" s="30">
        <f t="shared" si="73"/>
        <v>708.7</v>
      </c>
      <c r="CJ103" s="30">
        <f t="shared" si="73"/>
        <v>982.9</v>
      </c>
      <c r="CK103" s="30">
        <f t="shared" si="73"/>
        <v>5990.9</v>
      </c>
      <c r="CL103" s="30">
        <f t="shared" si="73"/>
        <v>1374.7</v>
      </c>
      <c r="CM103" s="30">
        <f t="shared" si="73"/>
        <v>790.2</v>
      </c>
      <c r="CN103" s="30">
        <f t="shared" si="73"/>
        <v>32567.8</v>
      </c>
      <c r="CO103" s="30">
        <f t="shared" si="73"/>
        <v>15054.6</v>
      </c>
      <c r="CP103" s="30">
        <f t="shared" si="73"/>
        <v>1040.5</v>
      </c>
      <c r="CQ103" s="30">
        <f t="shared" si="73"/>
        <v>889.8</v>
      </c>
      <c r="CR103" s="30">
        <f t="shared" si="73"/>
        <v>223</v>
      </c>
      <c r="CS103" s="30">
        <f t="shared" si="73"/>
        <v>341.2</v>
      </c>
      <c r="CT103" s="30">
        <f t="shared" si="73"/>
        <v>104.4</v>
      </c>
      <c r="CU103" s="30">
        <f t="shared" si="73"/>
        <v>481</v>
      </c>
      <c r="CV103" s="30">
        <f t="shared" si="73"/>
        <v>50</v>
      </c>
      <c r="CW103" s="30">
        <f t="shared" si="73"/>
        <v>198</v>
      </c>
      <c r="CX103" s="30">
        <f t="shared" si="73"/>
        <v>467.5</v>
      </c>
      <c r="CY103" s="30">
        <f t="shared" si="73"/>
        <v>50</v>
      </c>
      <c r="CZ103" s="30">
        <f t="shared" si="73"/>
        <v>2021.8</v>
      </c>
      <c r="DA103" s="30">
        <f t="shared" si="73"/>
        <v>205.5</v>
      </c>
      <c r="DB103" s="30">
        <f t="shared" si="73"/>
        <v>313.3</v>
      </c>
      <c r="DC103" s="30">
        <f t="shared" si="73"/>
        <v>150.69999999999999</v>
      </c>
      <c r="DD103" s="30">
        <f t="shared" si="73"/>
        <v>179</v>
      </c>
      <c r="DE103" s="30">
        <f t="shared" si="73"/>
        <v>355.8</v>
      </c>
      <c r="DF103" s="30">
        <f t="shared" si="73"/>
        <v>21891</v>
      </c>
      <c r="DG103" s="30">
        <f t="shared" si="73"/>
        <v>87.1</v>
      </c>
      <c r="DH103" s="30">
        <f t="shared" si="73"/>
        <v>2053.3000000000002</v>
      </c>
      <c r="DI103" s="30">
        <f t="shared" si="73"/>
        <v>2652.6</v>
      </c>
      <c r="DJ103" s="30">
        <f t="shared" si="73"/>
        <v>680.2</v>
      </c>
      <c r="DK103" s="30">
        <f t="shared" si="73"/>
        <v>466.5</v>
      </c>
      <c r="DL103" s="30">
        <f t="shared" si="73"/>
        <v>5897.6</v>
      </c>
      <c r="DM103" s="30">
        <f t="shared" si="73"/>
        <v>249.3</v>
      </c>
      <c r="DN103" s="30">
        <f t="shared" si="73"/>
        <v>1453.5</v>
      </c>
      <c r="DO103" s="30">
        <f t="shared" si="73"/>
        <v>3343</v>
      </c>
      <c r="DP103" s="30">
        <f t="shared" si="73"/>
        <v>213</v>
      </c>
      <c r="DQ103" s="30">
        <f t="shared" si="73"/>
        <v>877.5</v>
      </c>
      <c r="DR103" s="30">
        <f t="shared" si="73"/>
        <v>1436.1</v>
      </c>
      <c r="DS103" s="30">
        <f t="shared" si="73"/>
        <v>755.8</v>
      </c>
      <c r="DT103" s="30">
        <f t="shared" si="73"/>
        <v>159.1</v>
      </c>
      <c r="DU103" s="30">
        <f t="shared" si="73"/>
        <v>383</v>
      </c>
      <c r="DV103" s="30">
        <f t="shared" si="73"/>
        <v>223</v>
      </c>
      <c r="DW103" s="30">
        <f t="shared" si="73"/>
        <v>321.3</v>
      </c>
      <c r="DX103" s="30">
        <f t="shared" si="73"/>
        <v>177.2</v>
      </c>
      <c r="DY103" s="30">
        <f t="shared" si="73"/>
        <v>321.5</v>
      </c>
      <c r="DZ103" s="30">
        <f t="shared" si="73"/>
        <v>802.5</v>
      </c>
      <c r="EA103" s="30">
        <f t="shared" si="73"/>
        <v>589</v>
      </c>
      <c r="EB103" s="30">
        <f t="shared" ref="EB103:FX103" si="74">ROUND(SUM(EB98:EB102),1)</f>
        <v>598.79999999999995</v>
      </c>
      <c r="EC103" s="30">
        <f t="shared" si="74"/>
        <v>330</v>
      </c>
      <c r="ED103" s="30">
        <f t="shared" si="74"/>
        <v>1655</v>
      </c>
      <c r="EE103" s="30">
        <f t="shared" si="74"/>
        <v>188.7</v>
      </c>
      <c r="EF103" s="30">
        <f t="shared" si="74"/>
        <v>1512.4</v>
      </c>
      <c r="EG103" s="30">
        <f t="shared" si="74"/>
        <v>278</v>
      </c>
      <c r="EH103" s="30">
        <f t="shared" si="74"/>
        <v>258.60000000000002</v>
      </c>
      <c r="EI103" s="30">
        <f t="shared" si="74"/>
        <v>15407.8</v>
      </c>
      <c r="EJ103" s="30">
        <f t="shared" si="74"/>
        <v>10117.700000000001</v>
      </c>
      <c r="EK103" s="30">
        <f t="shared" si="74"/>
        <v>694.1</v>
      </c>
      <c r="EL103" s="30">
        <f t="shared" si="74"/>
        <v>473.3</v>
      </c>
      <c r="EM103" s="30">
        <f t="shared" si="74"/>
        <v>428</v>
      </c>
      <c r="EN103" s="30">
        <f t="shared" si="74"/>
        <v>1082.9000000000001</v>
      </c>
      <c r="EO103" s="30">
        <f t="shared" si="74"/>
        <v>350.9</v>
      </c>
      <c r="EP103" s="30">
        <f t="shared" si="74"/>
        <v>417.5</v>
      </c>
      <c r="EQ103" s="30">
        <f t="shared" si="74"/>
        <v>2753.1</v>
      </c>
      <c r="ER103" s="30">
        <f t="shared" si="74"/>
        <v>310.5</v>
      </c>
      <c r="ES103" s="30">
        <f t="shared" si="74"/>
        <v>160.6</v>
      </c>
      <c r="ET103" s="30">
        <f t="shared" si="74"/>
        <v>224.5</v>
      </c>
      <c r="EU103" s="30">
        <f t="shared" si="74"/>
        <v>621</v>
      </c>
      <c r="EV103" s="30">
        <f t="shared" si="74"/>
        <v>88</v>
      </c>
      <c r="EW103" s="30">
        <f t="shared" si="74"/>
        <v>893.5</v>
      </c>
      <c r="EX103" s="30">
        <f t="shared" si="74"/>
        <v>193.5</v>
      </c>
      <c r="EY103" s="30">
        <f t="shared" si="74"/>
        <v>780.8</v>
      </c>
      <c r="EZ103" s="30">
        <f t="shared" si="74"/>
        <v>141.5</v>
      </c>
      <c r="FA103" s="30">
        <f t="shared" si="74"/>
        <v>3548</v>
      </c>
      <c r="FB103" s="30">
        <f t="shared" si="74"/>
        <v>355</v>
      </c>
      <c r="FC103" s="30">
        <f t="shared" si="74"/>
        <v>1966.5</v>
      </c>
      <c r="FD103" s="30">
        <f t="shared" si="74"/>
        <v>413.3</v>
      </c>
      <c r="FE103" s="30">
        <f t="shared" si="74"/>
        <v>100.8</v>
      </c>
      <c r="FF103" s="30">
        <f t="shared" si="74"/>
        <v>212.9</v>
      </c>
      <c r="FG103" s="30">
        <f t="shared" si="74"/>
        <v>129.69999999999999</v>
      </c>
      <c r="FH103" s="30">
        <f t="shared" si="74"/>
        <v>78.599999999999994</v>
      </c>
      <c r="FI103" s="30">
        <f t="shared" si="74"/>
        <v>1854.5</v>
      </c>
      <c r="FJ103" s="30">
        <f t="shared" si="74"/>
        <v>2064.5</v>
      </c>
      <c r="FK103" s="30">
        <f t="shared" si="74"/>
        <v>2626.5</v>
      </c>
      <c r="FL103" s="30">
        <f t="shared" si="74"/>
        <v>8450.5</v>
      </c>
      <c r="FM103" s="30">
        <f t="shared" si="74"/>
        <v>3874.7</v>
      </c>
      <c r="FN103" s="30">
        <f t="shared" si="74"/>
        <v>22606.6</v>
      </c>
      <c r="FO103" s="30">
        <f t="shared" si="74"/>
        <v>1119.4000000000001</v>
      </c>
      <c r="FP103" s="30">
        <f t="shared" si="74"/>
        <v>2426.5</v>
      </c>
      <c r="FQ103" s="30">
        <f t="shared" si="74"/>
        <v>1029.9000000000001</v>
      </c>
      <c r="FR103" s="30">
        <f t="shared" si="74"/>
        <v>181.2</v>
      </c>
      <c r="FS103" s="30">
        <f t="shared" si="74"/>
        <v>202.8</v>
      </c>
      <c r="FT103" s="30">
        <f t="shared" si="74"/>
        <v>66.3</v>
      </c>
      <c r="FU103" s="30">
        <f t="shared" si="74"/>
        <v>849.3</v>
      </c>
      <c r="FV103" s="30">
        <f t="shared" si="74"/>
        <v>721</v>
      </c>
      <c r="FW103" s="30">
        <f t="shared" si="74"/>
        <v>184.8</v>
      </c>
      <c r="FX103" s="30">
        <f t="shared" si="74"/>
        <v>57.9</v>
      </c>
      <c r="FY103" s="20"/>
      <c r="FZ103" s="77">
        <f t="shared" si="58"/>
        <v>881052.50000000023</v>
      </c>
      <c r="GA103" s="78">
        <v>881052.5</v>
      </c>
      <c r="GB103" s="23">
        <f>FZ103-GA103</f>
        <v>0</v>
      </c>
      <c r="GC103" s="23"/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589</v>
      </c>
      <c r="B104" s="44" t="s">
        <v>590</v>
      </c>
      <c r="C104" s="23">
        <f t="shared" ref="C104:BN104" si="75">C103-C105</f>
        <v>6788.6</v>
      </c>
      <c r="D104" s="23">
        <f t="shared" si="75"/>
        <v>36216.699999999997</v>
      </c>
      <c r="E104" s="23">
        <f t="shared" si="75"/>
        <v>6046.7</v>
      </c>
      <c r="F104" s="23">
        <f t="shared" si="75"/>
        <v>20635.8</v>
      </c>
      <c r="G104" s="23">
        <f t="shared" si="75"/>
        <v>1324</v>
      </c>
      <c r="H104" s="23">
        <f t="shared" si="75"/>
        <v>1153.5</v>
      </c>
      <c r="I104" s="23">
        <f t="shared" si="75"/>
        <v>8446.7000000000007</v>
      </c>
      <c r="J104" s="23">
        <f t="shared" si="75"/>
        <v>2332.1</v>
      </c>
      <c r="K104" s="23">
        <f t="shared" si="75"/>
        <v>257</v>
      </c>
      <c r="L104" s="23">
        <f t="shared" si="75"/>
        <v>2386.4</v>
      </c>
      <c r="M104" s="23">
        <f t="shared" si="75"/>
        <v>1179.5</v>
      </c>
      <c r="N104" s="23">
        <f t="shared" si="75"/>
        <v>53034.1</v>
      </c>
      <c r="O104" s="23">
        <f t="shared" si="75"/>
        <v>13944.4</v>
      </c>
      <c r="P104" s="23">
        <f t="shared" si="75"/>
        <v>296.5</v>
      </c>
      <c r="Q104" s="23">
        <f t="shared" si="75"/>
        <v>37587.199999999997</v>
      </c>
      <c r="R104" s="23">
        <f t="shared" si="75"/>
        <v>4893.3999999999996</v>
      </c>
      <c r="S104" s="23">
        <f t="shared" si="75"/>
        <v>1709.4</v>
      </c>
      <c r="T104" s="23">
        <f t="shared" si="75"/>
        <v>153.5</v>
      </c>
      <c r="U104" s="23">
        <f t="shared" si="75"/>
        <v>61.5</v>
      </c>
      <c r="V104" s="23">
        <f t="shared" si="75"/>
        <v>269.3</v>
      </c>
      <c r="W104" s="23">
        <f t="shared" si="75"/>
        <v>150.19999999999999</v>
      </c>
      <c r="X104" s="23">
        <f t="shared" si="75"/>
        <v>50</v>
      </c>
      <c r="Y104" s="23">
        <f t="shared" si="75"/>
        <v>798</v>
      </c>
      <c r="Z104" s="23">
        <f t="shared" si="75"/>
        <v>233.5</v>
      </c>
      <c r="AA104" s="23">
        <f t="shared" si="75"/>
        <v>31374.2</v>
      </c>
      <c r="AB104" s="23">
        <f t="shared" si="75"/>
        <v>28911.5</v>
      </c>
      <c r="AC104" s="23">
        <f t="shared" si="75"/>
        <v>1038</v>
      </c>
      <c r="AD104" s="23">
        <f t="shared" si="75"/>
        <v>1318.5</v>
      </c>
      <c r="AE104" s="23">
        <f t="shared" si="75"/>
        <v>102.6</v>
      </c>
      <c r="AF104" s="23">
        <f t="shared" si="75"/>
        <v>182</v>
      </c>
      <c r="AG104" s="23">
        <f t="shared" si="75"/>
        <v>671.5</v>
      </c>
      <c r="AH104" s="23">
        <f t="shared" si="75"/>
        <v>1056.5999999999999</v>
      </c>
      <c r="AI104" s="23">
        <f t="shared" si="75"/>
        <v>361.5</v>
      </c>
      <c r="AJ104" s="23">
        <f t="shared" si="75"/>
        <v>154.19999999999999</v>
      </c>
      <c r="AK104" s="23">
        <f t="shared" si="75"/>
        <v>211.8</v>
      </c>
      <c r="AL104" s="23">
        <f t="shared" si="75"/>
        <v>272.39999999999998</v>
      </c>
      <c r="AM104" s="23">
        <f t="shared" si="75"/>
        <v>429</v>
      </c>
      <c r="AN104" s="23">
        <f t="shared" si="75"/>
        <v>355.5</v>
      </c>
      <c r="AO104" s="23">
        <f t="shared" si="75"/>
        <v>4624.3</v>
      </c>
      <c r="AP104" s="23">
        <f t="shared" si="75"/>
        <v>88823.1</v>
      </c>
      <c r="AQ104" s="23">
        <f t="shared" si="75"/>
        <v>244.5</v>
      </c>
      <c r="AR104" s="23">
        <f t="shared" si="75"/>
        <v>63580.299999999996</v>
      </c>
      <c r="AS104" s="23">
        <f t="shared" si="75"/>
        <v>6599.2</v>
      </c>
      <c r="AT104" s="23">
        <f t="shared" si="75"/>
        <v>2340.1999999999998</v>
      </c>
      <c r="AU104" s="23">
        <f t="shared" si="75"/>
        <v>267.5</v>
      </c>
      <c r="AV104" s="23">
        <f t="shared" si="75"/>
        <v>309.5</v>
      </c>
      <c r="AW104" s="23">
        <f t="shared" si="75"/>
        <v>263</v>
      </c>
      <c r="AX104" s="23">
        <f t="shared" si="75"/>
        <v>83</v>
      </c>
      <c r="AY104" s="23">
        <f t="shared" si="75"/>
        <v>444.4</v>
      </c>
      <c r="AZ104" s="23">
        <f t="shared" si="75"/>
        <v>13087.5</v>
      </c>
      <c r="BA104" s="23">
        <f t="shared" si="75"/>
        <v>9273.6</v>
      </c>
      <c r="BB104" s="23">
        <f t="shared" si="75"/>
        <v>8157.8</v>
      </c>
      <c r="BC104" s="23">
        <f t="shared" si="75"/>
        <v>24045.100000000002</v>
      </c>
      <c r="BD104" s="23">
        <f t="shared" si="75"/>
        <v>3621.1</v>
      </c>
      <c r="BE104" s="23">
        <f t="shared" si="75"/>
        <v>1368.6</v>
      </c>
      <c r="BF104" s="23">
        <f t="shared" si="75"/>
        <v>25741.1</v>
      </c>
      <c r="BG104" s="23">
        <f t="shared" si="75"/>
        <v>1024.8</v>
      </c>
      <c r="BH104" s="23">
        <f t="shared" si="75"/>
        <v>598.29999999999995</v>
      </c>
      <c r="BI104" s="23">
        <f t="shared" si="75"/>
        <v>280.2</v>
      </c>
      <c r="BJ104" s="23">
        <f t="shared" si="75"/>
        <v>6445.4</v>
      </c>
      <c r="BK104" s="23">
        <f t="shared" si="75"/>
        <v>30767.599999999999</v>
      </c>
      <c r="BL104" s="23">
        <f t="shared" si="75"/>
        <v>166.4</v>
      </c>
      <c r="BM104" s="23">
        <f t="shared" si="75"/>
        <v>296.60000000000002</v>
      </c>
      <c r="BN104" s="23">
        <f t="shared" si="75"/>
        <v>3513</v>
      </c>
      <c r="BO104" s="23">
        <f t="shared" ref="BO104:DZ104" si="76">BO103-BO105</f>
        <v>1386.9</v>
      </c>
      <c r="BP104" s="23">
        <f t="shared" si="76"/>
        <v>208</v>
      </c>
      <c r="BQ104" s="23">
        <f t="shared" si="76"/>
        <v>5420.4</v>
      </c>
      <c r="BR104" s="23">
        <f t="shared" si="76"/>
        <v>4653.8999999999996</v>
      </c>
      <c r="BS104" s="23">
        <f t="shared" si="76"/>
        <v>1226.5</v>
      </c>
      <c r="BT104" s="23">
        <f t="shared" si="76"/>
        <v>433.3</v>
      </c>
      <c r="BU104" s="23">
        <f t="shared" si="76"/>
        <v>419.3</v>
      </c>
      <c r="BV104" s="23">
        <f t="shared" si="76"/>
        <v>1294.9000000000001</v>
      </c>
      <c r="BW104" s="23">
        <f t="shared" si="76"/>
        <v>2059</v>
      </c>
      <c r="BX104" s="23">
        <f t="shared" si="76"/>
        <v>77.2</v>
      </c>
      <c r="BY104" s="23">
        <f t="shared" si="76"/>
        <v>517.20000000000005</v>
      </c>
      <c r="BZ104" s="23">
        <f t="shared" si="76"/>
        <v>208.2</v>
      </c>
      <c r="CA104" s="23">
        <f t="shared" si="76"/>
        <v>158.1</v>
      </c>
      <c r="CB104" s="23">
        <f t="shared" si="76"/>
        <v>79099.88</v>
      </c>
      <c r="CC104" s="23">
        <f t="shared" si="76"/>
        <v>191.5</v>
      </c>
      <c r="CD104" s="23">
        <f t="shared" si="76"/>
        <v>87.5</v>
      </c>
      <c r="CE104" s="23">
        <f t="shared" si="76"/>
        <v>143.1</v>
      </c>
      <c r="CF104" s="23">
        <f t="shared" si="76"/>
        <v>152</v>
      </c>
      <c r="CG104" s="23">
        <f t="shared" si="76"/>
        <v>217</v>
      </c>
      <c r="CH104" s="23">
        <f t="shared" si="76"/>
        <v>109.1</v>
      </c>
      <c r="CI104" s="23">
        <f t="shared" si="76"/>
        <v>708.7</v>
      </c>
      <c r="CJ104" s="23">
        <f t="shared" si="76"/>
        <v>982.9</v>
      </c>
      <c r="CK104" s="23">
        <f t="shared" si="76"/>
        <v>5537.4</v>
      </c>
      <c r="CL104" s="23">
        <f t="shared" si="76"/>
        <v>1374.7</v>
      </c>
      <c r="CM104" s="23">
        <f t="shared" si="76"/>
        <v>790.2</v>
      </c>
      <c r="CN104" s="23">
        <f t="shared" si="76"/>
        <v>29502.04</v>
      </c>
      <c r="CO104" s="23">
        <f t="shared" si="76"/>
        <v>15054.6</v>
      </c>
      <c r="CP104" s="23">
        <f t="shared" si="76"/>
        <v>1040.5</v>
      </c>
      <c r="CQ104" s="23">
        <f t="shared" si="76"/>
        <v>889.8</v>
      </c>
      <c r="CR104" s="23">
        <f t="shared" si="76"/>
        <v>223</v>
      </c>
      <c r="CS104" s="23">
        <f t="shared" si="76"/>
        <v>341.2</v>
      </c>
      <c r="CT104" s="23">
        <f t="shared" si="76"/>
        <v>104.4</v>
      </c>
      <c r="CU104" s="23">
        <f t="shared" si="76"/>
        <v>481</v>
      </c>
      <c r="CV104" s="23">
        <f t="shared" si="76"/>
        <v>50</v>
      </c>
      <c r="CW104" s="23">
        <f t="shared" si="76"/>
        <v>198</v>
      </c>
      <c r="CX104" s="23">
        <f t="shared" si="76"/>
        <v>467.5</v>
      </c>
      <c r="CY104" s="23">
        <f t="shared" si="76"/>
        <v>50</v>
      </c>
      <c r="CZ104" s="23">
        <f t="shared" si="76"/>
        <v>2021.8</v>
      </c>
      <c r="DA104" s="23">
        <f t="shared" si="76"/>
        <v>205.5</v>
      </c>
      <c r="DB104" s="23">
        <f t="shared" si="76"/>
        <v>313.3</v>
      </c>
      <c r="DC104" s="23">
        <f t="shared" si="76"/>
        <v>150.69999999999999</v>
      </c>
      <c r="DD104" s="23">
        <f t="shared" si="76"/>
        <v>179</v>
      </c>
      <c r="DE104" s="23">
        <f t="shared" si="76"/>
        <v>355.8</v>
      </c>
      <c r="DF104" s="23">
        <f t="shared" si="76"/>
        <v>20954.72</v>
      </c>
      <c r="DG104" s="23">
        <f t="shared" si="76"/>
        <v>87.1</v>
      </c>
      <c r="DH104" s="23">
        <f t="shared" si="76"/>
        <v>2053.3000000000002</v>
      </c>
      <c r="DI104" s="23">
        <f t="shared" si="76"/>
        <v>2652.6</v>
      </c>
      <c r="DJ104" s="23">
        <f t="shared" si="76"/>
        <v>680.2</v>
      </c>
      <c r="DK104" s="23">
        <f t="shared" si="76"/>
        <v>466.5</v>
      </c>
      <c r="DL104" s="23">
        <f t="shared" si="76"/>
        <v>5897.6</v>
      </c>
      <c r="DM104" s="23">
        <f t="shared" si="76"/>
        <v>249.3</v>
      </c>
      <c r="DN104" s="23">
        <f t="shared" si="76"/>
        <v>1453.5</v>
      </c>
      <c r="DO104" s="23">
        <f t="shared" si="76"/>
        <v>3343</v>
      </c>
      <c r="DP104" s="23">
        <f t="shared" si="76"/>
        <v>213</v>
      </c>
      <c r="DQ104" s="23">
        <f t="shared" si="76"/>
        <v>877.5</v>
      </c>
      <c r="DR104" s="23">
        <f t="shared" si="76"/>
        <v>1436.1</v>
      </c>
      <c r="DS104" s="23">
        <f t="shared" si="76"/>
        <v>755.8</v>
      </c>
      <c r="DT104" s="23">
        <f t="shared" si="76"/>
        <v>159.1</v>
      </c>
      <c r="DU104" s="23">
        <f t="shared" si="76"/>
        <v>383</v>
      </c>
      <c r="DV104" s="23">
        <f t="shared" si="76"/>
        <v>223</v>
      </c>
      <c r="DW104" s="23">
        <f t="shared" si="76"/>
        <v>321.3</v>
      </c>
      <c r="DX104" s="23">
        <f t="shared" si="76"/>
        <v>177.2</v>
      </c>
      <c r="DY104" s="23">
        <f t="shared" si="76"/>
        <v>321.5</v>
      </c>
      <c r="DZ104" s="23">
        <f t="shared" si="76"/>
        <v>802.5</v>
      </c>
      <c r="EA104" s="23">
        <f t="shared" ref="EA104:FX104" si="77">EA103-EA105</f>
        <v>589</v>
      </c>
      <c r="EB104" s="23">
        <f t="shared" si="77"/>
        <v>598.79999999999995</v>
      </c>
      <c r="EC104" s="23">
        <f t="shared" si="77"/>
        <v>330</v>
      </c>
      <c r="ED104" s="23">
        <f t="shared" si="77"/>
        <v>1655</v>
      </c>
      <c r="EE104" s="23">
        <f t="shared" si="77"/>
        <v>188.7</v>
      </c>
      <c r="EF104" s="23">
        <f t="shared" si="77"/>
        <v>1512.4</v>
      </c>
      <c r="EG104" s="23">
        <f t="shared" si="77"/>
        <v>278</v>
      </c>
      <c r="EH104" s="23">
        <f t="shared" si="77"/>
        <v>258.60000000000002</v>
      </c>
      <c r="EI104" s="23">
        <f t="shared" si="77"/>
        <v>15407.8</v>
      </c>
      <c r="EJ104" s="23">
        <f t="shared" si="77"/>
        <v>10117.700000000001</v>
      </c>
      <c r="EK104" s="23">
        <f t="shared" si="77"/>
        <v>694.1</v>
      </c>
      <c r="EL104" s="23">
        <f t="shared" si="77"/>
        <v>473.3</v>
      </c>
      <c r="EM104" s="23">
        <f t="shared" si="77"/>
        <v>428</v>
      </c>
      <c r="EN104" s="23">
        <f t="shared" si="77"/>
        <v>1082.9000000000001</v>
      </c>
      <c r="EO104" s="23">
        <f t="shared" si="77"/>
        <v>350.9</v>
      </c>
      <c r="EP104" s="23">
        <f t="shared" si="77"/>
        <v>417.5</v>
      </c>
      <c r="EQ104" s="23">
        <f t="shared" si="77"/>
        <v>2626.1</v>
      </c>
      <c r="ER104" s="23">
        <f t="shared" si="77"/>
        <v>310.5</v>
      </c>
      <c r="ES104" s="23">
        <f t="shared" si="77"/>
        <v>160.6</v>
      </c>
      <c r="ET104" s="23">
        <f t="shared" si="77"/>
        <v>224.5</v>
      </c>
      <c r="EU104" s="23">
        <f t="shared" si="77"/>
        <v>621</v>
      </c>
      <c r="EV104" s="23">
        <f t="shared" si="77"/>
        <v>88</v>
      </c>
      <c r="EW104" s="23">
        <f t="shared" si="77"/>
        <v>893.5</v>
      </c>
      <c r="EX104" s="23">
        <f t="shared" si="77"/>
        <v>193.5</v>
      </c>
      <c r="EY104" s="23">
        <f t="shared" si="77"/>
        <v>780.8</v>
      </c>
      <c r="EZ104" s="23">
        <f t="shared" si="77"/>
        <v>141.5</v>
      </c>
      <c r="FA104" s="23">
        <f t="shared" si="77"/>
        <v>3548</v>
      </c>
      <c r="FB104" s="23">
        <f t="shared" si="77"/>
        <v>355</v>
      </c>
      <c r="FC104" s="23">
        <f t="shared" si="77"/>
        <v>1966.5</v>
      </c>
      <c r="FD104" s="23">
        <f t="shared" si="77"/>
        <v>413.3</v>
      </c>
      <c r="FE104" s="23">
        <f t="shared" si="77"/>
        <v>100.8</v>
      </c>
      <c r="FF104" s="23">
        <f t="shared" si="77"/>
        <v>212.9</v>
      </c>
      <c r="FG104" s="23">
        <f t="shared" si="77"/>
        <v>129.69999999999999</v>
      </c>
      <c r="FH104" s="23">
        <f t="shared" si="77"/>
        <v>78.599999999999994</v>
      </c>
      <c r="FI104" s="23">
        <f t="shared" si="77"/>
        <v>1854.5</v>
      </c>
      <c r="FJ104" s="23">
        <f t="shared" si="77"/>
        <v>2064.5</v>
      </c>
      <c r="FK104" s="23">
        <f t="shared" si="77"/>
        <v>2626.5</v>
      </c>
      <c r="FL104" s="23">
        <f t="shared" si="77"/>
        <v>8450.5</v>
      </c>
      <c r="FM104" s="23">
        <f t="shared" si="77"/>
        <v>3874.7</v>
      </c>
      <c r="FN104" s="23">
        <f t="shared" si="77"/>
        <v>22606.6</v>
      </c>
      <c r="FO104" s="23">
        <f t="shared" si="77"/>
        <v>1119.4000000000001</v>
      </c>
      <c r="FP104" s="23">
        <f t="shared" si="77"/>
        <v>2426.5</v>
      </c>
      <c r="FQ104" s="23">
        <f t="shared" si="77"/>
        <v>1029.9000000000001</v>
      </c>
      <c r="FR104" s="23">
        <f t="shared" si="77"/>
        <v>181.2</v>
      </c>
      <c r="FS104" s="23">
        <f t="shared" si="77"/>
        <v>202.8</v>
      </c>
      <c r="FT104" s="23">
        <f t="shared" si="77"/>
        <v>66.3</v>
      </c>
      <c r="FU104" s="23">
        <f t="shared" si="77"/>
        <v>849.3</v>
      </c>
      <c r="FV104" s="23">
        <f t="shared" si="77"/>
        <v>721</v>
      </c>
      <c r="FW104" s="23">
        <f t="shared" si="77"/>
        <v>184.8</v>
      </c>
      <c r="FX104" s="23">
        <f t="shared" si="77"/>
        <v>57.9</v>
      </c>
      <c r="FZ104" s="20">
        <f t="shared" si="58"/>
        <v>860490.14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591</v>
      </c>
      <c r="B105" s="44" t="s">
        <v>592</v>
      </c>
      <c r="C105" s="18">
        <f t="shared" ref="C105:BN105" si="78">C95+C96+C97+C102+C100</f>
        <v>0</v>
      </c>
      <c r="D105" s="18">
        <f t="shared" si="78"/>
        <v>4827</v>
      </c>
      <c r="E105" s="18">
        <f t="shared" si="78"/>
        <v>597.5</v>
      </c>
      <c r="F105" s="18">
        <f t="shared" si="78"/>
        <v>695</v>
      </c>
      <c r="G105" s="18">
        <f t="shared" si="78"/>
        <v>0</v>
      </c>
      <c r="H105" s="18">
        <f t="shared" si="78"/>
        <v>0</v>
      </c>
      <c r="I105" s="18">
        <f t="shared" si="78"/>
        <v>956</v>
      </c>
      <c r="J105" s="18">
        <f t="shared" si="78"/>
        <v>0</v>
      </c>
      <c r="K105" s="18">
        <f t="shared" si="78"/>
        <v>0</v>
      </c>
      <c r="L105" s="18">
        <f t="shared" si="78"/>
        <v>0</v>
      </c>
      <c r="M105" s="18">
        <f t="shared" si="78"/>
        <v>0</v>
      </c>
      <c r="N105" s="18">
        <f t="shared" si="78"/>
        <v>0</v>
      </c>
      <c r="O105" s="18">
        <f t="shared" si="78"/>
        <v>0</v>
      </c>
      <c r="P105" s="18">
        <f t="shared" si="78"/>
        <v>0</v>
      </c>
      <c r="Q105" s="18">
        <f t="shared" si="78"/>
        <v>923.5</v>
      </c>
      <c r="R105" s="18">
        <f t="shared" si="78"/>
        <v>0</v>
      </c>
      <c r="S105" s="18">
        <f t="shared" si="78"/>
        <v>0</v>
      </c>
      <c r="T105" s="18">
        <f t="shared" si="78"/>
        <v>0</v>
      </c>
      <c r="U105" s="18">
        <f t="shared" si="78"/>
        <v>0</v>
      </c>
      <c r="V105" s="18">
        <f t="shared" si="78"/>
        <v>0</v>
      </c>
      <c r="W105" s="18">
        <f t="shared" si="78"/>
        <v>0</v>
      </c>
      <c r="X105" s="18">
        <f t="shared" si="78"/>
        <v>0</v>
      </c>
      <c r="Y105" s="18">
        <f t="shared" si="78"/>
        <v>0</v>
      </c>
      <c r="Z105" s="18">
        <f t="shared" si="78"/>
        <v>0</v>
      </c>
      <c r="AA105" s="18">
        <f t="shared" si="78"/>
        <v>0</v>
      </c>
      <c r="AB105" s="18">
        <f t="shared" si="78"/>
        <v>0</v>
      </c>
      <c r="AC105" s="18">
        <f t="shared" si="78"/>
        <v>0</v>
      </c>
      <c r="AD105" s="18">
        <f t="shared" si="78"/>
        <v>117</v>
      </c>
      <c r="AE105" s="18">
        <f t="shared" si="78"/>
        <v>0</v>
      </c>
      <c r="AF105" s="18">
        <f t="shared" si="78"/>
        <v>0</v>
      </c>
      <c r="AG105" s="18">
        <f t="shared" si="78"/>
        <v>0</v>
      </c>
      <c r="AH105" s="18">
        <f t="shared" si="78"/>
        <v>0</v>
      </c>
      <c r="AI105" s="18">
        <f t="shared" si="78"/>
        <v>0</v>
      </c>
      <c r="AJ105" s="18">
        <f t="shared" si="78"/>
        <v>0</v>
      </c>
      <c r="AK105" s="18">
        <f t="shared" si="78"/>
        <v>0</v>
      </c>
      <c r="AL105" s="18">
        <f t="shared" si="78"/>
        <v>0</v>
      </c>
      <c r="AM105" s="18">
        <f t="shared" si="78"/>
        <v>0</v>
      </c>
      <c r="AN105" s="18">
        <f t="shared" si="78"/>
        <v>0</v>
      </c>
      <c r="AO105" s="18">
        <f t="shared" si="78"/>
        <v>0</v>
      </c>
      <c r="AP105" s="18">
        <f t="shared" si="78"/>
        <v>0</v>
      </c>
      <c r="AQ105" s="18">
        <f t="shared" si="78"/>
        <v>0</v>
      </c>
      <c r="AR105" s="18">
        <f t="shared" si="78"/>
        <v>1783.9</v>
      </c>
      <c r="AS105" s="18">
        <f t="shared" si="78"/>
        <v>314</v>
      </c>
      <c r="AT105" s="18">
        <f t="shared" si="78"/>
        <v>0</v>
      </c>
      <c r="AU105" s="18">
        <f t="shared" si="78"/>
        <v>0</v>
      </c>
      <c r="AV105" s="18">
        <f t="shared" si="78"/>
        <v>0</v>
      </c>
      <c r="AW105" s="18">
        <f t="shared" si="78"/>
        <v>0</v>
      </c>
      <c r="AX105" s="18">
        <f t="shared" si="78"/>
        <v>0</v>
      </c>
      <c r="AY105" s="18">
        <f t="shared" si="78"/>
        <v>0</v>
      </c>
      <c r="AZ105" s="18">
        <f t="shared" si="78"/>
        <v>0</v>
      </c>
      <c r="BA105" s="18">
        <f t="shared" si="78"/>
        <v>0</v>
      </c>
      <c r="BB105" s="18">
        <f t="shared" si="78"/>
        <v>0</v>
      </c>
      <c r="BC105" s="18">
        <f t="shared" si="78"/>
        <v>4193.8</v>
      </c>
      <c r="BD105" s="18">
        <f t="shared" si="78"/>
        <v>0</v>
      </c>
      <c r="BE105" s="18">
        <f t="shared" si="78"/>
        <v>0</v>
      </c>
      <c r="BF105" s="18">
        <f t="shared" si="78"/>
        <v>0</v>
      </c>
      <c r="BG105" s="18">
        <f t="shared" si="78"/>
        <v>0</v>
      </c>
      <c r="BH105" s="18">
        <f t="shared" si="78"/>
        <v>0</v>
      </c>
      <c r="BI105" s="18">
        <f t="shared" si="78"/>
        <v>0</v>
      </c>
      <c r="BJ105" s="18">
        <f t="shared" si="78"/>
        <v>0</v>
      </c>
      <c r="BK105" s="18">
        <f t="shared" si="78"/>
        <v>0</v>
      </c>
      <c r="BL105" s="18">
        <f t="shared" si="78"/>
        <v>0</v>
      </c>
      <c r="BM105" s="18">
        <f t="shared" si="78"/>
        <v>0</v>
      </c>
      <c r="BN105" s="18">
        <f t="shared" si="78"/>
        <v>0</v>
      </c>
      <c r="BO105" s="18">
        <f t="shared" ref="BO105:DZ105" si="79">BO95+BO96+BO97+BO102+BO100</f>
        <v>0</v>
      </c>
      <c r="BP105" s="18">
        <f t="shared" si="79"/>
        <v>0</v>
      </c>
      <c r="BQ105" s="18">
        <f t="shared" si="79"/>
        <v>702</v>
      </c>
      <c r="BR105" s="18">
        <f t="shared" si="79"/>
        <v>0</v>
      </c>
      <c r="BS105" s="18">
        <f t="shared" si="79"/>
        <v>0</v>
      </c>
      <c r="BT105" s="18">
        <f t="shared" si="79"/>
        <v>0</v>
      </c>
      <c r="BU105" s="18">
        <f t="shared" si="79"/>
        <v>0</v>
      </c>
      <c r="BV105" s="18">
        <f t="shared" si="79"/>
        <v>0</v>
      </c>
      <c r="BW105" s="18">
        <f t="shared" si="79"/>
        <v>0</v>
      </c>
      <c r="BX105" s="18">
        <f t="shared" si="79"/>
        <v>0</v>
      </c>
      <c r="BY105" s="18">
        <f t="shared" si="79"/>
        <v>0</v>
      </c>
      <c r="BZ105" s="18">
        <f t="shared" si="79"/>
        <v>0</v>
      </c>
      <c r="CA105" s="18">
        <f t="shared" si="79"/>
        <v>0</v>
      </c>
      <c r="CB105" s="18">
        <f t="shared" si="79"/>
        <v>870.12</v>
      </c>
      <c r="CC105" s="18">
        <f t="shared" si="79"/>
        <v>0</v>
      </c>
      <c r="CD105" s="18">
        <f t="shared" si="79"/>
        <v>0</v>
      </c>
      <c r="CE105" s="18">
        <f t="shared" si="79"/>
        <v>0</v>
      </c>
      <c r="CF105" s="18">
        <f t="shared" si="79"/>
        <v>0</v>
      </c>
      <c r="CG105" s="18">
        <f t="shared" si="79"/>
        <v>0</v>
      </c>
      <c r="CH105" s="18">
        <f t="shared" si="79"/>
        <v>0</v>
      </c>
      <c r="CI105" s="18">
        <f t="shared" si="79"/>
        <v>0</v>
      </c>
      <c r="CJ105" s="18">
        <f t="shared" si="79"/>
        <v>0</v>
      </c>
      <c r="CK105" s="18">
        <f t="shared" si="79"/>
        <v>453.5</v>
      </c>
      <c r="CL105" s="18">
        <f t="shared" si="79"/>
        <v>0</v>
      </c>
      <c r="CM105" s="18">
        <f t="shared" si="79"/>
        <v>0</v>
      </c>
      <c r="CN105" s="18">
        <f t="shared" si="79"/>
        <v>3065.76</v>
      </c>
      <c r="CO105" s="18">
        <f t="shared" si="79"/>
        <v>0</v>
      </c>
      <c r="CP105" s="18">
        <f t="shared" si="79"/>
        <v>0</v>
      </c>
      <c r="CQ105" s="18">
        <f t="shared" si="79"/>
        <v>0</v>
      </c>
      <c r="CR105" s="18">
        <f t="shared" si="79"/>
        <v>0</v>
      </c>
      <c r="CS105" s="18">
        <f t="shared" si="79"/>
        <v>0</v>
      </c>
      <c r="CT105" s="18">
        <f t="shared" si="79"/>
        <v>0</v>
      </c>
      <c r="CU105" s="18">
        <f t="shared" si="79"/>
        <v>0</v>
      </c>
      <c r="CV105" s="18">
        <f t="shared" si="79"/>
        <v>0</v>
      </c>
      <c r="CW105" s="18">
        <f t="shared" si="79"/>
        <v>0</v>
      </c>
      <c r="CX105" s="18">
        <f t="shared" si="79"/>
        <v>0</v>
      </c>
      <c r="CY105" s="18">
        <f t="shared" si="79"/>
        <v>0</v>
      </c>
      <c r="CZ105" s="18">
        <f t="shared" si="79"/>
        <v>0</v>
      </c>
      <c r="DA105" s="18">
        <f t="shared" si="79"/>
        <v>0</v>
      </c>
      <c r="DB105" s="18">
        <f t="shared" si="79"/>
        <v>0</v>
      </c>
      <c r="DC105" s="18">
        <f t="shared" si="79"/>
        <v>0</v>
      </c>
      <c r="DD105" s="18">
        <f t="shared" si="79"/>
        <v>0</v>
      </c>
      <c r="DE105" s="18">
        <f t="shared" si="79"/>
        <v>0</v>
      </c>
      <c r="DF105" s="18">
        <f t="shared" si="79"/>
        <v>936.28</v>
      </c>
      <c r="DG105" s="18">
        <f t="shared" si="79"/>
        <v>0</v>
      </c>
      <c r="DH105" s="18">
        <f t="shared" si="79"/>
        <v>0</v>
      </c>
      <c r="DI105" s="18">
        <f t="shared" si="79"/>
        <v>0</v>
      </c>
      <c r="DJ105" s="18">
        <f t="shared" si="79"/>
        <v>0</v>
      </c>
      <c r="DK105" s="18">
        <f t="shared" si="79"/>
        <v>0</v>
      </c>
      <c r="DL105" s="18">
        <f t="shared" si="79"/>
        <v>0</v>
      </c>
      <c r="DM105" s="18">
        <f t="shared" si="79"/>
        <v>0</v>
      </c>
      <c r="DN105" s="18">
        <f t="shared" si="79"/>
        <v>0</v>
      </c>
      <c r="DO105" s="18">
        <f t="shared" si="79"/>
        <v>0</v>
      </c>
      <c r="DP105" s="18">
        <f t="shared" si="79"/>
        <v>0</v>
      </c>
      <c r="DQ105" s="18">
        <f t="shared" si="79"/>
        <v>0</v>
      </c>
      <c r="DR105" s="18">
        <f t="shared" si="79"/>
        <v>0</v>
      </c>
      <c r="DS105" s="18">
        <f t="shared" si="79"/>
        <v>0</v>
      </c>
      <c r="DT105" s="18">
        <f t="shared" si="79"/>
        <v>0</v>
      </c>
      <c r="DU105" s="18">
        <f t="shared" si="79"/>
        <v>0</v>
      </c>
      <c r="DV105" s="18">
        <f t="shared" si="79"/>
        <v>0</v>
      </c>
      <c r="DW105" s="18">
        <f t="shared" si="79"/>
        <v>0</v>
      </c>
      <c r="DX105" s="18">
        <f t="shared" si="79"/>
        <v>0</v>
      </c>
      <c r="DY105" s="18">
        <f t="shared" si="79"/>
        <v>0</v>
      </c>
      <c r="DZ105" s="18">
        <f t="shared" si="79"/>
        <v>0</v>
      </c>
      <c r="EA105" s="18">
        <f t="shared" ref="EA105:FX105" si="80">EA95+EA96+EA97+EA102+EA100</f>
        <v>0</v>
      </c>
      <c r="EB105" s="18">
        <f t="shared" si="80"/>
        <v>0</v>
      </c>
      <c r="EC105" s="18">
        <f t="shared" si="80"/>
        <v>0</v>
      </c>
      <c r="ED105" s="18">
        <f t="shared" si="80"/>
        <v>0</v>
      </c>
      <c r="EE105" s="18">
        <f t="shared" si="80"/>
        <v>0</v>
      </c>
      <c r="EF105" s="18">
        <f t="shared" si="80"/>
        <v>0</v>
      </c>
      <c r="EG105" s="18">
        <f t="shared" si="80"/>
        <v>0</v>
      </c>
      <c r="EH105" s="18">
        <f t="shared" si="80"/>
        <v>0</v>
      </c>
      <c r="EI105" s="18">
        <f t="shared" si="80"/>
        <v>0</v>
      </c>
      <c r="EJ105" s="18">
        <f t="shared" si="80"/>
        <v>0</v>
      </c>
      <c r="EK105" s="18">
        <f t="shared" si="80"/>
        <v>0</v>
      </c>
      <c r="EL105" s="18">
        <f t="shared" si="80"/>
        <v>0</v>
      </c>
      <c r="EM105" s="18">
        <f t="shared" si="80"/>
        <v>0</v>
      </c>
      <c r="EN105" s="18">
        <f t="shared" si="80"/>
        <v>0</v>
      </c>
      <c r="EO105" s="18">
        <f t="shared" si="80"/>
        <v>0</v>
      </c>
      <c r="EP105" s="18">
        <f t="shared" si="80"/>
        <v>0</v>
      </c>
      <c r="EQ105" s="18">
        <f t="shared" si="80"/>
        <v>127</v>
      </c>
      <c r="ER105" s="18">
        <f t="shared" si="80"/>
        <v>0</v>
      </c>
      <c r="ES105" s="18">
        <f t="shared" si="80"/>
        <v>0</v>
      </c>
      <c r="ET105" s="18">
        <f t="shared" si="80"/>
        <v>0</v>
      </c>
      <c r="EU105" s="18">
        <f t="shared" si="80"/>
        <v>0</v>
      </c>
      <c r="EV105" s="18">
        <f t="shared" si="80"/>
        <v>0</v>
      </c>
      <c r="EW105" s="18">
        <f t="shared" si="80"/>
        <v>0</v>
      </c>
      <c r="EX105" s="18">
        <f t="shared" si="80"/>
        <v>0</v>
      </c>
      <c r="EY105" s="18">
        <f t="shared" si="80"/>
        <v>0</v>
      </c>
      <c r="EZ105" s="18">
        <f t="shared" si="80"/>
        <v>0</v>
      </c>
      <c r="FA105" s="18">
        <f t="shared" si="80"/>
        <v>0</v>
      </c>
      <c r="FB105" s="18">
        <f t="shared" si="80"/>
        <v>0</v>
      </c>
      <c r="FC105" s="18">
        <f t="shared" si="80"/>
        <v>0</v>
      </c>
      <c r="FD105" s="18">
        <f t="shared" si="80"/>
        <v>0</v>
      </c>
      <c r="FE105" s="18">
        <f t="shared" si="80"/>
        <v>0</v>
      </c>
      <c r="FF105" s="18">
        <f t="shared" si="80"/>
        <v>0</v>
      </c>
      <c r="FG105" s="18">
        <f t="shared" si="80"/>
        <v>0</v>
      </c>
      <c r="FH105" s="18">
        <f t="shared" si="80"/>
        <v>0</v>
      </c>
      <c r="FI105" s="18">
        <f t="shared" si="80"/>
        <v>0</v>
      </c>
      <c r="FJ105" s="18">
        <f t="shared" si="80"/>
        <v>0</v>
      </c>
      <c r="FK105" s="18">
        <f t="shared" si="80"/>
        <v>0</v>
      </c>
      <c r="FL105" s="18">
        <f t="shared" si="80"/>
        <v>0</v>
      </c>
      <c r="FM105" s="18">
        <f t="shared" si="80"/>
        <v>0</v>
      </c>
      <c r="FN105" s="18">
        <f t="shared" si="80"/>
        <v>0</v>
      </c>
      <c r="FO105" s="18">
        <f t="shared" si="80"/>
        <v>0</v>
      </c>
      <c r="FP105" s="18">
        <f t="shared" si="80"/>
        <v>0</v>
      </c>
      <c r="FQ105" s="18">
        <f t="shared" si="80"/>
        <v>0</v>
      </c>
      <c r="FR105" s="18">
        <f t="shared" si="80"/>
        <v>0</v>
      </c>
      <c r="FS105" s="18">
        <f t="shared" si="80"/>
        <v>0</v>
      </c>
      <c r="FT105" s="18">
        <f t="shared" si="80"/>
        <v>0</v>
      </c>
      <c r="FU105" s="18">
        <f t="shared" si="80"/>
        <v>0</v>
      </c>
      <c r="FV105" s="18">
        <f t="shared" si="80"/>
        <v>0</v>
      </c>
      <c r="FW105" s="18">
        <f t="shared" si="80"/>
        <v>0</v>
      </c>
      <c r="FX105" s="18">
        <f t="shared" si="80"/>
        <v>0</v>
      </c>
      <c r="FY105" s="20"/>
      <c r="FZ105" s="20">
        <f t="shared" si="58"/>
        <v>20562.36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593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6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x14ac:dyDescent="0.2">
      <c r="A109" s="6" t="s">
        <v>594</v>
      </c>
      <c r="B109" s="7" t="s">
        <v>595</v>
      </c>
      <c r="C109" s="35">
        <f t="shared" ref="C109:BN109" si="81">IF(AND(C21&gt;0,C103&lt;=500),C103-ROUND((C21*0.65),1),0)</f>
        <v>0</v>
      </c>
      <c r="D109" s="35">
        <f t="shared" si="81"/>
        <v>0</v>
      </c>
      <c r="E109" s="35">
        <f t="shared" si="81"/>
        <v>0</v>
      </c>
      <c r="F109" s="35">
        <f t="shared" si="81"/>
        <v>0</v>
      </c>
      <c r="G109" s="35">
        <f t="shared" si="81"/>
        <v>0</v>
      </c>
      <c r="H109" s="35">
        <f t="shared" si="81"/>
        <v>0</v>
      </c>
      <c r="I109" s="35">
        <f t="shared" si="81"/>
        <v>0</v>
      </c>
      <c r="J109" s="35">
        <f t="shared" si="81"/>
        <v>0</v>
      </c>
      <c r="K109" s="35">
        <f t="shared" si="81"/>
        <v>0</v>
      </c>
      <c r="L109" s="35">
        <f t="shared" si="81"/>
        <v>0</v>
      </c>
      <c r="M109" s="35">
        <f t="shared" si="81"/>
        <v>0</v>
      </c>
      <c r="N109" s="35">
        <f t="shared" si="81"/>
        <v>0</v>
      </c>
      <c r="O109" s="35">
        <f t="shared" si="81"/>
        <v>0</v>
      </c>
      <c r="P109" s="35">
        <f t="shared" si="81"/>
        <v>0</v>
      </c>
      <c r="Q109" s="35">
        <f t="shared" si="81"/>
        <v>0</v>
      </c>
      <c r="R109" s="35">
        <f t="shared" si="81"/>
        <v>0</v>
      </c>
      <c r="S109" s="35">
        <f t="shared" si="81"/>
        <v>0</v>
      </c>
      <c r="T109" s="35">
        <f t="shared" si="81"/>
        <v>0</v>
      </c>
      <c r="U109" s="35">
        <f t="shared" si="81"/>
        <v>0</v>
      </c>
      <c r="V109" s="35">
        <f t="shared" si="81"/>
        <v>0</v>
      </c>
      <c r="W109" s="35">
        <f t="shared" si="81"/>
        <v>0</v>
      </c>
      <c r="X109" s="35">
        <f t="shared" si="81"/>
        <v>0</v>
      </c>
      <c r="Y109" s="35">
        <f t="shared" si="81"/>
        <v>0</v>
      </c>
      <c r="Z109" s="35">
        <f t="shared" si="81"/>
        <v>0</v>
      </c>
      <c r="AA109" s="35">
        <f t="shared" si="81"/>
        <v>0</v>
      </c>
      <c r="AB109" s="35">
        <f t="shared" si="81"/>
        <v>0</v>
      </c>
      <c r="AC109" s="35">
        <f t="shared" si="81"/>
        <v>0</v>
      </c>
      <c r="AD109" s="35">
        <f t="shared" si="81"/>
        <v>0</v>
      </c>
      <c r="AE109" s="35">
        <f t="shared" si="81"/>
        <v>0</v>
      </c>
      <c r="AF109" s="35">
        <f t="shared" si="81"/>
        <v>0</v>
      </c>
      <c r="AG109" s="35">
        <f t="shared" si="81"/>
        <v>0</v>
      </c>
      <c r="AH109" s="35">
        <f t="shared" si="81"/>
        <v>0</v>
      </c>
      <c r="AI109" s="35">
        <f t="shared" si="81"/>
        <v>0</v>
      </c>
      <c r="AJ109" s="35">
        <f t="shared" si="81"/>
        <v>0</v>
      </c>
      <c r="AK109" s="35">
        <f t="shared" si="81"/>
        <v>0</v>
      </c>
      <c r="AL109" s="35">
        <f t="shared" si="81"/>
        <v>0</v>
      </c>
      <c r="AM109" s="35">
        <f t="shared" si="81"/>
        <v>0</v>
      </c>
      <c r="AN109" s="35">
        <f t="shared" si="81"/>
        <v>0</v>
      </c>
      <c r="AO109" s="35">
        <f t="shared" si="81"/>
        <v>0</v>
      </c>
      <c r="AP109" s="35">
        <f t="shared" si="81"/>
        <v>0</v>
      </c>
      <c r="AQ109" s="35">
        <f t="shared" si="81"/>
        <v>0</v>
      </c>
      <c r="AR109" s="35">
        <f t="shared" si="81"/>
        <v>0</v>
      </c>
      <c r="AS109" s="35">
        <f t="shared" si="81"/>
        <v>0</v>
      </c>
      <c r="AT109" s="35">
        <f t="shared" si="81"/>
        <v>0</v>
      </c>
      <c r="AU109" s="35">
        <f t="shared" si="81"/>
        <v>0</v>
      </c>
      <c r="AV109" s="35">
        <f t="shared" si="81"/>
        <v>0</v>
      </c>
      <c r="AW109" s="35">
        <f t="shared" si="81"/>
        <v>0</v>
      </c>
      <c r="AX109" s="35">
        <f t="shared" si="81"/>
        <v>0</v>
      </c>
      <c r="AY109" s="35">
        <f t="shared" si="81"/>
        <v>0</v>
      </c>
      <c r="AZ109" s="35">
        <f t="shared" si="81"/>
        <v>0</v>
      </c>
      <c r="BA109" s="35">
        <f t="shared" si="81"/>
        <v>0</v>
      </c>
      <c r="BB109" s="35">
        <f t="shared" si="81"/>
        <v>0</v>
      </c>
      <c r="BC109" s="35">
        <f t="shared" si="81"/>
        <v>0</v>
      </c>
      <c r="BD109" s="35">
        <f t="shared" si="81"/>
        <v>0</v>
      </c>
      <c r="BE109" s="35">
        <f t="shared" si="81"/>
        <v>0</v>
      </c>
      <c r="BF109" s="35">
        <f t="shared" si="81"/>
        <v>0</v>
      </c>
      <c r="BG109" s="35">
        <f t="shared" si="81"/>
        <v>0</v>
      </c>
      <c r="BH109" s="35">
        <f t="shared" si="81"/>
        <v>0</v>
      </c>
      <c r="BI109" s="35">
        <f t="shared" si="81"/>
        <v>0</v>
      </c>
      <c r="BJ109" s="35">
        <f t="shared" si="81"/>
        <v>0</v>
      </c>
      <c r="BK109" s="35">
        <f t="shared" si="81"/>
        <v>0</v>
      </c>
      <c r="BL109" s="35">
        <f t="shared" si="81"/>
        <v>0</v>
      </c>
      <c r="BM109" s="35">
        <f t="shared" si="81"/>
        <v>0</v>
      </c>
      <c r="BN109" s="35">
        <f t="shared" si="81"/>
        <v>0</v>
      </c>
      <c r="BO109" s="35">
        <f t="shared" ref="BO109:DZ109" si="82">IF(AND(BO21&gt;0,BO103&lt;=500),BO103-ROUND((BO21*0.65),1),0)</f>
        <v>0</v>
      </c>
      <c r="BP109" s="35">
        <f t="shared" si="82"/>
        <v>0</v>
      </c>
      <c r="BQ109" s="35">
        <f t="shared" si="82"/>
        <v>0</v>
      </c>
      <c r="BR109" s="35">
        <f t="shared" si="82"/>
        <v>0</v>
      </c>
      <c r="BS109" s="35">
        <f t="shared" si="82"/>
        <v>0</v>
      </c>
      <c r="BT109" s="35">
        <f t="shared" si="82"/>
        <v>0</v>
      </c>
      <c r="BU109" s="35">
        <f t="shared" si="82"/>
        <v>0</v>
      </c>
      <c r="BV109" s="35">
        <f t="shared" si="82"/>
        <v>0</v>
      </c>
      <c r="BW109" s="35">
        <f t="shared" si="82"/>
        <v>0</v>
      </c>
      <c r="BX109" s="35">
        <f t="shared" si="82"/>
        <v>0</v>
      </c>
      <c r="BY109" s="35">
        <f t="shared" si="82"/>
        <v>0</v>
      </c>
      <c r="BZ109" s="35">
        <f t="shared" si="82"/>
        <v>0</v>
      </c>
      <c r="CA109" s="35">
        <f t="shared" si="82"/>
        <v>0</v>
      </c>
      <c r="CB109" s="35">
        <f t="shared" si="82"/>
        <v>0</v>
      </c>
      <c r="CC109" s="35">
        <f t="shared" si="82"/>
        <v>0</v>
      </c>
      <c r="CD109" s="35">
        <f t="shared" si="82"/>
        <v>0</v>
      </c>
      <c r="CE109" s="35">
        <f t="shared" si="82"/>
        <v>0</v>
      </c>
      <c r="CF109" s="35">
        <f t="shared" si="82"/>
        <v>0</v>
      </c>
      <c r="CG109" s="35">
        <f t="shared" si="82"/>
        <v>0</v>
      </c>
      <c r="CH109" s="35">
        <f t="shared" si="82"/>
        <v>0</v>
      </c>
      <c r="CI109" s="35">
        <f t="shared" si="82"/>
        <v>0</v>
      </c>
      <c r="CJ109" s="35">
        <f t="shared" si="82"/>
        <v>0</v>
      </c>
      <c r="CK109" s="35">
        <f t="shared" si="82"/>
        <v>0</v>
      </c>
      <c r="CL109" s="35">
        <f t="shared" si="82"/>
        <v>0</v>
      </c>
      <c r="CM109" s="35">
        <f t="shared" si="82"/>
        <v>0</v>
      </c>
      <c r="CN109" s="35">
        <f t="shared" si="82"/>
        <v>0</v>
      </c>
      <c r="CO109" s="35">
        <f t="shared" si="82"/>
        <v>0</v>
      </c>
      <c r="CP109" s="35">
        <f t="shared" si="82"/>
        <v>0</v>
      </c>
      <c r="CQ109" s="35">
        <f t="shared" si="82"/>
        <v>0</v>
      </c>
      <c r="CR109" s="35">
        <f t="shared" si="82"/>
        <v>0</v>
      </c>
      <c r="CS109" s="35">
        <f t="shared" si="82"/>
        <v>0</v>
      </c>
      <c r="CT109" s="35">
        <f t="shared" si="82"/>
        <v>0</v>
      </c>
      <c r="CU109" s="35">
        <f t="shared" si="82"/>
        <v>0</v>
      </c>
      <c r="CV109" s="35">
        <f t="shared" si="82"/>
        <v>0</v>
      </c>
      <c r="CW109" s="35">
        <f t="shared" si="82"/>
        <v>0</v>
      </c>
      <c r="CX109" s="35">
        <f t="shared" si="82"/>
        <v>0</v>
      </c>
      <c r="CY109" s="35">
        <f t="shared" si="82"/>
        <v>0</v>
      </c>
      <c r="CZ109" s="35">
        <f t="shared" si="82"/>
        <v>0</v>
      </c>
      <c r="DA109" s="35">
        <f t="shared" si="82"/>
        <v>0</v>
      </c>
      <c r="DB109" s="35">
        <f t="shared" si="82"/>
        <v>0</v>
      </c>
      <c r="DC109" s="35">
        <f t="shared" si="82"/>
        <v>0</v>
      </c>
      <c r="DD109" s="35">
        <f t="shared" si="82"/>
        <v>0</v>
      </c>
      <c r="DE109" s="35">
        <f t="shared" si="82"/>
        <v>0</v>
      </c>
      <c r="DF109" s="35">
        <f t="shared" si="82"/>
        <v>0</v>
      </c>
      <c r="DG109" s="35">
        <f t="shared" si="82"/>
        <v>0</v>
      </c>
      <c r="DH109" s="35">
        <f t="shared" si="82"/>
        <v>0</v>
      </c>
      <c r="DI109" s="35">
        <f t="shared" si="82"/>
        <v>0</v>
      </c>
      <c r="DJ109" s="35">
        <f t="shared" si="82"/>
        <v>0</v>
      </c>
      <c r="DK109" s="35">
        <f t="shared" si="82"/>
        <v>0</v>
      </c>
      <c r="DL109" s="35">
        <f t="shared" si="82"/>
        <v>0</v>
      </c>
      <c r="DM109" s="35">
        <f t="shared" si="82"/>
        <v>224.3</v>
      </c>
      <c r="DN109" s="35">
        <f t="shared" si="82"/>
        <v>0</v>
      </c>
      <c r="DO109" s="35">
        <f t="shared" si="82"/>
        <v>0</v>
      </c>
      <c r="DP109" s="35">
        <f t="shared" si="82"/>
        <v>0</v>
      </c>
      <c r="DQ109" s="35">
        <f t="shared" si="82"/>
        <v>0</v>
      </c>
      <c r="DR109" s="35">
        <f t="shared" si="82"/>
        <v>0</v>
      </c>
      <c r="DS109" s="35">
        <f t="shared" si="82"/>
        <v>0</v>
      </c>
      <c r="DT109" s="35">
        <f t="shared" si="82"/>
        <v>0</v>
      </c>
      <c r="DU109" s="35">
        <f t="shared" si="82"/>
        <v>0</v>
      </c>
      <c r="DV109" s="35">
        <f t="shared" si="82"/>
        <v>0</v>
      </c>
      <c r="DW109" s="35">
        <f t="shared" si="82"/>
        <v>0</v>
      </c>
      <c r="DX109" s="35">
        <f t="shared" si="82"/>
        <v>0</v>
      </c>
      <c r="DY109" s="35">
        <f t="shared" si="82"/>
        <v>0</v>
      </c>
      <c r="DZ109" s="35">
        <f t="shared" si="82"/>
        <v>0</v>
      </c>
      <c r="EA109" s="35">
        <f t="shared" ref="EA109:FX109" si="83">IF(AND(EA21&gt;0,EA103&lt;=500),EA103-ROUND((EA21*0.65),1),0)</f>
        <v>0</v>
      </c>
      <c r="EB109" s="35">
        <f t="shared" si="83"/>
        <v>0</v>
      </c>
      <c r="EC109" s="35">
        <f t="shared" si="83"/>
        <v>0</v>
      </c>
      <c r="ED109" s="35">
        <f t="shared" si="83"/>
        <v>0</v>
      </c>
      <c r="EE109" s="35">
        <f t="shared" si="83"/>
        <v>0</v>
      </c>
      <c r="EF109" s="35">
        <f t="shared" si="83"/>
        <v>0</v>
      </c>
      <c r="EG109" s="35">
        <f t="shared" si="83"/>
        <v>0</v>
      </c>
      <c r="EH109" s="35">
        <f t="shared" si="83"/>
        <v>0</v>
      </c>
      <c r="EI109" s="35">
        <f t="shared" si="83"/>
        <v>0</v>
      </c>
      <c r="EJ109" s="35">
        <f t="shared" si="83"/>
        <v>0</v>
      </c>
      <c r="EK109" s="35">
        <f t="shared" si="83"/>
        <v>0</v>
      </c>
      <c r="EL109" s="35">
        <f t="shared" si="83"/>
        <v>0</v>
      </c>
      <c r="EM109" s="35">
        <f t="shared" si="83"/>
        <v>0</v>
      </c>
      <c r="EN109" s="35">
        <f t="shared" si="83"/>
        <v>0</v>
      </c>
      <c r="EO109" s="35">
        <f t="shared" si="83"/>
        <v>0</v>
      </c>
      <c r="EP109" s="35">
        <f t="shared" si="83"/>
        <v>0</v>
      </c>
      <c r="EQ109" s="35">
        <f t="shared" si="83"/>
        <v>0</v>
      </c>
      <c r="ER109" s="35">
        <f t="shared" si="83"/>
        <v>0</v>
      </c>
      <c r="ES109" s="35">
        <f t="shared" si="83"/>
        <v>0</v>
      </c>
      <c r="ET109" s="35">
        <f t="shared" si="83"/>
        <v>170.5</v>
      </c>
      <c r="EU109" s="35">
        <f t="shared" si="83"/>
        <v>0</v>
      </c>
      <c r="EV109" s="35">
        <f t="shared" si="83"/>
        <v>0</v>
      </c>
      <c r="EW109" s="35">
        <f t="shared" si="83"/>
        <v>0</v>
      </c>
      <c r="EX109" s="35">
        <f t="shared" si="83"/>
        <v>0</v>
      </c>
      <c r="EY109" s="35">
        <f t="shared" si="83"/>
        <v>0</v>
      </c>
      <c r="EZ109" s="35">
        <f t="shared" si="83"/>
        <v>0</v>
      </c>
      <c r="FA109" s="35">
        <f t="shared" si="83"/>
        <v>0</v>
      </c>
      <c r="FB109" s="35">
        <f t="shared" si="83"/>
        <v>0</v>
      </c>
      <c r="FC109" s="35">
        <f t="shared" si="83"/>
        <v>0</v>
      </c>
      <c r="FD109" s="35">
        <f t="shared" si="83"/>
        <v>0</v>
      </c>
      <c r="FE109" s="35">
        <f t="shared" si="83"/>
        <v>0</v>
      </c>
      <c r="FF109" s="35">
        <f t="shared" si="83"/>
        <v>0</v>
      </c>
      <c r="FG109" s="35">
        <f t="shared" si="83"/>
        <v>0</v>
      </c>
      <c r="FH109" s="35">
        <f t="shared" si="83"/>
        <v>0</v>
      </c>
      <c r="FI109" s="35">
        <f t="shared" si="83"/>
        <v>0</v>
      </c>
      <c r="FJ109" s="35">
        <f t="shared" si="83"/>
        <v>0</v>
      </c>
      <c r="FK109" s="35">
        <f t="shared" si="83"/>
        <v>0</v>
      </c>
      <c r="FL109" s="35">
        <f t="shared" si="83"/>
        <v>0</v>
      </c>
      <c r="FM109" s="35">
        <f t="shared" si="83"/>
        <v>0</v>
      </c>
      <c r="FN109" s="35">
        <f t="shared" si="83"/>
        <v>0</v>
      </c>
      <c r="FO109" s="35">
        <f t="shared" si="83"/>
        <v>0</v>
      </c>
      <c r="FP109" s="35">
        <f t="shared" si="83"/>
        <v>0</v>
      </c>
      <c r="FQ109" s="35">
        <f t="shared" si="83"/>
        <v>0</v>
      </c>
      <c r="FR109" s="35">
        <f t="shared" si="83"/>
        <v>0</v>
      </c>
      <c r="FS109" s="35">
        <f t="shared" si="83"/>
        <v>0</v>
      </c>
      <c r="FT109" s="35">
        <f t="shared" si="83"/>
        <v>0</v>
      </c>
      <c r="FU109" s="35">
        <f t="shared" si="83"/>
        <v>0</v>
      </c>
      <c r="FV109" s="35">
        <f t="shared" si="83"/>
        <v>0</v>
      </c>
      <c r="FW109" s="35">
        <f t="shared" si="83"/>
        <v>0</v>
      </c>
      <c r="FX109" s="35">
        <f t="shared" si="83"/>
        <v>0</v>
      </c>
      <c r="FY109" s="23"/>
      <c r="FZ109" s="20">
        <f>SUM(C109:FY109)</f>
        <v>394.8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6" customFormat="1" x14ac:dyDescent="0.2">
      <c r="A110" s="7"/>
      <c r="B110" s="7" t="s">
        <v>596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8"/>
      <c r="GO110" s="28"/>
      <c r="GP110" s="28"/>
      <c r="GQ110" s="28"/>
      <c r="GR110" s="28"/>
      <c r="GS110" s="28"/>
      <c r="GT110" s="28"/>
      <c r="GU110" s="28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597</v>
      </c>
      <c r="B111" s="7" t="s">
        <v>598</v>
      </c>
      <c r="C111" s="33">
        <f t="shared" ref="C111:BN111" si="84">IF(C109&gt;0,ROUND(IF(C109&lt;276,((276-C109)*0.00376159)+1.5457,IF(C109&lt;459,((459-C109)*0.00167869)+1.2385,IF(C109&lt;1027,((1027-C109)*0.00020599)+1.1215,0))),4),0)</f>
        <v>0</v>
      </c>
      <c r="D111" s="33">
        <f t="shared" si="84"/>
        <v>0</v>
      </c>
      <c r="E111" s="33">
        <f t="shared" si="84"/>
        <v>0</v>
      </c>
      <c r="F111" s="33">
        <f t="shared" si="84"/>
        <v>0</v>
      </c>
      <c r="G111" s="33">
        <f t="shared" si="84"/>
        <v>0</v>
      </c>
      <c r="H111" s="33">
        <f t="shared" si="84"/>
        <v>0</v>
      </c>
      <c r="I111" s="33">
        <f t="shared" si="84"/>
        <v>0</v>
      </c>
      <c r="J111" s="33">
        <f t="shared" si="84"/>
        <v>0</v>
      </c>
      <c r="K111" s="33">
        <f t="shared" si="84"/>
        <v>0</v>
      </c>
      <c r="L111" s="33">
        <f t="shared" si="84"/>
        <v>0</v>
      </c>
      <c r="M111" s="33">
        <f t="shared" si="84"/>
        <v>0</v>
      </c>
      <c r="N111" s="33">
        <f t="shared" si="84"/>
        <v>0</v>
      </c>
      <c r="O111" s="33">
        <f t="shared" si="84"/>
        <v>0</v>
      </c>
      <c r="P111" s="33">
        <f t="shared" si="84"/>
        <v>0</v>
      </c>
      <c r="Q111" s="33">
        <f t="shared" si="84"/>
        <v>0</v>
      </c>
      <c r="R111" s="33">
        <f t="shared" si="84"/>
        <v>0</v>
      </c>
      <c r="S111" s="33">
        <f t="shared" si="84"/>
        <v>0</v>
      </c>
      <c r="T111" s="33">
        <f t="shared" si="84"/>
        <v>0</v>
      </c>
      <c r="U111" s="33">
        <f t="shared" si="84"/>
        <v>0</v>
      </c>
      <c r="V111" s="33">
        <f t="shared" si="84"/>
        <v>0</v>
      </c>
      <c r="W111" s="33">
        <f t="shared" si="84"/>
        <v>0</v>
      </c>
      <c r="X111" s="33">
        <f t="shared" si="84"/>
        <v>0</v>
      </c>
      <c r="Y111" s="33">
        <f t="shared" si="84"/>
        <v>0</v>
      </c>
      <c r="Z111" s="33">
        <f t="shared" si="84"/>
        <v>0</v>
      </c>
      <c r="AA111" s="33">
        <f t="shared" si="84"/>
        <v>0</v>
      </c>
      <c r="AB111" s="33">
        <f t="shared" si="84"/>
        <v>0</v>
      </c>
      <c r="AC111" s="33">
        <f t="shared" si="84"/>
        <v>0</v>
      </c>
      <c r="AD111" s="33">
        <f t="shared" si="84"/>
        <v>0</v>
      </c>
      <c r="AE111" s="33">
        <f t="shared" si="84"/>
        <v>0</v>
      </c>
      <c r="AF111" s="33">
        <f t="shared" si="84"/>
        <v>0</v>
      </c>
      <c r="AG111" s="33">
        <f t="shared" si="84"/>
        <v>0</v>
      </c>
      <c r="AH111" s="33">
        <f t="shared" si="84"/>
        <v>0</v>
      </c>
      <c r="AI111" s="33">
        <f t="shared" si="84"/>
        <v>0</v>
      </c>
      <c r="AJ111" s="33">
        <f t="shared" si="84"/>
        <v>0</v>
      </c>
      <c r="AK111" s="33">
        <f t="shared" si="84"/>
        <v>0</v>
      </c>
      <c r="AL111" s="33">
        <f t="shared" si="84"/>
        <v>0</v>
      </c>
      <c r="AM111" s="33">
        <f t="shared" si="84"/>
        <v>0</v>
      </c>
      <c r="AN111" s="33">
        <f t="shared" si="84"/>
        <v>0</v>
      </c>
      <c r="AO111" s="33">
        <f t="shared" si="84"/>
        <v>0</v>
      </c>
      <c r="AP111" s="33">
        <f t="shared" si="84"/>
        <v>0</v>
      </c>
      <c r="AQ111" s="33">
        <f t="shared" si="84"/>
        <v>0</v>
      </c>
      <c r="AR111" s="33">
        <f t="shared" si="84"/>
        <v>0</v>
      </c>
      <c r="AS111" s="33">
        <f t="shared" si="84"/>
        <v>0</v>
      </c>
      <c r="AT111" s="33">
        <f t="shared" si="84"/>
        <v>0</v>
      </c>
      <c r="AU111" s="33">
        <f t="shared" si="84"/>
        <v>0</v>
      </c>
      <c r="AV111" s="33">
        <f t="shared" si="84"/>
        <v>0</v>
      </c>
      <c r="AW111" s="33">
        <f t="shared" si="84"/>
        <v>0</v>
      </c>
      <c r="AX111" s="33">
        <f t="shared" si="84"/>
        <v>0</v>
      </c>
      <c r="AY111" s="33">
        <f t="shared" si="84"/>
        <v>0</v>
      </c>
      <c r="AZ111" s="33">
        <f t="shared" si="84"/>
        <v>0</v>
      </c>
      <c r="BA111" s="33">
        <f t="shared" si="84"/>
        <v>0</v>
      </c>
      <c r="BB111" s="33">
        <f t="shared" si="84"/>
        <v>0</v>
      </c>
      <c r="BC111" s="33">
        <f t="shared" si="84"/>
        <v>0</v>
      </c>
      <c r="BD111" s="33">
        <f t="shared" si="84"/>
        <v>0</v>
      </c>
      <c r="BE111" s="33">
        <f t="shared" si="84"/>
        <v>0</v>
      </c>
      <c r="BF111" s="33">
        <f t="shared" si="84"/>
        <v>0</v>
      </c>
      <c r="BG111" s="33">
        <f t="shared" si="84"/>
        <v>0</v>
      </c>
      <c r="BH111" s="33">
        <f t="shared" si="84"/>
        <v>0</v>
      </c>
      <c r="BI111" s="33">
        <f t="shared" si="84"/>
        <v>0</v>
      </c>
      <c r="BJ111" s="33">
        <f t="shared" si="84"/>
        <v>0</v>
      </c>
      <c r="BK111" s="33">
        <f t="shared" si="84"/>
        <v>0</v>
      </c>
      <c r="BL111" s="33">
        <f t="shared" si="84"/>
        <v>0</v>
      </c>
      <c r="BM111" s="33">
        <f t="shared" si="84"/>
        <v>0</v>
      </c>
      <c r="BN111" s="33">
        <f t="shared" si="84"/>
        <v>0</v>
      </c>
      <c r="BO111" s="33">
        <f t="shared" ref="BO111:DZ111" si="85">IF(BO109&gt;0,ROUND(IF(BO109&lt;276,((276-BO109)*0.00376159)+1.5457,IF(BO109&lt;459,((459-BO109)*0.00167869)+1.2385,IF(BO109&lt;1027,((1027-BO109)*0.00020599)+1.1215,0))),4),0)</f>
        <v>0</v>
      </c>
      <c r="BP111" s="33">
        <f t="shared" si="85"/>
        <v>0</v>
      </c>
      <c r="BQ111" s="33">
        <f t="shared" si="85"/>
        <v>0</v>
      </c>
      <c r="BR111" s="33">
        <f t="shared" si="85"/>
        <v>0</v>
      </c>
      <c r="BS111" s="33">
        <f t="shared" si="85"/>
        <v>0</v>
      </c>
      <c r="BT111" s="33">
        <f t="shared" si="85"/>
        <v>0</v>
      </c>
      <c r="BU111" s="33">
        <f t="shared" si="85"/>
        <v>0</v>
      </c>
      <c r="BV111" s="33">
        <f t="shared" si="85"/>
        <v>0</v>
      </c>
      <c r="BW111" s="33">
        <f t="shared" si="85"/>
        <v>0</v>
      </c>
      <c r="BX111" s="33">
        <f t="shared" si="85"/>
        <v>0</v>
      </c>
      <c r="BY111" s="33">
        <f t="shared" si="85"/>
        <v>0</v>
      </c>
      <c r="BZ111" s="33">
        <f t="shared" si="85"/>
        <v>0</v>
      </c>
      <c r="CA111" s="33">
        <f t="shared" si="85"/>
        <v>0</v>
      </c>
      <c r="CB111" s="33">
        <f t="shared" si="85"/>
        <v>0</v>
      </c>
      <c r="CC111" s="33">
        <f t="shared" si="85"/>
        <v>0</v>
      </c>
      <c r="CD111" s="33">
        <f t="shared" si="85"/>
        <v>0</v>
      </c>
      <c r="CE111" s="33">
        <f t="shared" si="85"/>
        <v>0</v>
      </c>
      <c r="CF111" s="33">
        <f t="shared" si="85"/>
        <v>0</v>
      </c>
      <c r="CG111" s="33">
        <f t="shared" si="85"/>
        <v>0</v>
      </c>
      <c r="CH111" s="33">
        <f t="shared" si="85"/>
        <v>0</v>
      </c>
      <c r="CI111" s="33">
        <f t="shared" si="85"/>
        <v>0</v>
      </c>
      <c r="CJ111" s="33">
        <f t="shared" si="85"/>
        <v>0</v>
      </c>
      <c r="CK111" s="33">
        <f t="shared" si="85"/>
        <v>0</v>
      </c>
      <c r="CL111" s="33">
        <f t="shared" si="85"/>
        <v>0</v>
      </c>
      <c r="CM111" s="33">
        <f t="shared" si="85"/>
        <v>0</v>
      </c>
      <c r="CN111" s="33">
        <f t="shared" si="85"/>
        <v>0</v>
      </c>
      <c r="CO111" s="33">
        <f t="shared" si="85"/>
        <v>0</v>
      </c>
      <c r="CP111" s="33">
        <f t="shared" si="85"/>
        <v>0</v>
      </c>
      <c r="CQ111" s="33">
        <f t="shared" si="85"/>
        <v>0</v>
      </c>
      <c r="CR111" s="33">
        <f t="shared" si="85"/>
        <v>0</v>
      </c>
      <c r="CS111" s="33">
        <f t="shared" si="85"/>
        <v>0</v>
      </c>
      <c r="CT111" s="33">
        <f t="shared" si="85"/>
        <v>0</v>
      </c>
      <c r="CU111" s="33">
        <f t="shared" si="85"/>
        <v>0</v>
      </c>
      <c r="CV111" s="33">
        <f t="shared" si="85"/>
        <v>0</v>
      </c>
      <c r="CW111" s="33">
        <f t="shared" si="85"/>
        <v>0</v>
      </c>
      <c r="CX111" s="33">
        <f t="shared" si="85"/>
        <v>0</v>
      </c>
      <c r="CY111" s="33">
        <f t="shared" si="85"/>
        <v>0</v>
      </c>
      <c r="CZ111" s="33">
        <f t="shared" si="85"/>
        <v>0</v>
      </c>
      <c r="DA111" s="33">
        <f t="shared" si="85"/>
        <v>0</v>
      </c>
      <c r="DB111" s="33">
        <f t="shared" si="85"/>
        <v>0</v>
      </c>
      <c r="DC111" s="33">
        <f t="shared" si="85"/>
        <v>0</v>
      </c>
      <c r="DD111" s="33">
        <f t="shared" si="85"/>
        <v>0</v>
      </c>
      <c r="DE111" s="33">
        <f t="shared" si="85"/>
        <v>0</v>
      </c>
      <c r="DF111" s="33">
        <f t="shared" si="85"/>
        <v>0</v>
      </c>
      <c r="DG111" s="33">
        <f t="shared" si="85"/>
        <v>0</v>
      </c>
      <c r="DH111" s="33">
        <f t="shared" si="85"/>
        <v>0</v>
      </c>
      <c r="DI111" s="33">
        <f t="shared" si="85"/>
        <v>0</v>
      </c>
      <c r="DJ111" s="33">
        <f t="shared" si="85"/>
        <v>0</v>
      </c>
      <c r="DK111" s="33">
        <f t="shared" si="85"/>
        <v>0</v>
      </c>
      <c r="DL111" s="33">
        <f t="shared" si="85"/>
        <v>0</v>
      </c>
      <c r="DM111" s="33">
        <f t="shared" si="85"/>
        <v>1.7402</v>
      </c>
      <c r="DN111" s="33">
        <f t="shared" si="85"/>
        <v>0</v>
      </c>
      <c r="DO111" s="33">
        <f t="shared" si="85"/>
        <v>0</v>
      </c>
      <c r="DP111" s="33">
        <f t="shared" si="85"/>
        <v>0</v>
      </c>
      <c r="DQ111" s="33">
        <f t="shared" si="85"/>
        <v>0</v>
      </c>
      <c r="DR111" s="33">
        <f t="shared" si="85"/>
        <v>0</v>
      </c>
      <c r="DS111" s="33">
        <f t="shared" si="85"/>
        <v>0</v>
      </c>
      <c r="DT111" s="33">
        <f t="shared" si="85"/>
        <v>0</v>
      </c>
      <c r="DU111" s="33">
        <f t="shared" si="85"/>
        <v>0</v>
      </c>
      <c r="DV111" s="33">
        <f t="shared" si="85"/>
        <v>0</v>
      </c>
      <c r="DW111" s="33">
        <f t="shared" si="85"/>
        <v>0</v>
      </c>
      <c r="DX111" s="33">
        <f t="shared" si="85"/>
        <v>0</v>
      </c>
      <c r="DY111" s="33">
        <f t="shared" si="85"/>
        <v>0</v>
      </c>
      <c r="DZ111" s="33">
        <f t="shared" si="85"/>
        <v>0</v>
      </c>
      <c r="EA111" s="33">
        <f t="shared" ref="EA111:FX111" si="86">IF(EA109&gt;0,ROUND(IF(EA109&lt;276,((276-EA109)*0.00376159)+1.5457,IF(EA109&lt;459,((459-EA109)*0.00167869)+1.2385,IF(EA109&lt;1027,((1027-EA109)*0.00020599)+1.1215,0))),4),0)</f>
        <v>0</v>
      </c>
      <c r="EB111" s="33">
        <f t="shared" si="86"/>
        <v>0</v>
      </c>
      <c r="EC111" s="33">
        <f t="shared" si="86"/>
        <v>0</v>
      </c>
      <c r="ED111" s="33">
        <f t="shared" si="86"/>
        <v>0</v>
      </c>
      <c r="EE111" s="33">
        <f t="shared" si="86"/>
        <v>0</v>
      </c>
      <c r="EF111" s="33">
        <f t="shared" si="86"/>
        <v>0</v>
      </c>
      <c r="EG111" s="33">
        <f t="shared" si="86"/>
        <v>0</v>
      </c>
      <c r="EH111" s="33">
        <f t="shared" si="86"/>
        <v>0</v>
      </c>
      <c r="EI111" s="33">
        <f t="shared" si="86"/>
        <v>0</v>
      </c>
      <c r="EJ111" s="33">
        <f t="shared" si="86"/>
        <v>0</v>
      </c>
      <c r="EK111" s="33">
        <f t="shared" si="86"/>
        <v>0</v>
      </c>
      <c r="EL111" s="33">
        <f t="shared" si="86"/>
        <v>0</v>
      </c>
      <c r="EM111" s="33">
        <f t="shared" si="86"/>
        <v>0</v>
      </c>
      <c r="EN111" s="33">
        <f t="shared" si="86"/>
        <v>0</v>
      </c>
      <c r="EO111" s="33">
        <f t="shared" si="86"/>
        <v>0</v>
      </c>
      <c r="EP111" s="33">
        <f t="shared" si="86"/>
        <v>0</v>
      </c>
      <c r="EQ111" s="33">
        <f t="shared" si="86"/>
        <v>0</v>
      </c>
      <c r="ER111" s="33">
        <f t="shared" si="86"/>
        <v>0</v>
      </c>
      <c r="ES111" s="33">
        <f t="shared" si="86"/>
        <v>0</v>
      </c>
      <c r="ET111" s="33">
        <f t="shared" si="86"/>
        <v>1.9424999999999999</v>
      </c>
      <c r="EU111" s="33">
        <f t="shared" si="86"/>
        <v>0</v>
      </c>
      <c r="EV111" s="33">
        <f t="shared" si="86"/>
        <v>0</v>
      </c>
      <c r="EW111" s="33">
        <f t="shared" si="86"/>
        <v>0</v>
      </c>
      <c r="EX111" s="33">
        <f t="shared" si="86"/>
        <v>0</v>
      </c>
      <c r="EY111" s="33">
        <f t="shared" si="86"/>
        <v>0</v>
      </c>
      <c r="EZ111" s="33">
        <f t="shared" si="86"/>
        <v>0</v>
      </c>
      <c r="FA111" s="33">
        <f t="shared" si="86"/>
        <v>0</v>
      </c>
      <c r="FB111" s="33">
        <f t="shared" si="86"/>
        <v>0</v>
      </c>
      <c r="FC111" s="33">
        <f t="shared" si="86"/>
        <v>0</v>
      </c>
      <c r="FD111" s="33">
        <f t="shared" si="86"/>
        <v>0</v>
      </c>
      <c r="FE111" s="33">
        <f t="shared" si="86"/>
        <v>0</v>
      </c>
      <c r="FF111" s="33">
        <f t="shared" si="86"/>
        <v>0</v>
      </c>
      <c r="FG111" s="33">
        <f t="shared" si="86"/>
        <v>0</v>
      </c>
      <c r="FH111" s="33">
        <f t="shared" si="86"/>
        <v>0</v>
      </c>
      <c r="FI111" s="33">
        <f t="shared" si="86"/>
        <v>0</v>
      </c>
      <c r="FJ111" s="33">
        <f t="shared" si="86"/>
        <v>0</v>
      </c>
      <c r="FK111" s="33">
        <f t="shared" si="86"/>
        <v>0</v>
      </c>
      <c r="FL111" s="33">
        <f t="shared" si="86"/>
        <v>0</v>
      </c>
      <c r="FM111" s="33">
        <f t="shared" si="86"/>
        <v>0</v>
      </c>
      <c r="FN111" s="33">
        <f t="shared" si="86"/>
        <v>0</v>
      </c>
      <c r="FO111" s="33">
        <f t="shared" si="86"/>
        <v>0</v>
      </c>
      <c r="FP111" s="33">
        <f t="shared" si="86"/>
        <v>0</v>
      </c>
      <c r="FQ111" s="33">
        <f t="shared" si="86"/>
        <v>0</v>
      </c>
      <c r="FR111" s="33">
        <f t="shared" si="86"/>
        <v>0</v>
      </c>
      <c r="FS111" s="33">
        <f t="shared" si="86"/>
        <v>0</v>
      </c>
      <c r="FT111" s="33">
        <f t="shared" si="86"/>
        <v>0</v>
      </c>
      <c r="FU111" s="33">
        <f t="shared" si="86"/>
        <v>0</v>
      </c>
      <c r="FV111" s="33">
        <f t="shared" si="86"/>
        <v>0</v>
      </c>
      <c r="FW111" s="33">
        <f t="shared" si="86"/>
        <v>0</v>
      </c>
      <c r="FX111" s="33">
        <f t="shared" si="86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599</v>
      </c>
      <c r="B112" s="7" t="s">
        <v>600</v>
      </c>
      <c r="C112" s="33">
        <f t="shared" ref="C112:BN112" si="87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7"/>
        <v>1.0297000000000001</v>
      </c>
      <c r="E112" s="33">
        <f t="shared" si="87"/>
        <v>1.0297000000000001</v>
      </c>
      <c r="F112" s="33">
        <f t="shared" si="87"/>
        <v>1.0297000000000001</v>
      </c>
      <c r="G112" s="33">
        <f t="shared" si="87"/>
        <v>1.1054999999999999</v>
      </c>
      <c r="H112" s="33">
        <f t="shared" si="87"/>
        <v>1.1147</v>
      </c>
      <c r="I112" s="33">
        <f t="shared" si="87"/>
        <v>1.0297000000000001</v>
      </c>
      <c r="J112" s="33">
        <f t="shared" si="87"/>
        <v>1.0528</v>
      </c>
      <c r="K112" s="33">
        <f t="shared" si="87"/>
        <v>1.6172</v>
      </c>
      <c r="L112" s="33">
        <f t="shared" si="87"/>
        <v>1.052</v>
      </c>
      <c r="M112" s="33">
        <f t="shared" si="87"/>
        <v>1.1133</v>
      </c>
      <c r="N112" s="33">
        <f t="shared" si="87"/>
        <v>1.0297000000000001</v>
      </c>
      <c r="O112" s="33">
        <f t="shared" si="87"/>
        <v>1.0297000000000001</v>
      </c>
      <c r="P112" s="33">
        <f t="shared" si="87"/>
        <v>1.5113000000000001</v>
      </c>
      <c r="Q112" s="33">
        <f t="shared" si="87"/>
        <v>1.0297000000000001</v>
      </c>
      <c r="R112" s="33">
        <f t="shared" si="87"/>
        <v>1.0302</v>
      </c>
      <c r="S112" s="33">
        <f t="shared" si="87"/>
        <v>1.0847</v>
      </c>
      <c r="T112" s="33">
        <f t="shared" si="87"/>
        <v>2.0065</v>
      </c>
      <c r="U112" s="33">
        <f t="shared" si="87"/>
        <v>2.3525999999999998</v>
      </c>
      <c r="V112" s="33">
        <f t="shared" si="87"/>
        <v>1.5709</v>
      </c>
      <c r="W112" s="33">
        <f t="shared" si="87"/>
        <v>2.0188999999999999</v>
      </c>
      <c r="X112" s="33">
        <f t="shared" si="87"/>
        <v>2.3957999999999999</v>
      </c>
      <c r="Y112" s="33">
        <f t="shared" si="87"/>
        <v>1.1687000000000001</v>
      </c>
      <c r="Z112" s="33">
        <f t="shared" si="87"/>
        <v>1.7056</v>
      </c>
      <c r="AA112" s="33">
        <f t="shared" si="87"/>
        <v>1.0297000000000001</v>
      </c>
      <c r="AB112" s="33">
        <f t="shared" si="87"/>
        <v>1.0297000000000001</v>
      </c>
      <c r="AC112" s="33">
        <f t="shared" si="87"/>
        <v>1.1209</v>
      </c>
      <c r="AD112" s="33">
        <f t="shared" si="87"/>
        <v>1.0994999999999999</v>
      </c>
      <c r="AE112" s="33">
        <f t="shared" si="87"/>
        <v>2.198</v>
      </c>
      <c r="AF112" s="33">
        <f t="shared" si="87"/>
        <v>1.8993</v>
      </c>
      <c r="AG112" s="33">
        <f t="shared" si="87"/>
        <v>1.1947000000000001</v>
      </c>
      <c r="AH112" s="33">
        <f t="shared" si="87"/>
        <v>1.1198999999999999</v>
      </c>
      <c r="AI112" s="33">
        <f t="shared" si="87"/>
        <v>1.4021999999999999</v>
      </c>
      <c r="AJ112" s="33">
        <f t="shared" si="87"/>
        <v>2.0038999999999998</v>
      </c>
      <c r="AK112" s="33">
        <f t="shared" si="87"/>
        <v>1.7871999999999999</v>
      </c>
      <c r="AL112" s="33">
        <f t="shared" si="87"/>
        <v>1.5591999999999999</v>
      </c>
      <c r="AM112" s="33">
        <f t="shared" si="87"/>
        <v>1.2888999999999999</v>
      </c>
      <c r="AN112" s="33">
        <f t="shared" si="87"/>
        <v>1.4121999999999999</v>
      </c>
      <c r="AO112" s="33">
        <f t="shared" si="87"/>
        <v>1.0315000000000001</v>
      </c>
      <c r="AP112" s="33">
        <f t="shared" si="87"/>
        <v>1.0297000000000001</v>
      </c>
      <c r="AQ112" s="33">
        <f t="shared" si="87"/>
        <v>1.6641999999999999</v>
      </c>
      <c r="AR112" s="33">
        <f t="shared" si="87"/>
        <v>1.0297000000000001</v>
      </c>
      <c r="AS112" s="33">
        <f t="shared" si="87"/>
        <v>1.0297000000000001</v>
      </c>
      <c r="AT112" s="33">
        <f t="shared" si="87"/>
        <v>1.0527</v>
      </c>
      <c r="AU112" s="33">
        <f t="shared" si="87"/>
        <v>1.5777000000000001</v>
      </c>
      <c r="AV112" s="33">
        <f t="shared" si="87"/>
        <v>1.4895</v>
      </c>
      <c r="AW112" s="33">
        <f t="shared" si="87"/>
        <v>1.5946</v>
      </c>
      <c r="AX112" s="33">
        <f t="shared" si="87"/>
        <v>2.2717000000000001</v>
      </c>
      <c r="AY112" s="33">
        <f t="shared" si="87"/>
        <v>1.2629999999999999</v>
      </c>
      <c r="AZ112" s="33">
        <f t="shared" si="87"/>
        <v>1.0297000000000001</v>
      </c>
      <c r="BA112" s="33">
        <f t="shared" si="87"/>
        <v>1.0297000000000001</v>
      </c>
      <c r="BB112" s="33">
        <f t="shared" si="87"/>
        <v>1.0297000000000001</v>
      </c>
      <c r="BC112" s="33">
        <f t="shared" si="87"/>
        <v>1.0297000000000001</v>
      </c>
      <c r="BD112" s="33">
        <f t="shared" si="87"/>
        <v>1.0362</v>
      </c>
      <c r="BE112" s="33">
        <f t="shared" si="87"/>
        <v>1.1031</v>
      </c>
      <c r="BF112" s="33">
        <f t="shared" si="87"/>
        <v>1.0297000000000001</v>
      </c>
      <c r="BG112" s="33">
        <f t="shared" si="87"/>
        <v>1.1220000000000001</v>
      </c>
      <c r="BH112" s="33">
        <f t="shared" si="87"/>
        <v>1.2098</v>
      </c>
      <c r="BI112" s="33">
        <f t="shared" si="87"/>
        <v>1.5386</v>
      </c>
      <c r="BJ112" s="33">
        <f t="shared" si="87"/>
        <v>1.0297000000000001</v>
      </c>
      <c r="BK112" s="33">
        <f t="shared" si="87"/>
        <v>1.0297000000000001</v>
      </c>
      <c r="BL112" s="33">
        <f t="shared" si="87"/>
        <v>1.958</v>
      </c>
      <c r="BM112" s="33">
        <f t="shared" si="87"/>
        <v>1.5111000000000001</v>
      </c>
      <c r="BN112" s="33">
        <f t="shared" si="87"/>
        <v>1.0367</v>
      </c>
      <c r="BO112" s="33">
        <f t="shared" ref="BO112:DZ112" si="88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1.1021000000000001</v>
      </c>
      <c r="BP112" s="33">
        <f t="shared" si="88"/>
        <v>1.8015000000000001</v>
      </c>
      <c r="BQ112" s="33">
        <f t="shared" si="88"/>
        <v>1.0297000000000001</v>
      </c>
      <c r="BR112" s="33">
        <f t="shared" si="88"/>
        <v>1.0313000000000001</v>
      </c>
      <c r="BS112" s="33">
        <f t="shared" si="88"/>
        <v>1.1108</v>
      </c>
      <c r="BT112" s="33">
        <f t="shared" si="88"/>
        <v>1.2816000000000001</v>
      </c>
      <c r="BU112" s="33">
        <f t="shared" si="88"/>
        <v>1.3050999999999999</v>
      </c>
      <c r="BV112" s="33">
        <f t="shared" si="88"/>
        <v>1.1071</v>
      </c>
      <c r="BW112" s="33">
        <f t="shared" si="88"/>
        <v>1.0659000000000001</v>
      </c>
      <c r="BX112" s="33">
        <f t="shared" si="88"/>
        <v>2.2934999999999999</v>
      </c>
      <c r="BY112" s="33">
        <f t="shared" si="88"/>
        <v>1.2264999999999999</v>
      </c>
      <c r="BZ112" s="33">
        <f t="shared" si="88"/>
        <v>1.8007</v>
      </c>
      <c r="CA112" s="33">
        <f t="shared" si="88"/>
        <v>1.9892000000000001</v>
      </c>
      <c r="CB112" s="33">
        <f t="shared" si="88"/>
        <v>1.0297000000000001</v>
      </c>
      <c r="CC112" s="33">
        <f t="shared" si="88"/>
        <v>1.8635999999999999</v>
      </c>
      <c r="CD112" s="33">
        <f t="shared" si="88"/>
        <v>2.2547999999999999</v>
      </c>
      <c r="CE112" s="33">
        <f t="shared" si="88"/>
        <v>2.0455999999999999</v>
      </c>
      <c r="CF112" s="33">
        <f t="shared" si="88"/>
        <v>2.0121000000000002</v>
      </c>
      <c r="CG112" s="33">
        <f t="shared" si="88"/>
        <v>1.7676000000000001</v>
      </c>
      <c r="CH112" s="33">
        <f t="shared" si="88"/>
        <v>2.1735000000000002</v>
      </c>
      <c r="CI112" s="33">
        <f t="shared" si="88"/>
        <v>1.1871</v>
      </c>
      <c r="CJ112" s="33">
        <f t="shared" si="88"/>
        <v>1.1306</v>
      </c>
      <c r="CK112" s="33">
        <f t="shared" si="88"/>
        <v>1.0297000000000001</v>
      </c>
      <c r="CL112" s="33">
        <f t="shared" si="88"/>
        <v>1.1028</v>
      </c>
      <c r="CM112" s="33">
        <f t="shared" si="88"/>
        <v>1.1702999999999999</v>
      </c>
      <c r="CN112" s="33">
        <f t="shared" si="88"/>
        <v>1.0297000000000001</v>
      </c>
      <c r="CO112" s="33">
        <f t="shared" si="88"/>
        <v>1.0297000000000001</v>
      </c>
      <c r="CP112" s="33">
        <f t="shared" si="88"/>
        <v>1.1208</v>
      </c>
      <c r="CQ112" s="33">
        <f t="shared" si="88"/>
        <v>1.1497999999999999</v>
      </c>
      <c r="CR112" s="33">
        <f t="shared" si="88"/>
        <v>1.7451000000000001</v>
      </c>
      <c r="CS112" s="33">
        <f t="shared" si="88"/>
        <v>1.4361999999999999</v>
      </c>
      <c r="CT112" s="33">
        <f t="shared" si="88"/>
        <v>2.1911999999999998</v>
      </c>
      <c r="CU112" s="33">
        <f t="shared" si="88"/>
        <v>1.234</v>
      </c>
      <c r="CV112" s="33">
        <f t="shared" si="88"/>
        <v>2.3957999999999999</v>
      </c>
      <c r="CW112" s="33">
        <f t="shared" si="88"/>
        <v>1.8391</v>
      </c>
      <c r="CX112" s="33">
        <f t="shared" si="88"/>
        <v>1.2367999999999999</v>
      </c>
      <c r="CY112" s="33">
        <f t="shared" si="88"/>
        <v>2.3957999999999999</v>
      </c>
      <c r="CZ112" s="33">
        <f t="shared" si="88"/>
        <v>1.0679000000000001</v>
      </c>
      <c r="DA112" s="33">
        <f t="shared" si="88"/>
        <v>1.8109</v>
      </c>
      <c r="DB112" s="33">
        <f t="shared" si="88"/>
        <v>1.4831000000000001</v>
      </c>
      <c r="DC112" s="33">
        <f t="shared" si="88"/>
        <v>2.0169999999999999</v>
      </c>
      <c r="DD112" s="33">
        <f t="shared" si="88"/>
        <v>1.9106000000000001</v>
      </c>
      <c r="DE112" s="33">
        <f t="shared" si="88"/>
        <v>1.4117</v>
      </c>
      <c r="DF112" s="33">
        <f t="shared" si="88"/>
        <v>1.0297000000000001</v>
      </c>
      <c r="DG112" s="33">
        <f t="shared" si="88"/>
        <v>2.2563</v>
      </c>
      <c r="DH112" s="33">
        <f t="shared" si="88"/>
        <v>1.0662</v>
      </c>
      <c r="DI112" s="33">
        <f t="shared" si="88"/>
        <v>1.0484</v>
      </c>
      <c r="DJ112" s="33">
        <f t="shared" si="88"/>
        <v>1.1929000000000001</v>
      </c>
      <c r="DK112" s="33">
        <f t="shared" si="88"/>
        <v>1.2370000000000001</v>
      </c>
      <c r="DL112" s="33">
        <f t="shared" si="88"/>
        <v>1.0297000000000001</v>
      </c>
      <c r="DM112" s="33">
        <f t="shared" si="88"/>
        <v>1.6460999999999999</v>
      </c>
      <c r="DN112" s="33">
        <f t="shared" si="88"/>
        <v>1.0985</v>
      </c>
      <c r="DO112" s="33">
        <f t="shared" si="88"/>
        <v>1.0388999999999999</v>
      </c>
      <c r="DP112" s="33">
        <f t="shared" si="88"/>
        <v>1.7827</v>
      </c>
      <c r="DQ112" s="33">
        <f t="shared" si="88"/>
        <v>1.1523000000000001</v>
      </c>
      <c r="DR112" s="33">
        <f t="shared" si="88"/>
        <v>1.0994999999999999</v>
      </c>
      <c r="DS112" s="33">
        <f t="shared" si="88"/>
        <v>1.1774</v>
      </c>
      <c r="DT112" s="33">
        <f t="shared" si="88"/>
        <v>1.9854000000000001</v>
      </c>
      <c r="DU112" s="33">
        <f t="shared" si="88"/>
        <v>1.3661000000000001</v>
      </c>
      <c r="DV112" s="33">
        <f t="shared" si="88"/>
        <v>1.7451000000000001</v>
      </c>
      <c r="DW112" s="33">
        <f t="shared" si="88"/>
        <v>1.4697</v>
      </c>
      <c r="DX112" s="33">
        <f t="shared" si="88"/>
        <v>1.9173</v>
      </c>
      <c r="DY112" s="33">
        <f t="shared" si="88"/>
        <v>1.4693000000000001</v>
      </c>
      <c r="DZ112" s="33">
        <f t="shared" si="88"/>
        <v>1.1677</v>
      </c>
      <c r="EA112" s="33">
        <f t="shared" ref="EA112:FX112" si="89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1.2117</v>
      </c>
      <c r="EB112" s="33">
        <f t="shared" si="89"/>
        <v>1.2097</v>
      </c>
      <c r="EC112" s="33">
        <f t="shared" si="89"/>
        <v>1.4551000000000001</v>
      </c>
      <c r="ED112" s="33">
        <f t="shared" si="89"/>
        <v>1.0876999999999999</v>
      </c>
      <c r="EE112" s="33">
        <f t="shared" si="89"/>
        <v>1.8741000000000001</v>
      </c>
      <c r="EF112" s="33">
        <f t="shared" si="89"/>
        <v>1.0953999999999999</v>
      </c>
      <c r="EG112" s="33">
        <f t="shared" si="89"/>
        <v>1.5423</v>
      </c>
      <c r="EH112" s="33">
        <f t="shared" si="89"/>
        <v>1.6112</v>
      </c>
      <c r="EI112" s="33">
        <f t="shared" si="89"/>
        <v>1.0297000000000001</v>
      </c>
      <c r="EJ112" s="33">
        <f t="shared" si="89"/>
        <v>1.0297000000000001</v>
      </c>
      <c r="EK112" s="33">
        <f t="shared" si="89"/>
        <v>1.1900999999999999</v>
      </c>
      <c r="EL112" s="33">
        <f t="shared" si="89"/>
        <v>1.2356</v>
      </c>
      <c r="EM112" s="33">
        <f t="shared" si="89"/>
        <v>1.2905</v>
      </c>
      <c r="EN112" s="33">
        <f t="shared" si="89"/>
        <v>1.1185</v>
      </c>
      <c r="EO112" s="33">
        <f t="shared" si="89"/>
        <v>1.42</v>
      </c>
      <c r="EP112" s="33">
        <f t="shared" si="89"/>
        <v>1.3082</v>
      </c>
      <c r="EQ112" s="33">
        <f t="shared" si="89"/>
        <v>1.0469999999999999</v>
      </c>
      <c r="ER112" s="33">
        <f t="shared" si="89"/>
        <v>1.4878</v>
      </c>
      <c r="ES112" s="33">
        <f t="shared" si="89"/>
        <v>1.9798</v>
      </c>
      <c r="ET112" s="33">
        <f t="shared" si="89"/>
        <v>1.7394000000000001</v>
      </c>
      <c r="EU112" s="33">
        <f t="shared" si="89"/>
        <v>1.2051000000000001</v>
      </c>
      <c r="EV112" s="33">
        <f t="shared" si="89"/>
        <v>2.2528999999999999</v>
      </c>
      <c r="EW112" s="33">
        <f t="shared" si="89"/>
        <v>1.149</v>
      </c>
      <c r="EX112" s="33">
        <f t="shared" si="89"/>
        <v>1.8560000000000001</v>
      </c>
      <c r="EY112" s="33">
        <f t="shared" si="89"/>
        <v>1.1721999999999999</v>
      </c>
      <c r="EZ112" s="33">
        <f t="shared" si="89"/>
        <v>2.0516000000000001</v>
      </c>
      <c r="FA112" s="33">
        <f t="shared" si="89"/>
        <v>1.0366</v>
      </c>
      <c r="FB112" s="33">
        <f t="shared" si="89"/>
        <v>1.4131</v>
      </c>
      <c r="FC112" s="33">
        <f t="shared" si="89"/>
        <v>1.0709</v>
      </c>
      <c r="FD112" s="33">
        <f t="shared" si="89"/>
        <v>1.3151999999999999</v>
      </c>
      <c r="FE112" s="33">
        <f t="shared" si="89"/>
        <v>2.2046999999999999</v>
      </c>
      <c r="FF112" s="33">
        <f t="shared" si="89"/>
        <v>1.7830999999999999</v>
      </c>
      <c r="FG112" s="33">
        <f t="shared" si="89"/>
        <v>2.0960000000000001</v>
      </c>
      <c r="FH112" s="33">
        <f t="shared" si="89"/>
        <v>2.2881999999999998</v>
      </c>
      <c r="FI112" s="33">
        <f t="shared" si="89"/>
        <v>1.0769</v>
      </c>
      <c r="FJ112" s="33">
        <f t="shared" si="89"/>
        <v>1.0656000000000001</v>
      </c>
      <c r="FK112" s="33">
        <f t="shared" si="89"/>
        <v>1.0487</v>
      </c>
      <c r="FL112" s="33">
        <f t="shared" si="89"/>
        <v>1.0297000000000001</v>
      </c>
      <c r="FM112" s="33">
        <f t="shared" si="89"/>
        <v>1.0349999999999999</v>
      </c>
      <c r="FN112" s="33">
        <f t="shared" si="89"/>
        <v>1.0297000000000001</v>
      </c>
      <c r="FO112" s="33">
        <f t="shared" si="89"/>
        <v>1.1165</v>
      </c>
      <c r="FP112" s="33">
        <f t="shared" si="89"/>
        <v>1.0515000000000001</v>
      </c>
      <c r="FQ112" s="33">
        <f t="shared" si="89"/>
        <v>1.1213</v>
      </c>
      <c r="FR112" s="33">
        <f t="shared" si="89"/>
        <v>1.9023000000000001</v>
      </c>
      <c r="FS112" s="33">
        <f t="shared" si="89"/>
        <v>1.821</v>
      </c>
      <c r="FT112" s="33">
        <f t="shared" si="89"/>
        <v>2.3344999999999998</v>
      </c>
      <c r="FU112" s="33">
        <f t="shared" si="89"/>
        <v>1.1580999999999999</v>
      </c>
      <c r="FV112" s="33">
        <f t="shared" si="89"/>
        <v>1.1845000000000001</v>
      </c>
      <c r="FW112" s="33">
        <f t="shared" si="89"/>
        <v>1.8888</v>
      </c>
      <c r="FX112" s="33">
        <f t="shared" si="89"/>
        <v>2.3660999999999999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601</v>
      </c>
      <c r="B113" s="7" t="s">
        <v>602</v>
      </c>
      <c r="C113" s="33">
        <f t="shared" ref="C113:BN113" si="90">MAX(C111,C112)</f>
        <v>1.0297000000000001</v>
      </c>
      <c r="D113" s="33">
        <f t="shared" si="90"/>
        <v>1.0297000000000001</v>
      </c>
      <c r="E113" s="33">
        <f t="shared" si="90"/>
        <v>1.0297000000000001</v>
      </c>
      <c r="F113" s="33">
        <f t="shared" si="90"/>
        <v>1.0297000000000001</v>
      </c>
      <c r="G113" s="33">
        <f t="shared" si="90"/>
        <v>1.1054999999999999</v>
      </c>
      <c r="H113" s="33">
        <f t="shared" si="90"/>
        <v>1.1147</v>
      </c>
      <c r="I113" s="33">
        <f t="shared" si="90"/>
        <v>1.0297000000000001</v>
      </c>
      <c r="J113" s="33">
        <f t="shared" si="90"/>
        <v>1.0528</v>
      </c>
      <c r="K113" s="33">
        <f t="shared" si="90"/>
        <v>1.6172</v>
      </c>
      <c r="L113" s="33">
        <f t="shared" si="90"/>
        <v>1.052</v>
      </c>
      <c r="M113" s="33">
        <f t="shared" si="90"/>
        <v>1.1133</v>
      </c>
      <c r="N113" s="33">
        <f t="shared" si="90"/>
        <v>1.0297000000000001</v>
      </c>
      <c r="O113" s="33">
        <f t="shared" si="90"/>
        <v>1.0297000000000001</v>
      </c>
      <c r="P113" s="33">
        <f t="shared" si="90"/>
        <v>1.5113000000000001</v>
      </c>
      <c r="Q113" s="33">
        <f t="shared" si="90"/>
        <v>1.0297000000000001</v>
      </c>
      <c r="R113" s="33">
        <f t="shared" si="90"/>
        <v>1.0302</v>
      </c>
      <c r="S113" s="33">
        <f t="shared" si="90"/>
        <v>1.0847</v>
      </c>
      <c r="T113" s="33">
        <f t="shared" si="90"/>
        <v>2.0065</v>
      </c>
      <c r="U113" s="33">
        <f t="shared" si="90"/>
        <v>2.3525999999999998</v>
      </c>
      <c r="V113" s="33">
        <f t="shared" si="90"/>
        <v>1.5709</v>
      </c>
      <c r="W113" s="33">
        <f t="shared" si="90"/>
        <v>2.0188999999999999</v>
      </c>
      <c r="X113" s="33">
        <f t="shared" si="90"/>
        <v>2.3957999999999999</v>
      </c>
      <c r="Y113" s="33">
        <f t="shared" si="90"/>
        <v>1.1687000000000001</v>
      </c>
      <c r="Z113" s="33">
        <f t="shared" si="90"/>
        <v>1.7056</v>
      </c>
      <c r="AA113" s="33">
        <f t="shared" si="90"/>
        <v>1.0297000000000001</v>
      </c>
      <c r="AB113" s="33">
        <f t="shared" si="90"/>
        <v>1.0297000000000001</v>
      </c>
      <c r="AC113" s="33">
        <f t="shared" si="90"/>
        <v>1.1209</v>
      </c>
      <c r="AD113" s="33">
        <f t="shared" si="90"/>
        <v>1.0994999999999999</v>
      </c>
      <c r="AE113" s="33">
        <f t="shared" si="90"/>
        <v>2.198</v>
      </c>
      <c r="AF113" s="33">
        <f t="shared" si="90"/>
        <v>1.8993</v>
      </c>
      <c r="AG113" s="33">
        <f t="shared" si="90"/>
        <v>1.1947000000000001</v>
      </c>
      <c r="AH113" s="33">
        <f t="shared" si="90"/>
        <v>1.1198999999999999</v>
      </c>
      <c r="AI113" s="33">
        <f t="shared" si="90"/>
        <v>1.4021999999999999</v>
      </c>
      <c r="AJ113" s="33">
        <f t="shared" si="90"/>
        <v>2.0038999999999998</v>
      </c>
      <c r="AK113" s="33">
        <f t="shared" si="90"/>
        <v>1.7871999999999999</v>
      </c>
      <c r="AL113" s="33">
        <f t="shared" si="90"/>
        <v>1.5591999999999999</v>
      </c>
      <c r="AM113" s="33">
        <f t="shared" si="90"/>
        <v>1.2888999999999999</v>
      </c>
      <c r="AN113" s="33">
        <f t="shared" si="90"/>
        <v>1.4121999999999999</v>
      </c>
      <c r="AO113" s="33">
        <f t="shared" si="90"/>
        <v>1.0315000000000001</v>
      </c>
      <c r="AP113" s="33">
        <f t="shared" si="90"/>
        <v>1.0297000000000001</v>
      </c>
      <c r="AQ113" s="33">
        <f t="shared" si="90"/>
        <v>1.6641999999999999</v>
      </c>
      <c r="AR113" s="33">
        <f t="shared" si="90"/>
        <v>1.0297000000000001</v>
      </c>
      <c r="AS113" s="33">
        <f t="shared" si="90"/>
        <v>1.0297000000000001</v>
      </c>
      <c r="AT113" s="33">
        <f t="shared" si="90"/>
        <v>1.0527</v>
      </c>
      <c r="AU113" s="33">
        <f t="shared" si="90"/>
        <v>1.5777000000000001</v>
      </c>
      <c r="AV113" s="33">
        <f t="shared" si="90"/>
        <v>1.4895</v>
      </c>
      <c r="AW113" s="33">
        <f t="shared" si="90"/>
        <v>1.5946</v>
      </c>
      <c r="AX113" s="33">
        <f t="shared" si="90"/>
        <v>2.2717000000000001</v>
      </c>
      <c r="AY113" s="33">
        <f t="shared" si="90"/>
        <v>1.2629999999999999</v>
      </c>
      <c r="AZ113" s="33">
        <f t="shared" si="90"/>
        <v>1.0297000000000001</v>
      </c>
      <c r="BA113" s="33">
        <f t="shared" si="90"/>
        <v>1.0297000000000001</v>
      </c>
      <c r="BB113" s="33">
        <f t="shared" si="90"/>
        <v>1.0297000000000001</v>
      </c>
      <c r="BC113" s="33">
        <f t="shared" si="90"/>
        <v>1.0297000000000001</v>
      </c>
      <c r="BD113" s="33">
        <f t="shared" si="90"/>
        <v>1.0362</v>
      </c>
      <c r="BE113" s="33">
        <f t="shared" si="90"/>
        <v>1.1031</v>
      </c>
      <c r="BF113" s="33">
        <f t="shared" si="90"/>
        <v>1.0297000000000001</v>
      </c>
      <c r="BG113" s="33">
        <f t="shared" si="90"/>
        <v>1.1220000000000001</v>
      </c>
      <c r="BH113" s="33">
        <f t="shared" si="90"/>
        <v>1.2098</v>
      </c>
      <c r="BI113" s="33">
        <f t="shared" si="90"/>
        <v>1.5386</v>
      </c>
      <c r="BJ113" s="33">
        <f t="shared" si="90"/>
        <v>1.0297000000000001</v>
      </c>
      <c r="BK113" s="33">
        <f t="shared" si="90"/>
        <v>1.0297000000000001</v>
      </c>
      <c r="BL113" s="33">
        <f t="shared" si="90"/>
        <v>1.958</v>
      </c>
      <c r="BM113" s="33">
        <f t="shared" si="90"/>
        <v>1.5111000000000001</v>
      </c>
      <c r="BN113" s="33">
        <f t="shared" si="90"/>
        <v>1.0367</v>
      </c>
      <c r="BO113" s="33">
        <f t="shared" ref="BO113:DZ113" si="91">MAX(BO111,BO112)</f>
        <v>1.1021000000000001</v>
      </c>
      <c r="BP113" s="33">
        <f t="shared" si="91"/>
        <v>1.8015000000000001</v>
      </c>
      <c r="BQ113" s="33">
        <f t="shared" si="91"/>
        <v>1.0297000000000001</v>
      </c>
      <c r="BR113" s="33">
        <f t="shared" si="91"/>
        <v>1.0313000000000001</v>
      </c>
      <c r="BS113" s="33">
        <f t="shared" si="91"/>
        <v>1.1108</v>
      </c>
      <c r="BT113" s="33">
        <f t="shared" si="91"/>
        <v>1.2816000000000001</v>
      </c>
      <c r="BU113" s="33">
        <f t="shared" si="91"/>
        <v>1.3050999999999999</v>
      </c>
      <c r="BV113" s="33">
        <f t="shared" si="91"/>
        <v>1.1071</v>
      </c>
      <c r="BW113" s="33">
        <f t="shared" si="91"/>
        <v>1.0659000000000001</v>
      </c>
      <c r="BX113" s="33">
        <f t="shared" si="91"/>
        <v>2.2934999999999999</v>
      </c>
      <c r="BY113" s="33">
        <f t="shared" si="91"/>
        <v>1.2264999999999999</v>
      </c>
      <c r="BZ113" s="33">
        <f t="shared" si="91"/>
        <v>1.8007</v>
      </c>
      <c r="CA113" s="33">
        <f t="shared" si="91"/>
        <v>1.9892000000000001</v>
      </c>
      <c r="CB113" s="33">
        <f t="shared" si="91"/>
        <v>1.0297000000000001</v>
      </c>
      <c r="CC113" s="33">
        <f t="shared" si="91"/>
        <v>1.8635999999999999</v>
      </c>
      <c r="CD113" s="33">
        <f t="shared" si="91"/>
        <v>2.2547999999999999</v>
      </c>
      <c r="CE113" s="33">
        <f t="shared" si="91"/>
        <v>2.0455999999999999</v>
      </c>
      <c r="CF113" s="33">
        <f t="shared" si="91"/>
        <v>2.0121000000000002</v>
      </c>
      <c r="CG113" s="33">
        <f t="shared" si="91"/>
        <v>1.7676000000000001</v>
      </c>
      <c r="CH113" s="33">
        <f t="shared" si="91"/>
        <v>2.1735000000000002</v>
      </c>
      <c r="CI113" s="33">
        <f t="shared" si="91"/>
        <v>1.1871</v>
      </c>
      <c r="CJ113" s="33">
        <f t="shared" si="91"/>
        <v>1.1306</v>
      </c>
      <c r="CK113" s="33">
        <f t="shared" si="91"/>
        <v>1.0297000000000001</v>
      </c>
      <c r="CL113" s="33">
        <f t="shared" si="91"/>
        <v>1.1028</v>
      </c>
      <c r="CM113" s="33">
        <f t="shared" si="91"/>
        <v>1.1702999999999999</v>
      </c>
      <c r="CN113" s="33">
        <f t="shared" si="91"/>
        <v>1.0297000000000001</v>
      </c>
      <c r="CO113" s="33">
        <f t="shared" si="91"/>
        <v>1.0297000000000001</v>
      </c>
      <c r="CP113" s="33">
        <f t="shared" si="91"/>
        <v>1.1208</v>
      </c>
      <c r="CQ113" s="33">
        <f t="shared" si="91"/>
        <v>1.1497999999999999</v>
      </c>
      <c r="CR113" s="33">
        <f t="shared" si="91"/>
        <v>1.7451000000000001</v>
      </c>
      <c r="CS113" s="33">
        <f t="shared" si="91"/>
        <v>1.4361999999999999</v>
      </c>
      <c r="CT113" s="33">
        <f t="shared" si="91"/>
        <v>2.1911999999999998</v>
      </c>
      <c r="CU113" s="33">
        <f t="shared" si="91"/>
        <v>1.234</v>
      </c>
      <c r="CV113" s="33">
        <f t="shared" si="91"/>
        <v>2.3957999999999999</v>
      </c>
      <c r="CW113" s="33">
        <f t="shared" si="91"/>
        <v>1.8391</v>
      </c>
      <c r="CX113" s="33">
        <f t="shared" si="91"/>
        <v>1.2367999999999999</v>
      </c>
      <c r="CY113" s="33">
        <f t="shared" si="91"/>
        <v>2.3957999999999999</v>
      </c>
      <c r="CZ113" s="33">
        <f t="shared" si="91"/>
        <v>1.0679000000000001</v>
      </c>
      <c r="DA113" s="33">
        <f t="shared" si="91"/>
        <v>1.8109</v>
      </c>
      <c r="DB113" s="33">
        <f t="shared" si="91"/>
        <v>1.4831000000000001</v>
      </c>
      <c r="DC113" s="33">
        <f t="shared" si="91"/>
        <v>2.0169999999999999</v>
      </c>
      <c r="DD113" s="33">
        <f t="shared" si="91"/>
        <v>1.9106000000000001</v>
      </c>
      <c r="DE113" s="33">
        <f t="shared" si="91"/>
        <v>1.4117</v>
      </c>
      <c r="DF113" s="33">
        <f t="shared" si="91"/>
        <v>1.0297000000000001</v>
      </c>
      <c r="DG113" s="33">
        <f t="shared" si="91"/>
        <v>2.2563</v>
      </c>
      <c r="DH113" s="33">
        <f t="shared" si="91"/>
        <v>1.0662</v>
      </c>
      <c r="DI113" s="33">
        <f t="shared" si="91"/>
        <v>1.0484</v>
      </c>
      <c r="DJ113" s="33">
        <f t="shared" si="91"/>
        <v>1.1929000000000001</v>
      </c>
      <c r="DK113" s="33">
        <f t="shared" si="91"/>
        <v>1.2370000000000001</v>
      </c>
      <c r="DL113" s="33">
        <f t="shared" si="91"/>
        <v>1.0297000000000001</v>
      </c>
      <c r="DM113" s="33">
        <f t="shared" si="91"/>
        <v>1.7402</v>
      </c>
      <c r="DN113" s="33">
        <f t="shared" si="91"/>
        <v>1.0985</v>
      </c>
      <c r="DO113" s="33">
        <f t="shared" si="91"/>
        <v>1.0388999999999999</v>
      </c>
      <c r="DP113" s="33">
        <f t="shared" si="91"/>
        <v>1.7827</v>
      </c>
      <c r="DQ113" s="33">
        <f t="shared" si="91"/>
        <v>1.1523000000000001</v>
      </c>
      <c r="DR113" s="33">
        <f t="shared" si="91"/>
        <v>1.0994999999999999</v>
      </c>
      <c r="DS113" s="33">
        <f t="shared" si="91"/>
        <v>1.1774</v>
      </c>
      <c r="DT113" s="33">
        <f t="shared" si="91"/>
        <v>1.9854000000000001</v>
      </c>
      <c r="DU113" s="33">
        <f t="shared" si="91"/>
        <v>1.3661000000000001</v>
      </c>
      <c r="DV113" s="33">
        <f t="shared" si="91"/>
        <v>1.7451000000000001</v>
      </c>
      <c r="DW113" s="33">
        <f t="shared" si="91"/>
        <v>1.4697</v>
      </c>
      <c r="DX113" s="33">
        <f t="shared" si="91"/>
        <v>1.9173</v>
      </c>
      <c r="DY113" s="33">
        <f t="shared" si="91"/>
        <v>1.4693000000000001</v>
      </c>
      <c r="DZ113" s="33">
        <f t="shared" si="91"/>
        <v>1.1677</v>
      </c>
      <c r="EA113" s="33">
        <f t="shared" ref="EA113:FX113" si="92">MAX(EA111,EA112)</f>
        <v>1.2117</v>
      </c>
      <c r="EB113" s="33">
        <f t="shared" si="92"/>
        <v>1.2097</v>
      </c>
      <c r="EC113" s="33">
        <f t="shared" si="92"/>
        <v>1.4551000000000001</v>
      </c>
      <c r="ED113" s="33">
        <f t="shared" si="92"/>
        <v>1.0876999999999999</v>
      </c>
      <c r="EE113" s="33">
        <f t="shared" si="92"/>
        <v>1.8741000000000001</v>
      </c>
      <c r="EF113" s="33">
        <f t="shared" si="92"/>
        <v>1.0953999999999999</v>
      </c>
      <c r="EG113" s="33">
        <f t="shared" si="92"/>
        <v>1.5423</v>
      </c>
      <c r="EH113" s="33">
        <f t="shared" si="92"/>
        <v>1.6112</v>
      </c>
      <c r="EI113" s="33">
        <f t="shared" si="92"/>
        <v>1.0297000000000001</v>
      </c>
      <c r="EJ113" s="33">
        <f t="shared" si="92"/>
        <v>1.0297000000000001</v>
      </c>
      <c r="EK113" s="33">
        <f t="shared" si="92"/>
        <v>1.1900999999999999</v>
      </c>
      <c r="EL113" s="33">
        <f t="shared" si="92"/>
        <v>1.2356</v>
      </c>
      <c r="EM113" s="33">
        <f t="shared" si="92"/>
        <v>1.2905</v>
      </c>
      <c r="EN113" s="33">
        <f t="shared" si="92"/>
        <v>1.1185</v>
      </c>
      <c r="EO113" s="33">
        <f t="shared" si="92"/>
        <v>1.42</v>
      </c>
      <c r="EP113" s="33">
        <f t="shared" si="92"/>
        <v>1.3082</v>
      </c>
      <c r="EQ113" s="33">
        <f t="shared" si="92"/>
        <v>1.0469999999999999</v>
      </c>
      <c r="ER113" s="33">
        <f t="shared" si="92"/>
        <v>1.4878</v>
      </c>
      <c r="ES113" s="33">
        <f t="shared" si="92"/>
        <v>1.9798</v>
      </c>
      <c r="ET113" s="33">
        <f t="shared" si="92"/>
        <v>1.9424999999999999</v>
      </c>
      <c r="EU113" s="33">
        <f t="shared" si="92"/>
        <v>1.2051000000000001</v>
      </c>
      <c r="EV113" s="33">
        <f t="shared" si="92"/>
        <v>2.2528999999999999</v>
      </c>
      <c r="EW113" s="33">
        <f t="shared" si="92"/>
        <v>1.149</v>
      </c>
      <c r="EX113" s="33">
        <f t="shared" si="92"/>
        <v>1.8560000000000001</v>
      </c>
      <c r="EY113" s="33">
        <f t="shared" si="92"/>
        <v>1.1721999999999999</v>
      </c>
      <c r="EZ113" s="33">
        <f t="shared" si="92"/>
        <v>2.0516000000000001</v>
      </c>
      <c r="FA113" s="33">
        <f t="shared" si="92"/>
        <v>1.0366</v>
      </c>
      <c r="FB113" s="33">
        <f t="shared" si="92"/>
        <v>1.4131</v>
      </c>
      <c r="FC113" s="33">
        <f t="shared" si="92"/>
        <v>1.0709</v>
      </c>
      <c r="FD113" s="33">
        <f t="shared" si="92"/>
        <v>1.3151999999999999</v>
      </c>
      <c r="FE113" s="33">
        <f t="shared" si="92"/>
        <v>2.2046999999999999</v>
      </c>
      <c r="FF113" s="33">
        <f t="shared" si="92"/>
        <v>1.7830999999999999</v>
      </c>
      <c r="FG113" s="33">
        <f t="shared" si="92"/>
        <v>2.0960000000000001</v>
      </c>
      <c r="FH113" s="33">
        <f t="shared" si="92"/>
        <v>2.2881999999999998</v>
      </c>
      <c r="FI113" s="33">
        <f t="shared" si="92"/>
        <v>1.0769</v>
      </c>
      <c r="FJ113" s="33">
        <f t="shared" si="92"/>
        <v>1.0656000000000001</v>
      </c>
      <c r="FK113" s="33">
        <f t="shared" si="92"/>
        <v>1.0487</v>
      </c>
      <c r="FL113" s="33">
        <f t="shared" si="92"/>
        <v>1.0297000000000001</v>
      </c>
      <c r="FM113" s="33">
        <f t="shared" si="92"/>
        <v>1.0349999999999999</v>
      </c>
      <c r="FN113" s="33">
        <f t="shared" si="92"/>
        <v>1.0297000000000001</v>
      </c>
      <c r="FO113" s="33">
        <f t="shared" si="92"/>
        <v>1.1165</v>
      </c>
      <c r="FP113" s="33">
        <f t="shared" si="92"/>
        <v>1.0515000000000001</v>
      </c>
      <c r="FQ113" s="33">
        <f t="shared" si="92"/>
        <v>1.1213</v>
      </c>
      <c r="FR113" s="33">
        <f t="shared" si="92"/>
        <v>1.9023000000000001</v>
      </c>
      <c r="FS113" s="33">
        <f t="shared" si="92"/>
        <v>1.821</v>
      </c>
      <c r="FT113" s="33">
        <f t="shared" si="92"/>
        <v>2.3344999999999998</v>
      </c>
      <c r="FU113" s="33">
        <f t="shared" si="92"/>
        <v>1.1580999999999999</v>
      </c>
      <c r="FV113" s="33">
        <f t="shared" si="92"/>
        <v>1.1845000000000001</v>
      </c>
      <c r="FW113" s="33">
        <f t="shared" si="92"/>
        <v>1.8888</v>
      </c>
      <c r="FX113" s="33">
        <f t="shared" si="92"/>
        <v>2.3660999999999999</v>
      </c>
      <c r="FY113" s="81"/>
      <c r="FZ113" s="81">
        <f>SUM(C113:FX113)</f>
        <v>251.82030000000003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604</v>
      </c>
      <c r="B115" s="44" t="s">
        <v>605</v>
      </c>
      <c r="C115" s="33">
        <f t="shared" ref="C115:BN115" si="93">ROUND(IF(C103&lt;453.5,0.825-(0.0000639*(453.5-C103)),IF(C103&lt;1567.5,0.8595-(0.000031*(1567.5-C103)),IF(C103&lt;6682,0.885-(0.000005*(6682-C103)),IF(C103&lt;30000,0.905-(0.0000009*(30000-C103)),0.905)))),4)</f>
        <v>0.8841</v>
      </c>
      <c r="D115" s="33">
        <f t="shared" si="93"/>
        <v>0.90500000000000003</v>
      </c>
      <c r="E115" s="33">
        <f t="shared" si="93"/>
        <v>0.88480000000000003</v>
      </c>
      <c r="F115" s="33">
        <f t="shared" si="93"/>
        <v>0.8972</v>
      </c>
      <c r="G115" s="33">
        <f t="shared" si="93"/>
        <v>0.85199999999999998</v>
      </c>
      <c r="H115" s="33">
        <f t="shared" si="93"/>
        <v>0.84670000000000001</v>
      </c>
      <c r="I115" s="33">
        <f t="shared" si="93"/>
        <v>0.88649999999999995</v>
      </c>
      <c r="J115" s="33">
        <f t="shared" si="93"/>
        <v>0.86329999999999996</v>
      </c>
      <c r="K115" s="33">
        <f t="shared" si="93"/>
        <v>0.81240000000000001</v>
      </c>
      <c r="L115" s="33">
        <f t="shared" si="93"/>
        <v>0.86350000000000005</v>
      </c>
      <c r="M115" s="33">
        <f t="shared" si="93"/>
        <v>0.84750000000000003</v>
      </c>
      <c r="N115" s="33">
        <f t="shared" si="93"/>
        <v>0.90500000000000003</v>
      </c>
      <c r="O115" s="33">
        <f t="shared" si="93"/>
        <v>0.89049999999999996</v>
      </c>
      <c r="P115" s="33">
        <f t="shared" si="93"/>
        <v>0.81499999999999995</v>
      </c>
      <c r="Q115" s="33">
        <f t="shared" si="93"/>
        <v>0.90500000000000003</v>
      </c>
      <c r="R115" s="33">
        <f t="shared" si="93"/>
        <v>0.87609999999999999</v>
      </c>
      <c r="S115" s="33">
        <f t="shared" si="93"/>
        <v>0.86009999999999998</v>
      </c>
      <c r="T115" s="33">
        <f t="shared" si="93"/>
        <v>0.80579999999999996</v>
      </c>
      <c r="U115" s="33">
        <f t="shared" si="93"/>
        <v>0.8</v>
      </c>
      <c r="V115" s="33">
        <f t="shared" si="93"/>
        <v>0.81320000000000003</v>
      </c>
      <c r="W115" s="33">
        <f t="shared" si="93"/>
        <v>0.80559999999999998</v>
      </c>
      <c r="X115" s="33">
        <f t="shared" si="93"/>
        <v>0.79920000000000002</v>
      </c>
      <c r="Y115" s="33">
        <f t="shared" si="93"/>
        <v>0.83560000000000001</v>
      </c>
      <c r="Z115" s="33">
        <f t="shared" si="93"/>
        <v>0.81089999999999995</v>
      </c>
      <c r="AA115" s="33">
        <f t="shared" si="93"/>
        <v>0.90500000000000003</v>
      </c>
      <c r="AB115" s="33">
        <f t="shared" si="93"/>
        <v>0.90400000000000003</v>
      </c>
      <c r="AC115" s="33">
        <f t="shared" si="93"/>
        <v>0.84309999999999996</v>
      </c>
      <c r="AD115" s="33">
        <f t="shared" si="93"/>
        <v>0.85540000000000005</v>
      </c>
      <c r="AE115" s="33">
        <f t="shared" si="93"/>
        <v>0.80259999999999998</v>
      </c>
      <c r="AF115" s="33">
        <f t="shared" si="93"/>
        <v>0.80769999999999997</v>
      </c>
      <c r="AG115" s="33">
        <f t="shared" si="93"/>
        <v>0.83169999999999999</v>
      </c>
      <c r="AH115" s="33">
        <f t="shared" si="93"/>
        <v>0.84370000000000001</v>
      </c>
      <c r="AI115" s="33">
        <f t="shared" si="93"/>
        <v>0.81910000000000005</v>
      </c>
      <c r="AJ115" s="33">
        <f t="shared" si="93"/>
        <v>0.80589999999999995</v>
      </c>
      <c r="AK115" s="33">
        <f t="shared" si="93"/>
        <v>0.80959999999999999</v>
      </c>
      <c r="AL115" s="33">
        <f t="shared" si="93"/>
        <v>0.81340000000000001</v>
      </c>
      <c r="AM115" s="33">
        <f t="shared" si="93"/>
        <v>0.82340000000000002</v>
      </c>
      <c r="AN115" s="33">
        <f t="shared" si="93"/>
        <v>0.81869999999999998</v>
      </c>
      <c r="AO115" s="33">
        <f t="shared" si="93"/>
        <v>0.87470000000000003</v>
      </c>
      <c r="AP115" s="33">
        <f t="shared" si="93"/>
        <v>0.90500000000000003</v>
      </c>
      <c r="AQ115" s="33">
        <f t="shared" si="93"/>
        <v>0.81159999999999999</v>
      </c>
      <c r="AR115" s="33">
        <f t="shared" si="93"/>
        <v>0.90500000000000003</v>
      </c>
      <c r="AS115" s="33">
        <f t="shared" si="93"/>
        <v>0.88419999999999999</v>
      </c>
      <c r="AT115" s="33">
        <f t="shared" si="93"/>
        <v>0.86329999999999996</v>
      </c>
      <c r="AU115" s="33">
        <f t="shared" si="93"/>
        <v>0.81310000000000004</v>
      </c>
      <c r="AV115" s="33">
        <f t="shared" si="93"/>
        <v>0.81579999999999997</v>
      </c>
      <c r="AW115" s="33">
        <f t="shared" si="93"/>
        <v>0.81279999999999997</v>
      </c>
      <c r="AX115" s="33">
        <f t="shared" si="93"/>
        <v>0.80130000000000001</v>
      </c>
      <c r="AY115" s="33">
        <f t="shared" si="93"/>
        <v>0.82440000000000002</v>
      </c>
      <c r="AZ115" s="33">
        <f t="shared" si="93"/>
        <v>0.88980000000000004</v>
      </c>
      <c r="BA115" s="33">
        <f t="shared" si="93"/>
        <v>0.88629999999999998</v>
      </c>
      <c r="BB115" s="33">
        <f t="shared" si="93"/>
        <v>0.88529999999999998</v>
      </c>
      <c r="BC115" s="33">
        <f t="shared" si="93"/>
        <v>0.90339999999999998</v>
      </c>
      <c r="BD115" s="33">
        <f t="shared" si="93"/>
        <v>0.86970000000000003</v>
      </c>
      <c r="BE115" s="33">
        <f t="shared" si="93"/>
        <v>0.85329999999999995</v>
      </c>
      <c r="BF115" s="33">
        <f t="shared" si="93"/>
        <v>0.9012</v>
      </c>
      <c r="BG115" s="33">
        <f t="shared" si="93"/>
        <v>0.8427</v>
      </c>
      <c r="BH115" s="33">
        <f t="shared" si="93"/>
        <v>0.82950000000000002</v>
      </c>
      <c r="BI115" s="33">
        <f t="shared" si="93"/>
        <v>0.81389999999999996</v>
      </c>
      <c r="BJ115" s="33">
        <f t="shared" si="93"/>
        <v>0.88380000000000003</v>
      </c>
      <c r="BK115" s="33">
        <f t="shared" si="93"/>
        <v>0.90500000000000003</v>
      </c>
      <c r="BL115" s="33">
        <f t="shared" si="93"/>
        <v>0.80669999999999997</v>
      </c>
      <c r="BM115" s="33">
        <f t="shared" si="93"/>
        <v>0.81499999999999995</v>
      </c>
      <c r="BN115" s="33">
        <f t="shared" si="93"/>
        <v>0.86919999999999997</v>
      </c>
      <c r="BO115" s="33">
        <f t="shared" ref="BO115:DZ115" si="94">ROUND(IF(BO103&lt;453.5,0.825-(0.0000639*(453.5-BO103)),IF(BO103&lt;1567.5,0.8595-(0.000031*(1567.5-BO103)),IF(BO103&lt;6682,0.885-(0.000005*(6682-BO103)),IF(BO103&lt;30000,0.905-(0.0000009*(30000-BO103)),0.905)))),4)</f>
        <v>0.85389999999999999</v>
      </c>
      <c r="BP115" s="33">
        <f t="shared" si="94"/>
        <v>0.80930000000000002</v>
      </c>
      <c r="BQ115" s="33">
        <f t="shared" si="94"/>
        <v>0.88219999999999998</v>
      </c>
      <c r="BR115" s="33">
        <f t="shared" si="94"/>
        <v>0.87490000000000001</v>
      </c>
      <c r="BS115" s="33">
        <f t="shared" si="94"/>
        <v>0.84889999999999999</v>
      </c>
      <c r="BT115" s="33">
        <f t="shared" si="94"/>
        <v>0.82369999999999999</v>
      </c>
      <c r="BU115" s="33">
        <f t="shared" si="94"/>
        <v>0.82279999999999998</v>
      </c>
      <c r="BV115" s="33">
        <f t="shared" si="94"/>
        <v>0.85099999999999998</v>
      </c>
      <c r="BW115" s="33">
        <f t="shared" si="94"/>
        <v>0.8619</v>
      </c>
      <c r="BX115" s="33">
        <f t="shared" si="94"/>
        <v>0.80100000000000005</v>
      </c>
      <c r="BY115" s="33">
        <f t="shared" si="94"/>
        <v>0.82689999999999997</v>
      </c>
      <c r="BZ115" s="33">
        <f t="shared" si="94"/>
        <v>0.80930000000000002</v>
      </c>
      <c r="CA115" s="33">
        <f t="shared" si="94"/>
        <v>0.80610000000000004</v>
      </c>
      <c r="CB115" s="33">
        <f t="shared" si="94"/>
        <v>0.90500000000000003</v>
      </c>
      <c r="CC115" s="33">
        <f t="shared" si="94"/>
        <v>0.80830000000000002</v>
      </c>
      <c r="CD115" s="33">
        <f t="shared" si="94"/>
        <v>0.80159999999999998</v>
      </c>
      <c r="CE115" s="33">
        <f t="shared" si="94"/>
        <v>0.80520000000000003</v>
      </c>
      <c r="CF115" s="33">
        <f t="shared" si="94"/>
        <v>0.80569999999999997</v>
      </c>
      <c r="CG115" s="33">
        <f t="shared" si="94"/>
        <v>0.80989999999999995</v>
      </c>
      <c r="CH115" s="33">
        <f t="shared" si="94"/>
        <v>0.80300000000000005</v>
      </c>
      <c r="CI115" s="33">
        <f t="shared" si="94"/>
        <v>0.83289999999999997</v>
      </c>
      <c r="CJ115" s="33">
        <f t="shared" si="94"/>
        <v>0.84140000000000004</v>
      </c>
      <c r="CK115" s="33">
        <f t="shared" si="94"/>
        <v>0.88149999999999995</v>
      </c>
      <c r="CL115" s="33">
        <f t="shared" si="94"/>
        <v>0.85350000000000004</v>
      </c>
      <c r="CM115" s="33">
        <f t="shared" si="94"/>
        <v>0.83540000000000003</v>
      </c>
      <c r="CN115" s="33">
        <f t="shared" si="94"/>
        <v>0.90500000000000003</v>
      </c>
      <c r="CO115" s="33">
        <f t="shared" si="94"/>
        <v>0.89149999999999996</v>
      </c>
      <c r="CP115" s="33">
        <f t="shared" si="94"/>
        <v>0.84319999999999995</v>
      </c>
      <c r="CQ115" s="33">
        <f t="shared" si="94"/>
        <v>0.83850000000000002</v>
      </c>
      <c r="CR115" s="33">
        <f t="shared" si="94"/>
        <v>0.81030000000000002</v>
      </c>
      <c r="CS115" s="33">
        <f t="shared" si="94"/>
        <v>0.81779999999999997</v>
      </c>
      <c r="CT115" s="33">
        <f t="shared" si="94"/>
        <v>0.80269999999999997</v>
      </c>
      <c r="CU115" s="33">
        <f t="shared" si="94"/>
        <v>0.82579999999999998</v>
      </c>
      <c r="CV115" s="33">
        <f t="shared" si="94"/>
        <v>0.79920000000000002</v>
      </c>
      <c r="CW115" s="33">
        <f t="shared" si="94"/>
        <v>0.80869999999999997</v>
      </c>
      <c r="CX115" s="33">
        <f t="shared" si="94"/>
        <v>0.82540000000000002</v>
      </c>
      <c r="CY115" s="33">
        <f t="shared" si="94"/>
        <v>0.79920000000000002</v>
      </c>
      <c r="CZ115" s="33">
        <f t="shared" si="94"/>
        <v>0.86170000000000002</v>
      </c>
      <c r="DA115" s="33">
        <f t="shared" si="94"/>
        <v>0.80920000000000003</v>
      </c>
      <c r="DB115" s="33">
        <f t="shared" si="94"/>
        <v>0.81599999999999995</v>
      </c>
      <c r="DC115" s="33">
        <f t="shared" si="94"/>
        <v>0.80569999999999997</v>
      </c>
      <c r="DD115" s="33">
        <f t="shared" si="94"/>
        <v>0.8075</v>
      </c>
      <c r="DE115" s="33">
        <f t="shared" si="94"/>
        <v>0.81879999999999997</v>
      </c>
      <c r="DF115" s="33">
        <f t="shared" si="94"/>
        <v>0.89770000000000005</v>
      </c>
      <c r="DG115" s="33">
        <f t="shared" si="94"/>
        <v>0.80159999999999998</v>
      </c>
      <c r="DH115" s="33">
        <f t="shared" si="94"/>
        <v>0.8619</v>
      </c>
      <c r="DI115" s="33">
        <f t="shared" si="94"/>
        <v>0.8649</v>
      </c>
      <c r="DJ115" s="33">
        <f t="shared" si="94"/>
        <v>0.83199999999999996</v>
      </c>
      <c r="DK115" s="33">
        <f t="shared" si="94"/>
        <v>0.82540000000000002</v>
      </c>
      <c r="DL115" s="33">
        <f t="shared" si="94"/>
        <v>0.88109999999999999</v>
      </c>
      <c r="DM115" s="33">
        <f t="shared" si="94"/>
        <v>0.81200000000000006</v>
      </c>
      <c r="DN115" s="33">
        <f t="shared" si="94"/>
        <v>0.85599999999999998</v>
      </c>
      <c r="DO115" s="33">
        <f t="shared" si="94"/>
        <v>0.86829999999999996</v>
      </c>
      <c r="DP115" s="33">
        <f t="shared" si="94"/>
        <v>0.80959999999999999</v>
      </c>
      <c r="DQ115" s="33">
        <f t="shared" si="94"/>
        <v>0.83809999999999996</v>
      </c>
      <c r="DR115" s="33">
        <f t="shared" si="94"/>
        <v>0.85540000000000005</v>
      </c>
      <c r="DS115" s="33">
        <f t="shared" si="94"/>
        <v>0.83430000000000004</v>
      </c>
      <c r="DT115" s="33">
        <f t="shared" si="94"/>
        <v>0.80620000000000003</v>
      </c>
      <c r="DU115" s="33">
        <f t="shared" si="94"/>
        <v>0.82050000000000001</v>
      </c>
      <c r="DV115" s="33">
        <f t="shared" si="94"/>
        <v>0.81030000000000002</v>
      </c>
      <c r="DW115" s="33">
        <f t="shared" si="94"/>
        <v>0.81659999999999999</v>
      </c>
      <c r="DX115" s="33">
        <f t="shared" si="94"/>
        <v>0.80730000000000002</v>
      </c>
      <c r="DY115" s="33">
        <f t="shared" si="94"/>
        <v>0.81659999999999999</v>
      </c>
      <c r="DZ115" s="33">
        <f t="shared" si="94"/>
        <v>0.83579999999999999</v>
      </c>
      <c r="EA115" s="33">
        <f t="shared" ref="EA115:FX115" si="95">ROUND(IF(EA103&lt;453.5,0.825-(0.0000639*(453.5-EA103)),IF(EA103&lt;1567.5,0.8595-(0.000031*(1567.5-EA103)),IF(EA103&lt;6682,0.885-(0.000005*(6682-EA103)),IF(EA103&lt;30000,0.905-(0.0000009*(30000-EA103)),0.905)))),4)</f>
        <v>0.82920000000000005</v>
      </c>
      <c r="EB115" s="33">
        <f t="shared" si="95"/>
        <v>0.82950000000000002</v>
      </c>
      <c r="EC115" s="33">
        <f t="shared" si="95"/>
        <v>0.81710000000000005</v>
      </c>
      <c r="ED115" s="33">
        <f t="shared" si="95"/>
        <v>0.8599</v>
      </c>
      <c r="EE115" s="33">
        <f t="shared" si="95"/>
        <v>0.80810000000000004</v>
      </c>
      <c r="EF115" s="33">
        <f t="shared" si="95"/>
        <v>0.85780000000000001</v>
      </c>
      <c r="EG115" s="33">
        <f t="shared" si="95"/>
        <v>0.81379999999999997</v>
      </c>
      <c r="EH115" s="33">
        <f t="shared" si="95"/>
        <v>0.8125</v>
      </c>
      <c r="EI115" s="33">
        <f t="shared" si="95"/>
        <v>0.89190000000000003</v>
      </c>
      <c r="EJ115" s="33">
        <f t="shared" si="95"/>
        <v>0.8871</v>
      </c>
      <c r="EK115" s="33">
        <f t="shared" si="95"/>
        <v>0.83240000000000003</v>
      </c>
      <c r="EL115" s="33">
        <f t="shared" si="95"/>
        <v>0.8256</v>
      </c>
      <c r="EM115" s="33">
        <f t="shared" si="95"/>
        <v>0.82340000000000002</v>
      </c>
      <c r="EN115" s="33">
        <f t="shared" si="95"/>
        <v>0.84450000000000003</v>
      </c>
      <c r="EO115" s="33">
        <f t="shared" si="95"/>
        <v>0.81840000000000002</v>
      </c>
      <c r="EP115" s="33">
        <f t="shared" si="95"/>
        <v>0.82269999999999999</v>
      </c>
      <c r="EQ115" s="33">
        <f t="shared" si="95"/>
        <v>0.86539999999999995</v>
      </c>
      <c r="ER115" s="33">
        <f t="shared" si="95"/>
        <v>0.81589999999999996</v>
      </c>
      <c r="ES115" s="33">
        <f t="shared" si="95"/>
        <v>0.80630000000000002</v>
      </c>
      <c r="ET115" s="33">
        <f t="shared" si="95"/>
        <v>0.81040000000000001</v>
      </c>
      <c r="EU115" s="33">
        <f t="shared" si="95"/>
        <v>0.83020000000000005</v>
      </c>
      <c r="EV115" s="33">
        <f t="shared" si="95"/>
        <v>0.80159999999999998</v>
      </c>
      <c r="EW115" s="33">
        <f t="shared" si="95"/>
        <v>0.83860000000000001</v>
      </c>
      <c r="EX115" s="33">
        <f t="shared" si="95"/>
        <v>0.80840000000000001</v>
      </c>
      <c r="EY115" s="33">
        <f t="shared" si="95"/>
        <v>0.83509999999999995</v>
      </c>
      <c r="EZ115" s="33">
        <f t="shared" si="95"/>
        <v>0.80510000000000004</v>
      </c>
      <c r="FA115" s="33">
        <f t="shared" si="95"/>
        <v>0.86929999999999996</v>
      </c>
      <c r="FB115" s="33">
        <f t="shared" si="95"/>
        <v>0.81869999999999998</v>
      </c>
      <c r="FC115" s="33">
        <f t="shared" si="95"/>
        <v>0.86140000000000005</v>
      </c>
      <c r="FD115" s="33">
        <f t="shared" si="95"/>
        <v>0.82240000000000002</v>
      </c>
      <c r="FE115" s="33">
        <f t="shared" si="95"/>
        <v>0.80249999999999999</v>
      </c>
      <c r="FF115" s="33">
        <f t="shared" si="95"/>
        <v>0.80959999999999999</v>
      </c>
      <c r="FG115" s="33">
        <f t="shared" si="95"/>
        <v>0.80430000000000001</v>
      </c>
      <c r="FH115" s="33">
        <f t="shared" si="95"/>
        <v>0.80100000000000005</v>
      </c>
      <c r="FI115" s="33">
        <f t="shared" si="95"/>
        <v>0.8609</v>
      </c>
      <c r="FJ115" s="33">
        <f t="shared" si="95"/>
        <v>0.8619</v>
      </c>
      <c r="FK115" s="33">
        <f t="shared" si="95"/>
        <v>0.86470000000000002</v>
      </c>
      <c r="FL115" s="33">
        <f t="shared" si="95"/>
        <v>0.88560000000000005</v>
      </c>
      <c r="FM115" s="33">
        <f t="shared" si="95"/>
        <v>0.871</v>
      </c>
      <c r="FN115" s="33">
        <f t="shared" si="95"/>
        <v>0.89829999999999999</v>
      </c>
      <c r="FO115" s="33">
        <f t="shared" si="95"/>
        <v>0.84560000000000002</v>
      </c>
      <c r="FP115" s="33">
        <f t="shared" si="95"/>
        <v>0.86370000000000002</v>
      </c>
      <c r="FQ115" s="33">
        <f t="shared" si="95"/>
        <v>0.84279999999999999</v>
      </c>
      <c r="FR115" s="33">
        <f t="shared" si="95"/>
        <v>0.80759999999999998</v>
      </c>
      <c r="FS115" s="33">
        <f t="shared" si="95"/>
        <v>0.80900000000000005</v>
      </c>
      <c r="FT115" s="33">
        <f t="shared" si="95"/>
        <v>0.80030000000000001</v>
      </c>
      <c r="FU115" s="33">
        <f t="shared" si="95"/>
        <v>0.83720000000000006</v>
      </c>
      <c r="FV115" s="33">
        <f t="shared" si="95"/>
        <v>0.83330000000000004</v>
      </c>
      <c r="FW115" s="33">
        <f t="shared" si="95"/>
        <v>0.80779999999999996</v>
      </c>
      <c r="FX115" s="33">
        <f t="shared" si="95"/>
        <v>0.79969999999999997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603</v>
      </c>
      <c r="B117" s="44" t="s">
        <v>606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607</v>
      </c>
      <c r="B118" s="7" t="s">
        <v>608</v>
      </c>
      <c r="C118" s="7">
        <f t="shared" ref="C118:BN118" si="96">+C38</f>
        <v>7478.16</v>
      </c>
      <c r="D118" s="7">
        <f t="shared" si="96"/>
        <v>7478.16</v>
      </c>
      <c r="E118" s="7">
        <f t="shared" si="96"/>
        <v>7478.16</v>
      </c>
      <c r="F118" s="7">
        <f t="shared" si="96"/>
        <v>7478.16</v>
      </c>
      <c r="G118" s="7">
        <f t="shared" si="96"/>
        <v>7478.16</v>
      </c>
      <c r="H118" s="7">
        <f t="shared" si="96"/>
        <v>7478.16</v>
      </c>
      <c r="I118" s="7">
        <f t="shared" si="96"/>
        <v>7478.16</v>
      </c>
      <c r="J118" s="7">
        <f t="shared" si="96"/>
        <v>7478.16</v>
      </c>
      <c r="K118" s="7">
        <f t="shared" si="96"/>
        <v>7478.16</v>
      </c>
      <c r="L118" s="7">
        <f t="shared" si="96"/>
        <v>7478.16</v>
      </c>
      <c r="M118" s="7">
        <f t="shared" si="96"/>
        <v>7478.16</v>
      </c>
      <c r="N118" s="7">
        <f t="shared" si="96"/>
        <v>7478.16</v>
      </c>
      <c r="O118" s="7">
        <f t="shared" si="96"/>
        <v>7478.16</v>
      </c>
      <c r="P118" s="7">
        <f t="shared" si="96"/>
        <v>7478.16</v>
      </c>
      <c r="Q118" s="7">
        <f t="shared" si="96"/>
        <v>7478.16</v>
      </c>
      <c r="R118" s="7">
        <f t="shared" si="96"/>
        <v>7478.16</v>
      </c>
      <c r="S118" s="7">
        <f t="shared" si="96"/>
        <v>7478.16</v>
      </c>
      <c r="T118" s="7">
        <f t="shared" si="96"/>
        <v>7478.16</v>
      </c>
      <c r="U118" s="7">
        <f t="shared" si="96"/>
        <v>7478.16</v>
      </c>
      <c r="V118" s="7">
        <f t="shared" si="96"/>
        <v>7478.16</v>
      </c>
      <c r="W118" s="7">
        <f t="shared" si="96"/>
        <v>7478.16</v>
      </c>
      <c r="X118" s="7">
        <f t="shared" si="96"/>
        <v>7478.16</v>
      </c>
      <c r="Y118" s="7">
        <f t="shared" si="96"/>
        <v>7478.16</v>
      </c>
      <c r="Z118" s="7">
        <f t="shared" si="96"/>
        <v>7478.16</v>
      </c>
      <c r="AA118" s="7">
        <f t="shared" si="96"/>
        <v>7478.16</v>
      </c>
      <c r="AB118" s="7">
        <f t="shared" si="96"/>
        <v>7478.16</v>
      </c>
      <c r="AC118" s="7">
        <f t="shared" si="96"/>
        <v>7478.16</v>
      </c>
      <c r="AD118" s="7">
        <f t="shared" si="96"/>
        <v>7478.16</v>
      </c>
      <c r="AE118" s="7">
        <f t="shared" si="96"/>
        <v>7478.16</v>
      </c>
      <c r="AF118" s="7">
        <f t="shared" si="96"/>
        <v>7478.16</v>
      </c>
      <c r="AG118" s="7">
        <f t="shared" si="96"/>
        <v>7478.16</v>
      </c>
      <c r="AH118" s="7">
        <f t="shared" si="96"/>
        <v>7478.16</v>
      </c>
      <c r="AI118" s="7">
        <f t="shared" si="96"/>
        <v>7478.16</v>
      </c>
      <c r="AJ118" s="7">
        <f t="shared" si="96"/>
        <v>7478.16</v>
      </c>
      <c r="AK118" s="7">
        <f t="shared" si="96"/>
        <v>7478.16</v>
      </c>
      <c r="AL118" s="7">
        <f t="shared" si="96"/>
        <v>7478.16</v>
      </c>
      <c r="AM118" s="7">
        <f t="shared" si="96"/>
        <v>7478.16</v>
      </c>
      <c r="AN118" s="7">
        <f t="shared" si="96"/>
        <v>7478.16</v>
      </c>
      <c r="AO118" s="7">
        <f t="shared" si="96"/>
        <v>7478.16</v>
      </c>
      <c r="AP118" s="7">
        <f t="shared" si="96"/>
        <v>7478.16</v>
      </c>
      <c r="AQ118" s="7">
        <f t="shared" si="96"/>
        <v>7478.16</v>
      </c>
      <c r="AR118" s="7">
        <f t="shared" si="96"/>
        <v>7478.16</v>
      </c>
      <c r="AS118" s="7">
        <f t="shared" si="96"/>
        <v>7478.16</v>
      </c>
      <c r="AT118" s="7">
        <f t="shared" si="96"/>
        <v>7478.16</v>
      </c>
      <c r="AU118" s="7">
        <f t="shared" si="96"/>
        <v>7478.16</v>
      </c>
      <c r="AV118" s="7">
        <f t="shared" si="96"/>
        <v>7478.16</v>
      </c>
      <c r="AW118" s="7">
        <f t="shared" si="96"/>
        <v>7478.16</v>
      </c>
      <c r="AX118" s="7">
        <f t="shared" si="96"/>
        <v>7478.16</v>
      </c>
      <c r="AY118" s="7">
        <f t="shared" si="96"/>
        <v>7478.16</v>
      </c>
      <c r="AZ118" s="7">
        <f t="shared" si="96"/>
        <v>7478.16</v>
      </c>
      <c r="BA118" s="7">
        <f t="shared" si="96"/>
        <v>7478.16</v>
      </c>
      <c r="BB118" s="7">
        <f t="shared" si="96"/>
        <v>7478.16</v>
      </c>
      <c r="BC118" s="7">
        <f t="shared" si="96"/>
        <v>7478.16</v>
      </c>
      <c r="BD118" s="7">
        <f t="shared" si="96"/>
        <v>7478.16</v>
      </c>
      <c r="BE118" s="7">
        <f t="shared" si="96"/>
        <v>7478.16</v>
      </c>
      <c r="BF118" s="7">
        <f t="shared" si="96"/>
        <v>7478.16</v>
      </c>
      <c r="BG118" s="7">
        <f t="shared" si="96"/>
        <v>7478.16</v>
      </c>
      <c r="BH118" s="7">
        <f t="shared" si="96"/>
        <v>7478.16</v>
      </c>
      <c r="BI118" s="7">
        <f t="shared" si="96"/>
        <v>7478.16</v>
      </c>
      <c r="BJ118" s="7">
        <f t="shared" si="96"/>
        <v>7478.16</v>
      </c>
      <c r="BK118" s="7">
        <f t="shared" si="96"/>
        <v>7478.16</v>
      </c>
      <c r="BL118" s="7">
        <f t="shared" si="96"/>
        <v>7478.16</v>
      </c>
      <c r="BM118" s="7">
        <f t="shared" si="96"/>
        <v>7478.16</v>
      </c>
      <c r="BN118" s="7">
        <f t="shared" si="96"/>
        <v>7478.16</v>
      </c>
      <c r="BO118" s="7">
        <f t="shared" ref="BO118:DZ118" si="97">+BO38</f>
        <v>7478.16</v>
      </c>
      <c r="BP118" s="7">
        <f t="shared" si="97"/>
        <v>7478.16</v>
      </c>
      <c r="BQ118" s="7">
        <f t="shared" si="97"/>
        <v>7478.16</v>
      </c>
      <c r="BR118" s="7">
        <f t="shared" si="97"/>
        <v>7478.16</v>
      </c>
      <c r="BS118" s="7">
        <f t="shared" si="97"/>
        <v>7478.16</v>
      </c>
      <c r="BT118" s="7">
        <f t="shared" si="97"/>
        <v>7478.16</v>
      </c>
      <c r="BU118" s="7">
        <f t="shared" si="97"/>
        <v>7478.16</v>
      </c>
      <c r="BV118" s="7">
        <f t="shared" si="97"/>
        <v>7478.16</v>
      </c>
      <c r="BW118" s="7">
        <f t="shared" si="97"/>
        <v>7478.16</v>
      </c>
      <c r="BX118" s="7">
        <f t="shared" si="97"/>
        <v>7478.16</v>
      </c>
      <c r="BY118" s="7">
        <f t="shared" si="97"/>
        <v>7478.16</v>
      </c>
      <c r="BZ118" s="7">
        <f t="shared" si="97"/>
        <v>7478.16</v>
      </c>
      <c r="CA118" s="7">
        <f t="shared" si="97"/>
        <v>7478.16</v>
      </c>
      <c r="CB118" s="7">
        <f t="shared" si="97"/>
        <v>7478.16</v>
      </c>
      <c r="CC118" s="7">
        <f t="shared" si="97"/>
        <v>7478.16</v>
      </c>
      <c r="CD118" s="7">
        <f t="shared" si="97"/>
        <v>7478.16</v>
      </c>
      <c r="CE118" s="7">
        <f t="shared" si="97"/>
        <v>7478.16</v>
      </c>
      <c r="CF118" s="7">
        <f t="shared" si="97"/>
        <v>7478.16</v>
      </c>
      <c r="CG118" s="7">
        <f t="shared" si="97"/>
        <v>7478.16</v>
      </c>
      <c r="CH118" s="7">
        <f t="shared" si="97"/>
        <v>7478.16</v>
      </c>
      <c r="CI118" s="7">
        <f t="shared" si="97"/>
        <v>7478.16</v>
      </c>
      <c r="CJ118" s="7">
        <f t="shared" si="97"/>
        <v>7478.16</v>
      </c>
      <c r="CK118" s="7">
        <f t="shared" si="97"/>
        <v>7478.16</v>
      </c>
      <c r="CL118" s="7">
        <f t="shared" si="97"/>
        <v>7478.16</v>
      </c>
      <c r="CM118" s="7">
        <f t="shared" si="97"/>
        <v>7478.16</v>
      </c>
      <c r="CN118" s="7">
        <f t="shared" si="97"/>
        <v>7478.16</v>
      </c>
      <c r="CO118" s="7">
        <f t="shared" si="97"/>
        <v>7478.16</v>
      </c>
      <c r="CP118" s="7">
        <f t="shared" si="97"/>
        <v>7478.16</v>
      </c>
      <c r="CQ118" s="7">
        <f t="shared" si="97"/>
        <v>7478.16</v>
      </c>
      <c r="CR118" s="7">
        <f t="shared" si="97"/>
        <v>7478.16</v>
      </c>
      <c r="CS118" s="7">
        <f t="shared" si="97"/>
        <v>7478.16</v>
      </c>
      <c r="CT118" s="7">
        <f t="shared" si="97"/>
        <v>7478.16</v>
      </c>
      <c r="CU118" s="7">
        <f t="shared" si="97"/>
        <v>7478.16</v>
      </c>
      <c r="CV118" s="7">
        <f t="shared" si="97"/>
        <v>7478.16</v>
      </c>
      <c r="CW118" s="7">
        <f t="shared" si="97"/>
        <v>7478.16</v>
      </c>
      <c r="CX118" s="7">
        <f t="shared" si="97"/>
        <v>7478.16</v>
      </c>
      <c r="CY118" s="7">
        <f t="shared" si="97"/>
        <v>7478.16</v>
      </c>
      <c r="CZ118" s="7">
        <f t="shared" si="97"/>
        <v>7478.16</v>
      </c>
      <c r="DA118" s="7">
        <f t="shared" si="97"/>
        <v>7478.16</v>
      </c>
      <c r="DB118" s="7">
        <f t="shared" si="97"/>
        <v>7478.16</v>
      </c>
      <c r="DC118" s="7">
        <f t="shared" si="97"/>
        <v>7478.16</v>
      </c>
      <c r="DD118" s="7">
        <f t="shared" si="97"/>
        <v>7478.16</v>
      </c>
      <c r="DE118" s="7">
        <f t="shared" si="97"/>
        <v>7478.16</v>
      </c>
      <c r="DF118" s="7">
        <f t="shared" si="97"/>
        <v>7478.16</v>
      </c>
      <c r="DG118" s="7">
        <f t="shared" si="97"/>
        <v>7478.16</v>
      </c>
      <c r="DH118" s="7">
        <f t="shared" si="97"/>
        <v>7478.16</v>
      </c>
      <c r="DI118" s="7">
        <f t="shared" si="97"/>
        <v>7478.16</v>
      </c>
      <c r="DJ118" s="7">
        <f t="shared" si="97"/>
        <v>7478.16</v>
      </c>
      <c r="DK118" s="7">
        <f t="shared" si="97"/>
        <v>7478.16</v>
      </c>
      <c r="DL118" s="7">
        <f t="shared" si="97"/>
        <v>7478.16</v>
      </c>
      <c r="DM118" s="7">
        <f t="shared" si="97"/>
        <v>7478.16</v>
      </c>
      <c r="DN118" s="7">
        <f t="shared" si="97"/>
        <v>7478.16</v>
      </c>
      <c r="DO118" s="7">
        <f t="shared" si="97"/>
        <v>7478.16</v>
      </c>
      <c r="DP118" s="7">
        <f t="shared" si="97"/>
        <v>7478.16</v>
      </c>
      <c r="DQ118" s="7">
        <f t="shared" si="97"/>
        <v>7478.16</v>
      </c>
      <c r="DR118" s="7">
        <f t="shared" si="97"/>
        <v>7478.16</v>
      </c>
      <c r="DS118" s="7">
        <f t="shared" si="97"/>
        <v>7478.16</v>
      </c>
      <c r="DT118" s="7">
        <f t="shared" si="97"/>
        <v>7478.16</v>
      </c>
      <c r="DU118" s="7">
        <f t="shared" si="97"/>
        <v>7478.16</v>
      </c>
      <c r="DV118" s="7">
        <f t="shared" si="97"/>
        <v>7478.16</v>
      </c>
      <c r="DW118" s="7">
        <f t="shared" si="97"/>
        <v>7478.16</v>
      </c>
      <c r="DX118" s="7">
        <f t="shared" si="97"/>
        <v>7478.16</v>
      </c>
      <c r="DY118" s="7">
        <f t="shared" si="97"/>
        <v>7478.16</v>
      </c>
      <c r="DZ118" s="7">
        <f t="shared" si="97"/>
        <v>7478.16</v>
      </c>
      <c r="EA118" s="7">
        <f t="shared" ref="EA118:FX118" si="98">+EA38</f>
        <v>7478.16</v>
      </c>
      <c r="EB118" s="7">
        <f t="shared" si="98"/>
        <v>7478.16</v>
      </c>
      <c r="EC118" s="7">
        <f t="shared" si="98"/>
        <v>7478.16</v>
      </c>
      <c r="ED118" s="7">
        <f t="shared" si="98"/>
        <v>7478.16</v>
      </c>
      <c r="EE118" s="7">
        <f t="shared" si="98"/>
        <v>7478.16</v>
      </c>
      <c r="EF118" s="7">
        <f t="shared" si="98"/>
        <v>7478.16</v>
      </c>
      <c r="EG118" s="7">
        <f t="shared" si="98"/>
        <v>7478.16</v>
      </c>
      <c r="EH118" s="7">
        <f t="shared" si="98"/>
        <v>7478.16</v>
      </c>
      <c r="EI118" s="7">
        <f t="shared" si="98"/>
        <v>7478.16</v>
      </c>
      <c r="EJ118" s="7">
        <f t="shared" si="98"/>
        <v>7478.16</v>
      </c>
      <c r="EK118" s="7">
        <f t="shared" si="98"/>
        <v>7478.16</v>
      </c>
      <c r="EL118" s="7">
        <f t="shared" si="98"/>
        <v>7478.16</v>
      </c>
      <c r="EM118" s="7">
        <f t="shared" si="98"/>
        <v>7478.16</v>
      </c>
      <c r="EN118" s="7">
        <f t="shared" si="98"/>
        <v>7478.16</v>
      </c>
      <c r="EO118" s="7">
        <f t="shared" si="98"/>
        <v>7478.16</v>
      </c>
      <c r="EP118" s="7">
        <f t="shared" si="98"/>
        <v>7478.16</v>
      </c>
      <c r="EQ118" s="7">
        <f t="shared" si="98"/>
        <v>7478.16</v>
      </c>
      <c r="ER118" s="7">
        <f t="shared" si="98"/>
        <v>7478.16</v>
      </c>
      <c r="ES118" s="7">
        <f t="shared" si="98"/>
        <v>7478.16</v>
      </c>
      <c r="ET118" s="7">
        <f t="shared" si="98"/>
        <v>7478.16</v>
      </c>
      <c r="EU118" s="7">
        <f t="shared" si="98"/>
        <v>7478.16</v>
      </c>
      <c r="EV118" s="7">
        <f t="shared" si="98"/>
        <v>7478.16</v>
      </c>
      <c r="EW118" s="7">
        <f t="shared" si="98"/>
        <v>7478.16</v>
      </c>
      <c r="EX118" s="7">
        <f t="shared" si="98"/>
        <v>7478.16</v>
      </c>
      <c r="EY118" s="7">
        <f t="shared" si="98"/>
        <v>7478.16</v>
      </c>
      <c r="EZ118" s="7">
        <f t="shared" si="98"/>
        <v>7478.16</v>
      </c>
      <c r="FA118" s="7">
        <f t="shared" si="98"/>
        <v>7478.16</v>
      </c>
      <c r="FB118" s="7">
        <f t="shared" si="98"/>
        <v>7478.16</v>
      </c>
      <c r="FC118" s="7">
        <f t="shared" si="98"/>
        <v>7478.16</v>
      </c>
      <c r="FD118" s="7">
        <f t="shared" si="98"/>
        <v>7478.16</v>
      </c>
      <c r="FE118" s="7">
        <f t="shared" si="98"/>
        <v>7478.16</v>
      </c>
      <c r="FF118" s="7">
        <f t="shared" si="98"/>
        <v>7478.16</v>
      </c>
      <c r="FG118" s="7">
        <f t="shared" si="98"/>
        <v>7478.16</v>
      </c>
      <c r="FH118" s="7">
        <f t="shared" si="98"/>
        <v>7478.16</v>
      </c>
      <c r="FI118" s="7">
        <f t="shared" si="98"/>
        <v>7478.16</v>
      </c>
      <c r="FJ118" s="7">
        <f t="shared" si="98"/>
        <v>7478.16</v>
      </c>
      <c r="FK118" s="7">
        <f t="shared" si="98"/>
        <v>7478.16</v>
      </c>
      <c r="FL118" s="7">
        <f t="shared" si="98"/>
        <v>7478.16</v>
      </c>
      <c r="FM118" s="7">
        <f t="shared" si="98"/>
        <v>7478.16</v>
      </c>
      <c r="FN118" s="7">
        <f t="shared" si="98"/>
        <v>7478.16</v>
      </c>
      <c r="FO118" s="7">
        <f t="shared" si="98"/>
        <v>7478.16</v>
      </c>
      <c r="FP118" s="7">
        <f t="shared" si="98"/>
        <v>7478.16</v>
      </c>
      <c r="FQ118" s="7">
        <f t="shared" si="98"/>
        <v>7478.16</v>
      </c>
      <c r="FR118" s="7">
        <f t="shared" si="98"/>
        <v>7478.16</v>
      </c>
      <c r="FS118" s="7">
        <f t="shared" si="98"/>
        <v>7478.16</v>
      </c>
      <c r="FT118" s="7">
        <f t="shared" si="98"/>
        <v>7478.16</v>
      </c>
      <c r="FU118" s="7">
        <f t="shared" si="98"/>
        <v>7478.16</v>
      </c>
      <c r="FV118" s="7">
        <f t="shared" si="98"/>
        <v>7478.16</v>
      </c>
      <c r="FW118" s="7">
        <f t="shared" si="98"/>
        <v>7478.16</v>
      </c>
      <c r="FX118" s="7">
        <f t="shared" si="98"/>
        <v>7478.16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609</v>
      </c>
      <c r="B119" s="7" t="s">
        <v>610</v>
      </c>
      <c r="C119" s="33">
        <f t="shared" ref="C119:BN119" si="99">+C115</f>
        <v>0.8841</v>
      </c>
      <c r="D119" s="33">
        <f t="shared" si="99"/>
        <v>0.90500000000000003</v>
      </c>
      <c r="E119" s="33">
        <f t="shared" si="99"/>
        <v>0.88480000000000003</v>
      </c>
      <c r="F119" s="33">
        <f t="shared" si="99"/>
        <v>0.8972</v>
      </c>
      <c r="G119" s="33">
        <f t="shared" si="99"/>
        <v>0.85199999999999998</v>
      </c>
      <c r="H119" s="33">
        <f t="shared" si="99"/>
        <v>0.84670000000000001</v>
      </c>
      <c r="I119" s="33">
        <f t="shared" si="99"/>
        <v>0.88649999999999995</v>
      </c>
      <c r="J119" s="33">
        <f t="shared" si="99"/>
        <v>0.86329999999999996</v>
      </c>
      <c r="K119" s="33">
        <f t="shared" si="99"/>
        <v>0.81240000000000001</v>
      </c>
      <c r="L119" s="33">
        <f t="shared" si="99"/>
        <v>0.86350000000000005</v>
      </c>
      <c r="M119" s="33">
        <f t="shared" si="99"/>
        <v>0.84750000000000003</v>
      </c>
      <c r="N119" s="33">
        <f t="shared" si="99"/>
        <v>0.90500000000000003</v>
      </c>
      <c r="O119" s="33">
        <f t="shared" si="99"/>
        <v>0.89049999999999996</v>
      </c>
      <c r="P119" s="33">
        <f t="shared" si="99"/>
        <v>0.81499999999999995</v>
      </c>
      <c r="Q119" s="33">
        <f t="shared" si="99"/>
        <v>0.90500000000000003</v>
      </c>
      <c r="R119" s="33">
        <f t="shared" si="99"/>
        <v>0.87609999999999999</v>
      </c>
      <c r="S119" s="33">
        <f t="shared" si="99"/>
        <v>0.86009999999999998</v>
      </c>
      <c r="T119" s="33">
        <f t="shared" si="99"/>
        <v>0.80579999999999996</v>
      </c>
      <c r="U119" s="33">
        <f t="shared" si="99"/>
        <v>0.8</v>
      </c>
      <c r="V119" s="33">
        <f t="shared" si="99"/>
        <v>0.81320000000000003</v>
      </c>
      <c r="W119" s="33">
        <f t="shared" si="99"/>
        <v>0.80559999999999998</v>
      </c>
      <c r="X119" s="33">
        <f t="shared" si="99"/>
        <v>0.79920000000000002</v>
      </c>
      <c r="Y119" s="33">
        <f t="shared" si="99"/>
        <v>0.83560000000000001</v>
      </c>
      <c r="Z119" s="33">
        <f t="shared" si="99"/>
        <v>0.81089999999999995</v>
      </c>
      <c r="AA119" s="33">
        <f t="shared" si="99"/>
        <v>0.90500000000000003</v>
      </c>
      <c r="AB119" s="33">
        <f t="shared" si="99"/>
        <v>0.90400000000000003</v>
      </c>
      <c r="AC119" s="33">
        <f t="shared" si="99"/>
        <v>0.84309999999999996</v>
      </c>
      <c r="AD119" s="33">
        <f t="shared" si="99"/>
        <v>0.85540000000000005</v>
      </c>
      <c r="AE119" s="33">
        <f t="shared" si="99"/>
        <v>0.80259999999999998</v>
      </c>
      <c r="AF119" s="33">
        <f t="shared" si="99"/>
        <v>0.80769999999999997</v>
      </c>
      <c r="AG119" s="33">
        <f t="shared" si="99"/>
        <v>0.83169999999999999</v>
      </c>
      <c r="AH119" s="33">
        <f t="shared" si="99"/>
        <v>0.84370000000000001</v>
      </c>
      <c r="AI119" s="33">
        <f t="shared" si="99"/>
        <v>0.81910000000000005</v>
      </c>
      <c r="AJ119" s="33">
        <f t="shared" si="99"/>
        <v>0.80589999999999995</v>
      </c>
      <c r="AK119" s="33">
        <f t="shared" si="99"/>
        <v>0.80959999999999999</v>
      </c>
      <c r="AL119" s="33">
        <f t="shared" si="99"/>
        <v>0.81340000000000001</v>
      </c>
      <c r="AM119" s="33">
        <f t="shared" si="99"/>
        <v>0.82340000000000002</v>
      </c>
      <c r="AN119" s="33">
        <f t="shared" si="99"/>
        <v>0.81869999999999998</v>
      </c>
      <c r="AO119" s="33">
        <f t="shared" si="99"/>
        <v>0.87470000000000003</v>
      </c>
      <c r="AP119" s="33">
        <f t="shared" si="99"/>
        <v>0.90500000000000003</v>
      </c>
      <c r="AQ119" s="33">
        <f t="shared" si="99"/>
        <v>0.81159999999999999</v>
      </c>
      <c r="AR119" s="33">
        <f t="shared" si="99"/>
        <v>0.90500000000000003</v>
      </c>
      <c r="AS119" s="33">
        <f t="shared" si="99"/>
        <v>0.88419999999999999</v>
      </c>
      <c r="AT119" s="33">
        <f t="shared" si="99"/>
        <v>0.86329999999999996</v>
      </c>
      <c r="AU119" s="33">
        <f t="shared" si="99"/>
        <v>0.81310000000000004</v>
      </c>
      <c r="AV119" s="33">
        <f t="shared" si="99"/>
        <v>0.81579999999999997</v>
      </c>
      <c r="AW119" s="33">
        <f t="shared" si="99"/>
        <v>0.81279999999999997</v>
      </c>
      <c r="AX119" s="33">
        <f t="shared" si="99"/>
        <v>0.80130000000000001</v>
      </c>
      <c r="AY119" s="33">
        <f t="shared" si="99"/>
        <v>0.82440000000000002</v>
      </c>
      <c r="AZ119" s="33">
        <f t="shared" si="99"/>
        <v>0.88980000000000004</v>
      </c>
      <c r="BA119" s="33">
        <f t="shared" si="99"/>
        <v>0.88629999999999998</v>
      </c>
      <c r="BB119" s="33">
        <f t="shared" si="99"/>
        <v>0.88529999999999998</v>
      </c>
      <c r="BC119" s="33">
        <f t="shared" si="99"/>
        <v>0.90339999999999998</v>
      </c>
      <c r="BD119" s="33">
        <f t="shared" si="99"/>
        <v>0.86970000000000003</v>
      </c>
      <c r="BE119" s="33">
        <f t="shared" si="99"/>
        <v>0.85329999999999995</v>
      </c>
      <c r="BF119" s="33">
        <f t="shared" si="99"/>
        <v>0.9012</v>
      </c>
      <c r="BG119" s="33">
        <f t="shared" si="99"/>
        <v>0.8427</v>
      </c>
      <c r="BH119" s="33">
        <f t="shared" si="99"/>
        <v>0.82950000000000002</v>
      </c>
      <c r="BI119" s="33">
        <f t="shared" si="99"/>
        <v>0.81389999999999996</v>
      </c>
      <c r="BJ119" s="33">
        <f t="shared" si="99"/>
        <v>0.88380000000000003</v>
      </c>
      <c r="BK119" s="33">
        <f t="shared" si="99"/>
        <v>0.90500000000000003</v>
      </c>
      <c r="BL119" s="33">
        <f t="shared" si="99"/>
        <v>0.80669999999999997</v>
      </c>
      <c r="BM119" s="33">
        <f t="shared" si="99"/>
        <v>0.81499999999999995</v>
      </c>
      <c r="BN119" s="33">
        <f t="shared" si="99"/>
        <v>0.86919999999999997</v>
      </c>
      <c r="BO119" s="33">
        <f t="shared" ref="BO119:DZ119" si="100">+BO115</f>
        <v>0.85389999999999999</v>
      </c>
      <c r="BP119" s="33">
        <f t="shared" si="100"/>
        <v>0.80930000000000002</v>
      </c>
      <c r="BQ119" s="33">
        <f t="shared" si="100"/>
        <v>0.88219999999999998</v>
      </c>
      <c r="BR119" s="33">
        <f t="shared" si="100"/>
        <v>0.87490000000000001</v>
      </c>
      <c r="BS119" s="33">
        <f t="shared" si="100"/>
        <v>0.84889999999999999</v>
      </c>
      <c r="BT119" s="33">
        <f t="shared" si="100"/>
        <v>0.82369999999999999</v>
      </c>
      <c r="BU119" s="33">
        <f t="shared" si="100"/>
        <v>0.82279999999999998</v>
      </c>
      <c r="BV119" s="33">
        <f t="shared" si="100"/>
        <v>0.85099999999999998</v>
      </c>
      <c r="BW119" s="33">
        <f t="shared" si="100"/>
        <v>0.8619</v>
      </c>
      <c r="BX119" s="33">
        <f t="shared" si="100"/>
        <v>0.80100000000000005</v>
      </c>
      <c r="BY119" s="33">
        <f t="shared" si="100"/>
        <v>0.82689999999999997</v>
      </c>
      <c r="BZ119" s="33">
        <f t="shared" si="100"/>
        <v>0.80930000000000002</v>
      </c>
      <c r="CA119" s="33">
        <f t="shared" si="100"/>
        <v>0.80610000000000004</v>
      </c>
      <c r="CB119" s="33">
        <f t="shared" si="100"/>
        <v>0.90500000000000003</v>
      </c>
      <c r="CC119" s="33">
        <f t="shared" si="100"/>
        <v>0.80830000000000002</v>
      </c>
      <c r="CD119" s="33">
        <f t="shared" si="100"/>
        <v>0.80159999999999998</v>
      </c>
      <c r="CE119" s="33">
        <f t="shared" si="100"/>
        <v>0.80520000000000003</v>
      </c>
      <c r="CF119" s="33">
        <f t="shared" si="100"/>
        <v>0.80569999999999997</v>
      </c>
      <c r="CG119" s="33">
        <f t="shared" si="100"/>
        <v>0.80989999999999995</v>
      </c>
      <c r="CH119" s="33">
        <f t="shared" si="100"/>
        <v>0.80300000000000005</v>
      </c>
      <c r="CI119" s="33">
        <f t="shared" si="100"/>
        <v>0.83289999999999997</v>
      </c>
      <c r="CJ119" s="33">
        <f t="shared" si="100"/>
        <v>0.84140000000000004</v>
      </c>
      <c r="CK119" s="33">
        <f t="shared" si="100"/>
        <v>0.88149999999999995</v>
      </c>
      <c r="CL119" s="33">
        <f t="shared" si="100"/>
        <v>0.85350000000000004</v>
      </c>
      <c r="CM119" s="33">
        <f t="shared" si="100"/>
        <v>0.83540000000000003</v>
      </c>
      <c r="CN119" s="33">
        <f t="shared" si="100"/>
        <v>0.90500000000000003</v>
      </c>
      <c r="CO119" s="33">
        <f t="shared" si="100"/>
        <v>0.89149999999999996</v>
      </c>
      <c r="CP119" s="33">
        <f t="shared" si="100"/>
        <v>0.84319999999999995</v>
      </c>
      <c r="CQ119" s="33">
        <f t="shared" si="100"/>
        <v>0.83850000000000002</v>
      </c>
      <c r="CR119" s="33">
        <f t="shared" si="100"/>
        <v>0.81030000000000002</v>
      </c>
      <c r="CS119" s="33">
        <f t="shared" si="100"/>
        <v>0.81779999999999997</v>
      </c>
      <c r="CT119" s="33">
        <f t="shared" si="100"/>
        <v>0.80269999999999997</v>
      </c>
      <c r="CU119" s="33">
        <f t="shared" si="100"/>
        <v>0.82579999999999998</v>
      </c>
      <c r="CV119" s="33">
        <f t="shared" si="100"/>
        <v>0.79920000000000002</v>
      </c>
      <c r="CW119" s="33">
        <f t="shared" si="100"/>
        <v>0.80869999999999997</v>
      </c>
      <c r="CX119" s="33">
        <f t="shared" si="100"/>
        <v>0.82540000000000002</v>
      </c>
      <c r="CY119" s="33">
        <f t="shared" si="100"/>
        <v>0.79920000000000002</v>
      </c>
      <c r="CZ119" s="33">
        <f t="shared" si="100"/>
        <v>0.86170000000000002</v>
      </c>
      <c r="DA119" s="33">
        <f t="shared" si="100"/>
        <v>0.80920000000000003</v>
      </c>
      <c r="DB119" s="33">
        <f t="shared" si="100"/>
        <v>0.81599999999999995</v>
      </c>
      <c r="DC119" s="33">
        <f t="shared" si="100"/>
        <v>0.80569999999999997</v>
      </c>
      <c r="DD119" s="33">
        <f t="shared" si="100"/>
        <v>0.8075</v>
      </c>
      <c r="DE119" s="33">
        <f t="shared" si="100"/>
        <v>0.81879999999999997</v>
      </c>
      <c r="DF119" s="33">
        <f t="shared" si="100"/>
        <v>0.89770000000000005</v>
      </c>
      <c r="DG119" s="33">
        <f t="shared" si="100"/>
        <v>0.80159999999999998</v>
      </c>
      <c r="DH119" s="33">
        <f t="shared" si="100"/>
        <v>0.8619</v>
      </c>
      <c r="DI119" s="33">
        <f t="shared" si="100"/>
        <v>0.8649</v>
      </c>
      <c r="DJ119" s="33">
        <f t="shared" si="100"/>
        <v>0.83199999999999996</v>
      </c>
      <c r="DK119" s="33">
        <f t="shared" si="100"/>
        <v>0.82540000000000002</v>
      </c>
      <c r="DL119" s="33">
        <f t="shared" si="100"/>
        <v>0.88109999999999999</v>
      </c>
      <c r="DM119" s="33">
        <f t="shared" si="100"/>
        <v>0.81200000000000006</v>
      </c>
      <c r="DN119" s="33">
        <f t="shared" si="100"/>
        <v>0.85599999999999998</v>
      </c>
      <c r="DO119" s="33">
        <f t="shared" si="100"/>
        <v>0.86829999999999996</v>
      </c>
      <c r="DP119" s="33">
        <f t="shared" si="100"/>
        <v>0.80959999999999999</v>
      </c>
      <c r="DQ119" s="33">
        <f t="shared" si="100"/>
        <v>0.83809999999999996</v>
      </c>
      <c r="DR119" s="33">
        <f t="shared" si="100"/>
        <v>0.85540000000000005</v>
      </c>
      <c r="DS119" s="33">
        <f t="shared" si="100"/>
        <v>0.83430000000000004</v>
      </c>
      <c r="DT119" s="33">
        <f t="shared" si="100"/>
        <v>0.80620000000000003</v>
      </c>
      <c r="DU119" s="33">
        <f t="shared" si="100"/>
        <v>0.82050000000000001</v>
      </c>
      <c r="DV119" s="33">
        <f t="shared" si="100"/>
        <v>0.81030000000000002</v>
      </c>
      <c r="DW119" s="33">
        <f t="shared" si="100"/>
        <v>0.81659999999999999</v>
      </c>
      <c r="DX119" s="33">
        <f t="shared" si="100"/>
        <v>0.80730000000000002</v>
      </c>
      <c r="DY119" s="33">
        <f t="shared" si="100"/>
        <v>0.81659999999999999</v>
      </c>
      <c r="DZ119" s="33">
        <f t="shared" si="100"/>
        <v>0.83579999999999999</v>
      </c>
      <c r="EA119" s="33">
        <f t="shared" ref="EA119:FX119" si="101">+EA115</f>
        <v>0.82920000000000005</v>
      </c>
      <c r="EB119" s="33">
        <f t="shared" si="101"/>
        <v>0.82950000000000002</v>
      </c>
      <c r="EC119" s="33">
        <f t="shared" si="101"/>
        <v>0.81710000000000005</v>
      </c>
      <c r="ED119" s="33">
        <f t="shared" si="101"/>
        <v>0.8599</v>
      </c>
      <c r="EE119" s="33">
        <f t="shared" si="101"/>
        <v>0.80810000000000004</v>
      </c>
      <c r="EF119" s="33">
        <f t="shared" si="101"/>
        <v>0.85780000000000001</v>
      </c>
      <c r="EG119" s="33">
        <f t="shared" si="101"/>
        <v>0.81379999999999997</v>
      </c>
      <c r="EH119" s="33">
        <f t="shared" si="101"/>
        <v>0.8125</v>
      </c>
      <c r="EI119" s="33">
        <f t="shared" si="101"/>
        <v>0.89190000000000003</v>
      </c>
      <c r="EJ119" s="33">
        <f t="shared" si="101"/>
        <v>0.8871</v>
      </c>
      <c r="EK119" s="33">
        <f t="shared" si="101"/>
        <v>0.83240000000000003</v>
      </c>
      <c r="EL119" s="33">
        <f t="shared" si="101"/>
        <v>0.8256</v>
      </c>
      <c r="EM119" s="33">
        <f t="shared" si="101"/>
        <v>0.82340000000000002</v>
      </c>
      <c r="EN119" s="33">
        <f t="shared" si="101"/>
        <v>0.84450000000000003</v>
      </c>
      <c r="EO119" s="33">
        <f t="shared" si="101"/>
        <v>0.81840000000000002</v>
      </c>
      <c r="EP119" s="33">
        <f t="shared" si="101"/>
        <v>0.82269999999999999</v>
      </c>
      <c r="EQ119" s="33">
        <f t="shared" si="101"/>
        <v>0.86539999999999995</v>
      </c>
      <c r="ER119" s="33">
        <f t="shared" si="101"/>
        <v>0.81589999999999996</v>
      </c>
      <c r="ES119" s="33">
        <f t="shared" si="101"/>
        <v>0.80630000000000002</v>
      </c>
      <c r="ET119" s="33">
        <f t="shared" si="101"/>
        <v>0.81040000000000001</v>
      </c>
      <c r="EU119" s="33">
        <f t="shared" si="101"/>
        <v>0.83020000000000005</v>
      </c>
      <c r="EV119" s="33">
        <f t="shared" si="101"/>
        <v>0.80159999999999998</v>
      </c>
      <c r="EW119" s="33">
        <f t="shared" si="101"/>
        <v>0.83860000000000001</v>
      </c>
      <c r="EX119" s="33">
        <f t="shared" si="101"/>
        <v>0.80840000000000001</v>
      </c>
      <c r="EY119" s="33">
        <f t="shared" si="101"/>
        <v>0.83509999999999995</v>
      </c>
      <c r="EZ119" s="33">
        <f t="shared" si="101"/>
        <v>0.80510000000000004</v>
      </c>
      <c r="FA119" s="33">
        <f t="shared" si="101"/>
        <v>0.86929999999999996</v>
      </c>
      <c r="FB119" s="33">
        <f t="shared" si="101"/>
        <v>0.81869999999999998</v>
      </c>
      <c r="FC119" s="33">
        <f t="shared" si="101"/>
        <v>0.86140000000000005</v>
      </c>
      <c r="FD119" s="33">
        <f t="shared" si="101"/>
        <v>0.82240000000000002</v>
      </c>
      <c r="FE119" s="33">
        <f t="shared" si="101"/>
        <v>0.80249999999999999</v>
      </c>
      <c r="FF119" s="33">
        <f t="shared" si="101"/>
        <v>0.80959999999999999</v>
      </c>
      <c r="FG119" s="33">
        <f t="shared" si="101"/>
        <v>0.80430000000000001</v>
      </c>
      <c r="FH119" s="33">
        <f t="shared" si="101"/>
        <v>0.80100000000000005</v>
      </c>
      <c r="FI119" s="33">
        <f t="shared" si="101"/>
        <v>0.8609</v>
      </c>
      <c r="FJ119" s="33">
        <f t="shared" si="101"/>
        <v>0.8619</v>
      </c>
      <c r="FK119" s="33">
        <f t="shared" si="101"/>
        <v>0.86470000000000002</v>
      </c>
      <c r="FL119" s="33">
        <f t="shared" si="101"/>
        <v>0.88560000000000005</v>
      </c>
      <c r="FM119" s="33">
        <f t="shared" si="101"/>
        <v>0.871</v>
      </c>
      <c r="FN119" s="33">
        <f t="shared" si="101"/>
        <v>0.89829999999999999</v>
      </c>
      <c r="FO119" s="33">
        <f t="shared" si="101"/>
        <v>0.84560000000000002</v>
      </c>
      <c r="FP119" s="33">
        <f t="shared" si="101"/>
        <v>0.86370000000000002</v>
      </c>
      <c r="FQ119" s="33">
        <f t="shared" si="101"/>
        <v>0.84279999999999999</v>
      </c>
      <c r="FR119" s="33">
        <f t="shared" si="101"/>
        <v>0.80759999999999998</v>
      </c>
      <c r="FS119" s="33">
        <f t="shared" si="101"/>
        <v>0.80900000000000005</v>
      </c>
      <c r="FT119" s="33">
        <f t="shared" si="101"/>
        <v>0.80030000000000001</v>
      </c>
      <c r="FU119" s="33">
        <f t="shared" si="101"/>
        <v>0.83720000000000006</v>
      </c>
      <c r="FV119" s="33">
        <f t="shared" si="101"/>
        <v>0.83330000000000004</v>
      </c>
      <c r="FW119" s="33">
        <f t="shared" si="101"/>
        <v>0.80779999999999996</v>
      </c>
      <c r="FX119" s="33">
        <f t="shared" si="101"/>
        <v>0.79969999999999997</v>
      </c>
      <c r="FY119" s="7"/>
      <c r="FZ119" s="33">
        <f>SUM(C119:FX119)</f>
        <v>149.37689999999998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611</v>
      </c>
      <c r="B120" s="7" t="s">
        <v>612</v>
      </c>
      <c r="C120" s="83">
        <f>C41</f>
        <v>1.2250000000000001</v>
      </c>
      <c r="D120" s="83">
        <f t="shared" ref="D120:BO120" si="102">D41</f>
        <v>1.226</v>
      </c>
      <c r="E120" s="83">
        <f t="shared" si="102"/>
        <v>1.214</v>
      </c>
      <c r="F120" s="83">
        <f t="shared" si="102"/>
        <v>1.216</v>
      </c>
      <c r="G120" s="83">
        <f t="shared" si="102"/>
        <v>1.2170000000000001</v>
      </c>
      <c r="H120" s="83">
        <f t="shared" si="102"/>
        <v>1.208</v>
      </c>
      <c r="I120" s="83">
        <f t="shared" si="102"/>
        <v>1.216</v>
      </c>
      <c r="J120" s="83">
        <f t="shared" si="102"/>
        <v>1.1319999999999999</v>
      </c>
      <c r="K120" s="83">
        <f t="shared" si="102"/>
        <v>1.111</v>
      </c>
      <c r="L120" s="83">
        <f t="shared" si="102"/>
        <v>1.2430000000000001</v>
      </c>
      <c r="M120" s="83">
        <f t="shared" si="102"/>
        <v>1.2430000000000001</v>
      </c>
      <c r="N120" s="83">
        <f t="shared" si="102"/>
        <v>1.2649999999999999</v>
      </c>
      <c r="O120" s="83">
        <f t="shared" si="102"/>
        <v>1.2350000000000001</v>
      </c>
      <c r="P120" s="83">
        <f t="shared" si="102"/>
        <v>1.216</v>
      </c>
      <c r="Q120" s="83">
        <f t="shared" si="102"/>
        <v>1.244</v>
      </c>
      <c r="R120" s="83">
        <f t="shared" si="102"/>
        <v>1.216</v>
      </c>
      <c r="S120" s="83">
        <f t="shared" si="102"/>
        <v>1.1839999999999999</v>
      </c>
      <c r="T120" s="83">
        <f t="shared" si="102"/>
        <v>1.0840000000000001</v>
      </c>
      <c r="U120" s="83">
        <f t="shared" si="102"/>
        <v>1.075</v>
      </c>
      <c r="V120" s="83">
        <f t="shared" si="102"/>
        <v>1.083</v>
      </c>
      <c r="W120" s="83">
        <f t="shared" si="102"/>
        <v>1.075</v>
      </c>
      <c r="X120" s="83">
        <f t="shared" si="102"/>
        <v>1.0740000000000001</v>
      </c>
      <c r="Y120" s="83">
        <f t="shared" si="102"/>
        <v>1.0720000000000001</v>
      </c>
      <c r="Z120" s="83">
        <f t="shared" si="102"/>
        <v>1.054</v>
      </c>
      <c r="AA120" s="83">
        <f t="shared" si="102"/>
        <v>1.2350000000000001</v>
      </c>
      <c r="AB120" s="83">
        <f t="shared" si="102"/>
        <v>1.2649999999999999</v>
      </c>
      <c r="AC120" s="83">
        <f t="shared" si="102"/>
        <v>1.1759999999999999</v>
      </c>
      <c r="AD120" s="83">
        <f t="shared" si="102"/>
        <v>1.1559999999999999</v>
      </c>
      <c r="AE120" s="83">
        <f t="shared" si="102"/>
        <v>1.0669999999999999</v>
      </c>
      <c r="AF120" s="83">
        <f t="shared" si="102"/>
        <v>1.121</v>
      </c>
      <c r="AG120" s="83">
        <f t="shared" si="102"/>
        <v>1.2150000000000001</v>
      </c>
      <c r="AH120" s="83">
        <f t="shared" si="102"/>
        <v>1.111</v>
      </c>
      <c r="AI120" s="83">
        <f t="shared" si="102"/>
        <v>1.1020000000000001</v>
      </c>
      <c r="AJ120" s="83">
        <f t="shared" si="102"/>
        <v>1.115</v>
      </c>
      <c r="AK120" s="83">
        <f t="shared" si="102"/>
        <v>1.091</v>
      </c>
      <c r="AL120" s="83">
        <f t="shared" si="102"/>
        <v>1.103</v>
      </c>
      <c r="AM120" s="83">
        <f t="shared" si="102"/>
        <v>1.1120000000000001</v>
      </c>
      <c r="AN120" s="83">
        <f t="shared" si="102"/>
        <v>1.145</v>
      </c>
      <c r="AO120" s="83">
        <f t="shared" si="102"/>
        <v>1.194</v>
      </c>
      <c r="AP120" s="83">
        <f t="shared" si="102"/>
        <v>1.2450000000000001</v>
      </c>
      <c r="AQ120" s="83">
        <f t="shared" si="102"/>
        <v>1.169</v>
      </c>
      <c r="AR120" s="83">
        <f t="shared" si="102"/>
        <v>1.246</v>
      </c>
      <c r="AS120" s="83">
        <f t="shared" si="102"/>
        <v>1.319</v>
      </c>
      <c r="AT120" s="83">
        <f t="shared" si="102"/>
        <v>1.248</v>
      </c>
      <c r="AU120" s="83">
        <f t="shared" si="102"/>
        <v>1.216</v>
      </c>
      <c r="AV120" s="83">
        <f t="shared" si="102"/>
        <v>1.2030000000000001</v>
      </c>
      <c r="AW120" s="83">
        <f t="shared" si="102"/>
        <v>1.2050000000000001</v>
      </c>
      <c r="AX120" s="83">
        <f t="shared" si="102"/>
        <v>1.1739999999999999</v>
      </c>
      <c r="AY120" s="83">
        <f t="shared" si="102"/>
        <v>1.2050000000000001</v>
      </c>
      <c r="AZ120" s="83">
        <f t="shared" si="102"/>
        <v>1.2090000000000001</v>
      </c>
      <c r="BA120" s="83">
        <f t="shared" si="102"/>
        <v>1.18</v>
      </c>
      <c r="BB120" s="83">
        <f t="shared" si="102"/>
        <v>1.19</v>
      </c>
      <c r="BC120" s="83">
        <f t="shared" si="102"/>
        <v>1.208</v>
      </c>
      <c r="BD120" s="83">
        <f t="shared" si="102"/>
        <v>1.2110000000000001</v>
      </c>
      <c r="BE120" s="83">
        <f t="shared" si="102"/>
        <v>1.2090000000000001</v>
      </c>
      <c r="BF120" s="83">
        <f t="shared" si="102"/>
        <v>1.218</v>
      </c>
      <c r="BG120" s="83">
        <f t="shared" si="102"/>
        <v>1.196</v>
      </c>
      <c r="BH120" s="83">
        <f t="shared" si="102"/>
        <v>1.2070000000000001</v>
      </c>
      <c r="BI120" s="83">
        <f t="shared" si="102"/>
        <v>1.18</v>
      </c>
      <c r="BJ120" s="83">
        <f t="shared" si="102"/>
        <v>1.23</v>
      </c>
      <c r="BK120" s="83">
        <f t="shared" si="102"/>
        <v>1.21</v>
      </c>
      <c r="BL120" s="83">
        <f t="shared" si="102"/>
        <v>1.165</v>
      </c>
      <c r="BM120" s="83">
        <f t="shared" si="102"/>
        <v>1.1679999999999999</v>
      </c>
      <c r="BN120" s="83">
        <f t="shared" si="102"/>
        <v>1.155</v>
      </c>
      <c r="BO120" s="83">
        <f t="shared" si="102"/>
        <v>1.1379999999999999</v>
      </c>
      <c r="BP120" s="83">
        <f t="shared" ref="BP120:EA120" si="103">BP41</f>
        <v>1.125</v>
      </c>
      <c r="BQ120" s="83">
        <f t="shared" si="103"/>
        <v>1.3089999999999999</v>
      </c>
      <c r="BR120" s="83">
        <f t="shared" si="103"/>
        <v>1.206</v>
      </c>
      <c r="BS120" s="83">
        <f t="shared" si="103"/>
        <v>1.214</v>
      </c>
      <c r="BT120" s="83">
        <f t="shared" si="103"/>
        <v>1.236</v>
      </c>
      <c r="BU120" s="83">
        <f t="shared" si="103"/>
        <v>1.2370000000000001</v>
      </c>
      <c r="BV120" s="83">
        <f t="shared" si="103"/>
        <v>1.1890000000000001</v>
      </c>
      <c r="BW120" s="83">
        <f t="shared" si="103"/>
        <v>1.218</v>
      </c>
      <c r="BX120" s="83">
        <f t="shared" si="103"/>
        <v>1.2170000000000001</v>
      </c>
      <c r="BY120" s="83">
        <f t="shared" si="103"/>
        <v>1.085</v>
      </c>
      <c r="BZ120" s="83">
        <f t="shared" si="103"/>
        <v>1.0669999999999999</v>
      </c>
      <c r="CA120" s="83">
        <f t="shared" si="103"/>
        <v>1.165</v>
      </c>
      <c r="CB120" s="83">
        <f t="shared" si="103"/>
        <v>1.234</v>
      </c>
      <c r="CC120" s="83">
        <f t="shared" si="103"/>
        <v>1.0649999999999999</v>
      </c>
      <c r="CD120" s="83">
        <f t="shared" si="103"/>
        <v>1.0449999999999999</v>
      </c>
      <c r="CE120" s="83">
        <f t="shared" si="103"/>
        <v>1.0760000000000001</v>
      </c>
      <c r="CF120" s="83">
        <f t="shared" si="103"/>
        <v>1.0369999999999999</v>
      </c>
      <c r="CG120" s="83">
        <f t="shared" si="103"/>
        <v>1.0760000000000001</v>
      </c>
      <c r="CH120" s="83">
        <f t="shared" si="103"/>
        <v>1.0760000000000001</v>
      </c>
      <c r="CI120" s="83">
        <f t="shared" si="103"/>
        <v>1.0780000000000001</v>
      </c>
      <c r="CJ120" s="83">
        <f t="shared" si="103"/>
        <v>1.1870000000000001</v>
      </c>
      <c r="CK120" s="83">
        <f t="shared" si="103"/>
        <v>1.256</v>
      </c>
      <c r="CL120" s="83">
        <f t="shared" si="103"/>
        <v>1.236</v>
      </c>
      <c r="CM120" s="83">
        <f t="shared" si="103"/>
        <v>1.2250000000000001</v>
      </c>
      <c r="CN120" s="83">
        <f t="shared" si="103"/>
        <v>1.1850000000000001</v>
      </c>
      <c r="CO120" s="83">
        <f t="shared" si="103"/>
        <v>1.1859999999999999</v>
      </c>
      <c r="CP120" s="83">
        <f t="shared" si="103"/>
        <v>1.224</v>
      </c>
      <c r="CQ120" s="83">
        <f t="shared" si="103"/>
        <v>1.1619999999999999</v>
      </c>
      <c r="CR120" s="83">
        <f t="shared" si="103"/>
        <v>1.113</v>
      </c>
      <c r="CS120" s="83">
        <f t="shared" si="103"/>
        <v>1.1220000000000001</v>
      </c>
      <c r="CT120" s="83">
        <f t="shared" si="103"/>
        <v>1.073</v>
      </c>
      <c r="CU120" s="83">
        <f t="shared" si="103"/>
        <v>1.016</v>
      </c>
      <c r="CV120" s="83">
        <f t="shared" si="103"/>
        <v>1.0149999999999999</v>
      </c>
      <c r="CW120" s="83">
        <f t="shared" si="103"/>
        <v>1.115</v>
      </c>
      <c r="CX120" s="83">
        <f t="shared" si="103"/>
        <v>1.145</v>
      </c>
      <c r="CY120" s="83">
        <f t="shared" si="103"/>
        <v>1.0860000000000001</v>
      </c>
      <c r="CZ120" s="83">
        <f t="shared" si="103"/>
        <v>1.161</v>
      </c>
      <c r="DA120" s="83">
        <f t="shared" si="103"/>
        <v>1.1220000000000001</v>
      </c>
      <c r="DB120" s="83">
        <f t="shared" si="103"/>
        <v>1.1519999999999999</v>
      </c>
      <c r="DC120" s="83">
        <f t="shared" si="103"/>
        <v>1.133</v>
      </c>
      <c r="DD120" s="83">
        <f t="shared" si="103"/>
        <v>1.127</v>
      </c>
      <c r="DE120" s="83">
        <f t="shared" si="103"/>
        <v>1.1459999999999999</v>
      </c>
      <c r="DF120" s="83">
        <f t="shared" si="103"/>
        <v>1.1459999999999999</v>
      </c>
      <c r="DG120" s="83">
        <f t="shared" si="103"/>
        <v>1.153</v>
      </c>
      <c r="DH120" s="83">
        <f t="shared" si="103"/>
        <v>1.1359999999999999</v>
      </c>
      <c r="DI120" s="83">
        <f t="shared" si="103"/>
        <v>1.149</v>
      </c>
      <c r="DJ120" s="83">
        <f t="shared" si="103"/>
        <v>1.159</v>
      </c>
      <c r="DK120" s="83">
        <f t="shared" si="103"/>
        <v>1.147</v>
      </c>
      <c r="DL120" s="83">
        <f t="shared" si="103"/>
        <v>1.226</v>
      </c>
      <c r="DM120" s="83">
        <f t="shared" si="103"/>
        <v>1.2030000000000001</v>
      </c>
      <c r="DN120" s="83">
        <f t="shared" si="103"/>
        <v>1.1879999999999999</v>
      </c>
      <c r="DO120" s="83">
        <f t="shared" si="103"/>
        <v>1.1950000000000001</v>
      </c>
      <c r="DP120" s="83">
        <f t="shared" si="103"/>
        <v>1.175</v>
      </c>
      <c r="DQ120" s="83">
        <f t="shared" si="103"/>
        <v>1.171</v>
      </c>
      <c r="DR120" s="83">
        <f t="shared" si="103"/>
        <v>1.1439999999999999</v>
      </c>
      <c r="DS120" s="83">
        <f t="shared" si="103"/>
        <v>1.133</v>
      </c>
      <c r="DT120" s="83">
        <f t="shared" si="103"/>
        <v>1.133</v>
      </c>
      <c r="DU120" s="83">
        <f t="shared" si="103"/>
        <v>1.125</v>
      </c>
      <c r="DV120" s="83">
        <f t="shared" si="103"/>
        <v>1.1220000000000001</v>
      </c>
      <c r="DW120" s="83">
        <f t="shared" si="103"/>
        <v>1.1319999999999999</v>
      </c>
      <c r="DX120" s="83">
        <f t="shared" si="103"/>
        <v>1.3089999999999999</v>
      </c>
      <c r="DY120" s="83">
        <f t="shared" si="103"/>
        <v>1.286</v>
      </c>
      <c r="DZ120" s="83">
        <f t="shared" si="103"/>
        <v>1.238</v>
      </c>
      <c r="EA120" s="83">
        <f t="shared" si="103"/>
        <v>1.214</v>
      </c>
      <c r="EB120" s="83">
        <f t="shared" ref="EB120:FX120" si="104">EB41</f>
        <v>1.1180000000000001</v>
      </c>
      <c r="EC120" s="83">
        <f t="shared" si="104"/>
        <v>1.075</v>
      </c>
      <c r="ED120" s="83">
        <f t="shared" si="104"/>
        <v>1.65</v>
      </c>
      <c r="EE120" s="83">
        <f t="shared" si="104"/>
        <v>1.0740000000000001</v>
      </c>
      <c r="EF120" s="83">
        <f t="shared" si="104"/>
        <v>1.133</v>
      </c>
      <c r="EG120" s="83">
        <f t="shared" si="104"/>
        <v>1.0429999999999999</v>
      </c>
      <c r="EH120" s="83">
        <f t="shared" si="104"/>
        <v>1.073</v>
      </c>
      <c r="EI120" s="83">
        <f t="shared" si="104"/>
        <v>1.177</v>
      </c>
      <c r="EJ120" s="83">
        <f t="shared" si="104"/>
        <v>1.165</v>
      </c>
      <c r="EK120" s="83">
        <f t="shared" si="104"/>
        <v>1.127</v>
      </c>
      <c r="EL120" s="83">
        <f t="shared" si="104"/>
        <v>1.105</v>
      </c>
      <c r="EM120" s="83">
        <f t="shared" si="104"/>
        <v>1.1220000000000001</v>
      </c>
      <c r="EN120" s="83">
        <f t="shared" si="104"/>
        <v>1.123</v>
      </c>
      <c r="EO120" s="83">
        <f t="shared" si="104"/>
        <v>1.113</v>
      </c>
      <c r="EP120" s="83">
        <f t="shared" si="104"/>
        <v>1.248</v>
      </c>
      <c r="EQ120" s="83">
        <f t="shared" si="104"/>
        <v>1.27</v>
      </c>
      <c r="ER120" s="83">
        <f t="shared" si="104"/>
        <v>1.2470000000000001</v>
      </c>
      <c r="ES120" s="83">
        <f t="shared" si="104"/>
        <v>1.0820000000000001</v>
      </c>
      <c r="ET120" s="83">
        <f t="shared" si="104"/>
        <v>1.1060000000000001</v>
      </c>
      <c r="EU120" s="83">
        <f t="shared" si="104"/>
        <v>1.0920000000000001</v>
      </c>
      <c r="EV120" s="83">
        <f t="shared" si="104"/>
        <v>1.179</v>
      </c>
      <c r="EW120" s="83">
        <f t="shared" si="104"/>
        <v>1.5940000000000001</v>
      </c>
      <c r="EX120" s="83">
        <f t="shared" si="104"/>
        <v>1.232</v>
      </c>
      <c r="EY120" s="83">
        <f t="shared" si="104"/>
        <v>1.117</v>
      </c>
      <c r="EZ120" s="83">
        <f t="shared" si="104"/>
        <v>1.1040000000000001</v>
      </c>
      <c r="FA120" s="83">
        <f t="shared" si="104"/>
        <v>1.319</v>
      </c>
      <c r="FB120" s="83">
        <f t="shared" si="104"/>
        <v>1.145</v>
      </c>
      <c r="FC120" s="83">
        <f t="shared" si="104"/>
        <v>1.1950000000000001</v>
      </c>
      <c r="FD120" s="83">
        <f t="shared" si="104"/>
        <v>1.145</v>
      </c>
      <c r="FE120" s="83">
        <f t="shared" si="104"/>
        <v>1.1160000000000001</v>
      </c>
      <c r="FF120" s="83">
        <f t="shared" si="104"/>
        <v>1.1339999999999999</v>
      </c>
      <c r="FG120" s="83">
        <f t="shared" si="104"/>
        <v>1.1439999999999999</v>
      </c>
      <c r="FH120" s="83">
        <f t="shared" si="104"/>
        <v>1.1080000000000001</v>
      </c>
      <c r="FI120" s="83">
        <f t="shared" si="104"/>
        <v>1.1759999999999999</v>
      </c>
      <c r="FJ120" s="83">
        <f t="shared" si="104"/>
        <v>1.167</v>
      </c>
      <c r="FK120" s="83">
        <f t="shared" si="104"/>
        <v>1.1870000000000001</v>
      </c>
      <c r="FL120" s="83">
        <f t="shared" si="104"/>
        <v>1.175</v>
      </c>
      <c r="FM120" s="83">
        <f t="shared" si="104"/>
        <v>1.177</v>
      </c>
      <c r="FN120" s="83">
        <f t="shared" si="104"/>
        <v>1.1850000000000001</v>
      </c>
      <c r="FO120" s="83">
        <f t="shared" si="104"/>
        <v>1.1759999999999999</v>
      </c>
      <c r="FP120" s="83">
        <f t="shared" si="104"/>
        <v>1.206</v>
      </c>
      <c r="FQ120" s="83">
        <f t="shared" si="104"/>
        <v>1.167</v>
      </c>
      <c r="FR120" s="83">
        <f t="shared" si="104"/>
        <v>1.149</v>
      </c>
      <c r="FS120" s="83">
        <f t="shared" si="104"/>
        <v>1.145</v>
      </c>
      <c r="FT120" s="83">
        <f t="shared" si="104"/>
        <v>1.1459999999999999</v>
      </c>
      <c r="FU120" s="83">
        <f t="shared" si="104"/>
        <v>1.1950000000000001</v>
      </c>
      <c r="FV120" s="83">
        <f t="shared" si="104"/>
        <v>1.147</v>
      </c>
      <c r="FW120" s="83">
        <f t="shared" si="104"/>
        <v>1.147</v>
      </c>
      <c r="FX120" s="83">
        <f t="shared" si="104"/>
        <v>1.196</v>
      </c>
      <c r="FY120" s="84"/>
      <c r="FZ120" s="33">
        <f>SUM(C120:FX120)</f>
        <v>208.08200000000002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8"/>
      <c r="GO120" s="28"/>
      <c r="GP120" s="28"/>
      <c r="GQ120" s="28"/>
      <c r="GR120" s="28"/>
      <c r="GS120" s="28"/>
      <c r="GT120" s="28"/>
      <c r="GU120" s="28"/>
      <c r="GV120" s="28"/>
    </row>
    <row r="121" spans="1:204" x14ac:dyDescent="0.2">
      <c r="A121" s="6" t="s">
        <v>613</v>
      </c>
      <c r="B121" s="7" t="s">
        <v>614</v>
      </c>
      <c r="C121" s="7">
        <f t="shared" ref="C121:BN121" si="105">+C38</f>
        <v>7478.16</v>
      </c>
      <c r="D121" s="7">
        <f t="shared" si="105"/>
        <v>7478.16</v>
      </c>
      <c r="E121" s="7">
        <f t="shared" si="105"/>
        <v>7478.16</v>
      </c>
      <c r="F121" s="7">
        <f t="shared" si="105"/>
        <v>7478.16</v>
      </c>
      <c r="G121" s="7">
        <f t="shared" si="105"/>
        <v>7478.16</v>
      </c>
      <c r="H121" s="7">
        <f t="shared" si="105"/>
        <v>7478.16</v>
      </c>
      <c r="I121" s="7">
        <f t="shared" si="105"/>
        <v>7478.16</v>
      </c>
      <c r="J121" s="7">
        <f t="shared" si="105"/>
        <v>7478.16</v>
      </c>
      <c r="K121" s="7">
        <f t="shared" si="105"/>
        <v>7478.16</v>
      </c>
      <c r="L121" s="7">
        <f t="shared" si="105"/>
        <v>7478.16</v>
      </c>
      <c r="M121" s="7">
        <f t="shared" si="105"/>
        <v>7478.16</v>
      </c>
      <c r="N121" s="7">
        <f t="shared" si="105"/>
        <v>7478.16</v>
      </c>
      <c r="O121" s="7">
        <f t="shared" si="105"/>
        <v>7478.16</v>
      </c>
      <c r="P121" s="7">
        <f t="shared" si="105"/>
        <v>7478.16</v>
      </c>
      <c r="Q121" s="7">
        <f t="shared" si="105"/>
        <v>7478.16</v>
      </c>
      <c r="R121" s="7">
        <f t="shared" si="105"/>
        <v>7478.16</v>
      </c>
      <c r="S121" s="7">
        <f t="shared" si="105"/>
        <v>7478.16</v>
      </c>
      <c r="T121" s="7">
        <f t="shared" si="105"/>
        <v>7478.16</v>
      </c>
      <c r="U121" s="7">
        <f t="shared" si="105"/>
        <v>7478.16</v>
      </c>
      <c r="V121" s="7">
        <f t="shared" si="105"/>
        <v>7478.16</v>
      </c>
      <c r="W121" s="7">
        <f t="shared" si="105"/>
        <v>7478.16</v>
      </c>
      <c r="X121" s="7">
        <f t="shared" si="105"/>
        <v>7478.16</v>
      </c>
      <c r="Y121" s="7">
        <f t="shared" si="105"/>
        <v>7478.16</v>
      </c>
      <c r="Z121" s="7">
        <f t="shared" si="105"/>
        <v>7478.16</v>
      </c>
      <c r="AA121" s="7">
        <f t="shared" si="105"/>
        <v>7478.16</v>
      </c>
      <c r="AB121" s="7">
        <f t="shared" si="105"/>
        <v>7478.16</v>
      </c>
      <c r="AC121" s="7">
        <f t="shared" si="105"/>
        <v>7478.16</v>
      </c>
      <c r="AD121" s="7">
        <f t="shared" si="105"/>
        <v>7478.16</v>
      </c>
      <c r="AE121" s="7">
        <f t="shared" si="105"/>
        <v>7478.16</v>
      </c>
      <c r="AF121" s="7">
        <f t="shared" si="105"/>
        <v>7478.16</v>
      </c>
      <c r="AG121" s="7">
        <f t="shared" si="105"/>
        <v>7478.16</v>
      </c>
      <c r="AH121" s="7">
        <f t="shared" si="105"/>
        <v>7478.16</v>
      </c>
      <c r="AI121" s="7">
        <f t="shared" si="105"/>
        <v>7478.16</v>
      </c>
      <c r="AJ121" s="7">
        <f t="shared" si="105"/>
        <v>7478.16</v>
      </c>
      <c r="AK121" s="7">
        <f t="shared" si="105"/>
        <v>7478.16</v>
      </c>
      <c r="AL121" s="7">
        <f t="shared" si="105"/>
        <v>7478.16</v>
      </c>
      <c r="AM121" s="7">
        <f t="shared" si="105"/>
        <v>7478.16</v>
      </c>
      <c r="AN121" s="7">
        <f t="shared" si="105"/>
        <v>7478.16</v>
      </c>
      <c r="AO121" s="7">
        <f t="shared" si="105"/>
        <v>7478.16</v>
      </c>
      <c r="AP121" s="7">
        <f t="shared" si="105"/>
        <v>7478.16</v>
      </c>
      <c r="AQ121" s="7">
        <f t="shared" si="105"/>
        <v>7478.16</v>
      </c>
      <c r="AR121" s="7">
        <f t="shared" si="105"/>
        <v>7478.16</v>
      </c>
      <c r="AS121" s="7">
        <f t="shared" si="105"/>
        <v>7478.16</v>
      </c>
      <c r="AT121" s="7">
        <f t="shared" si="105"/>
        <v>7478.16</v>
      </c>
      <c r="AU121" s="7">
        <f t="shared" si="105"/>
        <v>7478.16</v>
      </c>
      <c r="AV121" s="7">
        <f t="shared" si="105"/>
        <v>7478.16</v>
      </c>
      <c r="AW121" s="7">
        <f t="shared" si="105"/>
        <v>7478.16</v>
      </c>
      <c r="AX121" s="7">
        <f t="shared" si="105"/>
        <v>7478.16</v>
      </c>
      <c r="AY121" s="7">
        <f t="shared" si="105"/>
        <v>7478.16</v>
      </c>
      <c r="AZ121" s="7">
        <f t="shared" si="105"/>
        <v>7478.16</v>
      </c>
      <c r="BA121" s="7">
        <f t="shared" si="105"/>
        <v>7478.16</v>
      </c>
      <c r="BB121" s="7">
        <f t="shared" si="105"/>
        <v>7478.16</v>
      </c>
      <c r="BC121" s="7">
        <f t="shared" si="105"/>
        <v>7478.16</v>
      </c>
      <c r="BD121" s="7">
        <f t="shared" si="105"/>
        <v>7478.16</v>
      </c>
      <c r="BE121" s="7">
        <f t="shared" si="105"/>
        <v>7478.16</v>
      </c>
      <c r="BF121" s="7">
        <f t="shared" si="105"/>
        <v>7478.16</v>
      </c>
      <c r="BG121" s="7">
        <f t="shared" si="105"/>
        <v>7478.16</v>
      </c>
      <c r="BH121" s="7">
        <f t="shared" si="105"/>
        <v>7478.16</v>
      </c>
      <c r="BI121" s="7">
        <f t="shared" si="105"/>
        <v>7478.16</v>
      </c>
      <c r="BJ121" s="7">
        <f t="shared" si="105"/>
        <v>7478.16</v>
      </c>
      <c r="BK121" s="7">
        <f t="shared" si="105"/>
        <v>7478.16</v>
      </c>
      <c r="BL121" s="7">
        <f t="shared" si="105"/>
        <v>7478.16</v>
      </c>
      <c r="BM121" s="7">
        <f t="shared" si="105"/>
        <v>7478.16</v>
      </c>
      <c r="BN121" s="7">
        <f t="shared" si="105"/>
        <v>7478.16</v>
      </c>
      <c r="BO121" s="7">
        <f t="shared" ref="BO121:DZ121" si="106">+BO38</f>
        <v>7478.16</v>
      </c>
      <c r="BP121" s="7">
        <f t="shared" si="106"/>
        <v>7478.16</v>
      </c>
      <c r="BQ121" s="7">
        <f t="shared" si="106"/>
        <v>7478.16</v>
      </c>
      <c r="BR121" s="7">
        <f t="shared" si="106"/>
        <v>7478.16</v>
      </c>
      <c r="BS121" s="7">
        <f t="shared" si="106"/>
        <v>7478.16</v>
      </c>
      <c r="BT121" s="7">
        <f t="shared" si="106"/>
        <v>7478.16</v>
      </c>
      <c r="BU121" s="7">
        <f t="shared" si="106"/>
        <v>7478.16</v>
      </c>
      <c r="BV121" s="7">
        <f t="shared" si="106"/>
        <v>7478.16</v>
      </c>
      <c r="BW121" s="7">
        <f t="shared" si="106"/>
        <v>7478.16</v>
      </c>
      <c r="BX121" s="7">
        <f t="shared" si="106"/>
        <v>7478.16</v>
      </c>
      <c r="BY121" s="7">
        <f t="shared" si="106"/>
        <v>7478.16</v>
      </c>
      <c r="BZ121" s="7">
        <f t="shared" si="106"/>
        <v>7478.16</v>
      </c>
      <c r="CA121" s="7">
        <f t="shared" si="106"/>
        <v>7478.16</v>
      </c>
      <c r="CB121" s="7">
        <f t="shared" si="106"/>
        <v>7478.16</v>
      </c>
      <c r="CC121" s="7">
        <f t="shared" si="106"/>
        <v>7478.16</v>
      </c>
      <c r="CD121" s="7">
        <f t="shared" si="106"/>
        <v>7478.16</v>
      </c>
      <c r="CE121" s="7">
        <f t="shared" si="106"/>
        <v>7478.16</v>
      </c>
      <c r="CF121" s="7">
        <f t="shared" si="106"/>
        <v>7478.16</v>
      </c>
      <c r="CG121" s="7">
        <f t="shared" si="106"/>
        <v>7478.16</v>
      </c>
      <c r="CH121" s="7">
        <f t="shared" si="106"/>
        <v>7478.16</v>
      </c>
      <c r="CI121" s="7">
        <f t="shared" si="106"/>
        <v>7478.16</v>
      </c>
      <c r="CJ121" s="7">
        <f t="shared" si="106"/>
        <v>7478.16</v>
      </c>
      <c r="CK121" s="7">
        <f t="shared" si="106"/>
        <v>7478.16</v>
      </c>
      <c r="CL121" s="7">
        <f t="shared" si="106"/>
        <v>7478.16</v>
      </c>
      <c r="CM121" s="7">
        <f t="shared" si="106"/>
        <v>7478.16</v>
      </c>
      <c r="CN121" s="7">
        <f t="shared" si="106"/>
        <v>7478.16</v>
      </c>
      <c r="CO121" s="7">
        <f t="shared" si="106"/>
        <v>7478.16</v>
      </c>
      <c r="CP121" s="7">
        <f t="shared" si="106"/>
        <v>7478.16</v>
      </c>
      <c r="CQ121" s="7">
        <f t="shared" si="106"/>
        <v>7478.16</v>
      </c>
      <c r="CR121" s="7">
        <f t="shared" si="106"/>
        <v>7478.16</v>
      </c>
      <c r="CS121" s="7">
        <f t="shared" si="106"/>
        <v>7478.16</v>
      </c>
      <c r="CT121" s="7">
        <f t="shared" si="106"/>
        <v>7478.16</v>
      </c>
      <c r="CU121" s="7">
        <f t="shared" si="106"/>
        <v>7478.16</v>
      </c>
      <c r="CV121" s="7">
        <f t="shared" si="106"/>
        <v>7478.16</v>
      </c>
      <c r="CW121" s="7">
        <f t="shared" si="106"/>
        <v>7478.16</v>
      </c>
      <c r="CX121" s="7">
        <f t="shared" si="106"/>
        <v>7478.16</v>
      </c>
      <c r="CY121" s="7">
        <f t="shared" si="106"/>
        <v>7478.16</v>
      </c>
      <c r="CZ121" s="7">
        <f t="shared" si="106"/>
        <v>7478.16</v>
      </c>
      <c r="DA121" s="7">
        <f t="shared" si="106"/>
        <v>7478.16</v>
      </c>
      <c r="DB121" s="7">
        <f t="shared" si="106"/>
        <v>7478.16</v>
      </c>
      <c r="DC121" s="7">
        <f t="shared" si="106"/>
        <v>7478.16</v>
      </c>
      <c r="DD121" s="7">
        <f t="shared" si="106"/>
        <v>7478.16</v>
      </c>
      <c r="DE121" s="7">
        <f t="shared" si="106"/>
        <v>7478.16</v>
      </c>
      <c r="DF121" s="7">
        <f t="shared" si="106"/>
        <v>7478.16</v>
      </c>
      <c r="DG121" s="7">
        <f t="shared" si="106"/>
        <v>7478.16</v>
      </c>
      <c r="DH121" s="7">
        <f t="shared" si="106"/>
        <v>7478.16</v>
      </c>
      <c r="DI121" s="7">
        <f t="shared" si="106"/>
        <v>7478.16</v>
      </c>
      <c r="DJ121" s="7">
        <f t="shared" si="106"/>
        <v>7478.16</v>
      </c>
      <c r="DK121" s="7">
        <f t="shared" si="106"/>
        <v>7478.16</v>
      </c>
      <c r="DL121" s="7">
        <f t="shared" si="106"/>
        <v>7478.16</v>
      </c>
      <c r="DM121" s="7">
        <f t="shared" si="106"/>
        <v>7478.16</v>
      </c>
      <c r="DN121" s="7">
        <f t="shared" si="106"/>
        <v>7478.16</v>
      </c>
      <c r="DO121" s="7">
        <f t="shared" si="106"/>
        <v>7478.16</v>
      </c>
      <c r="DP121" s="7">
        <f t="shared" si="106"/>
        <v>7478.16</v>
      </c>
      <c r="DQ121" s="7">
        <f t="shared" si="106"/>
        <v>7478.16</v>
      </c>
      <c r="DR121" s="7">
        <f t="shared" si="106"/>
        <v>7478.16</v>
      </c>
      <c r="DS121" s="7">
        <f t="shared" si="106"/>
        <v>7478.16</v>
      </c>
      <c r="DT121" s="7">
        <f t="shared" si="106"/>
        <v>7478.16</v>
      </c>
      <c r="DU121" s="7">
        <f t="shared" si="106"/>
        <v>7478.16</v>
      </c>
      <c r="DV121" s="7">
        <f t="shared" si="106"/>
        <v>7478.16</v>
      </c>
      <c r="DW121" s="7">
        <f t="shared" si="106"/>
        <v>7478.16</v>
      </c>
      <c r="DX121" s="7">
        <f t="shared" si="106"/>
        <v>7478.16</v>
      </c>
      <c r="DY121" s="7">
        <f t="shared" si="106"/>
        <v>7478.16</v>
      </c>
      <c r="DZ121" s="7">
        <f t="shared" si="106"/>
        <v>7478.16</v>
      </c>
      <c r="EA121" s="7">
        <f t="shared" ref="EA121:FX121" si="107">+EA38</f>
        <v>7478.16</v>
      </c>
      <c r="EB121" s="7">
        <f t="shared" si="107"/>
        <v>7478.16</v>
      </c>
      <c r="EC121" s="7">
        <f t="shared" si="107"/>
        <v>7478.16</v>
      </c>
      <c r="ED121" s="7">
        <f t="shared" si="107"/>
        <v>7478.16</v>
      </c>
      <c r="EE121" s="7">
        <f t="shared" si="107"/>
        <v>7478.16</v>
      </c>
      <c r="EF121" s="7">
        <f t="shared" si="107"/>
        <v>7478.16</v>
      </c>
      <c r="EG121" s="7">
        <f t="shared" si="107"/>
        <v>7478.16</v>
      </c>
      <c r="EH121" s="7">
        <f t="shared" si="107"/>
        <v>7478.16</v>
      </c>
      <c r="EI121" s="7">
        <f t="shared" si="107"/>
        <v>7478.16</v>
      </c>
      <c r="EJ121" s="7">
        <f t="shared" si="107"/>
        <v>7478.16</v>
      </c>
      <c r="EK121" s="7">
        <f t="shared" si="107"/>
        <v>7478.16</v>
      </c>
      <c r="EL121" s="7">
        <f t="shared" si="107"/>
        <v>7478.16</v>
      </c>
      <c r="EM121" s="7">
        <f t="shared" si="107"/>
        <v>7478.16</v>
      </c>
      <c r="EN121" s="7">
        <f t="shared" si="107"/>
        <v>7478.16</v>
      </c>
      <c r="EO121" s="7">
        <f t="shared" si="107"/>
        <v>7478.16</v>
      </c>
      <c r="EP121" s="7">
        <f t="shared" si="107"/>
        <v>7478.16</v>
      </c>
      <c r="EQ121" s="7">
        <f t="shared" si="107"/>
        <v>7478.16</v>
      </c>
      <c r="ER121" s="7">
        <f t="shared" si="107"/>
        <v>7478.16</v>
      </c>
      <c r="ES121" s="7">
        <f t="shared" si="107"/>
        <v>7478.16</v>
      </c>
      <c r="ET121" s="7">
        <f t="shared" si="107"/>
        <v>7478.16</v>
      </c>
      <c r="EU121" s="7">
        <f t="shared" si="107"/>
        <v>7478.16</v>
      </c>
      <c r="EV121" s="7">
        <f t="shared" si="107"/>
        <v>7478.16</v>
      </c>
      <c r="EW121" s="7">
        <f t="shared" si="107"/>
        <v>7478.16</v>
      </c>
      <c r="EX121" s="7">
        <f t="shared" si="107"/>
        <v>7478.16</v>
      </c>
      <c r="EY121" s="7">
        <f t="shared" si="107"/>
        <v>7478.16</v>
      </c>
      <c r="EZ121" s="7">
        <f t="shared" si="107"/>
        <v>7478.16</v>
      </c>
      <c r="FA121" s="7">
        <f t="shared" si="107"/>
        <v>7478.16</v>
      </c>
      <c r="FB121" s="7">
        <f t="shared" si="107"/>
        <v>7478.16</v>
      </c>
      <c r="FC121" s="7">
        <f t="shared" si="107"/>
        <v>7478.16</v>
      </c>
      <c r="FD121" s="7">
        <f t="shared" si="107"/>
        <v>7478.16</v>
      </c>
      <c r="FE121" s="7">
        <f t="shared" si="107"/>
        <v>7478.16</v>
      </c>
      <c r="FF121" s="7">
        <f t="shared" si="107"/>
        <v>7478.16</v>
      </c>
      <c r="FG121" s="7">
        <f t="shared" si="107"/>
        <v>7478.16</v>
      </c>
      <c r="FH121" s="7">
        <f t="shared" si="107"/>
        <v>7478.16</v>
      </c>
      <c r="FI121" s="7">
        <f t="shared" si="107"/>
        <v>7478.16</v>
      </c>
      <c r="FJ121" s="7">
        <f t="shared" si="107"/>
        <v>7478.16</v>
      </c>
      <c r="FK121" s="7">
        <f t="shared" si="107"/>
        <v>7478.16</v>
      </c>
      <c r="FL121" s="7">
        <f t="shared" si="107"/>
        <v>7478.16</v>
      </c>
      <c r="FM121" s="7">
        <f t="shared" si="107"/>
        <v>7478.16</v>
      </c>
      <c r="FN121" s="7">
        <f t="shared" si="107"/>
        <v>7478.16</v>
      </c>
      <c r="FO121" s="7">
        <f t="shared" si="107"/>
        <v>7478.16</v>
      </c>
      <c r="FP121" s="7">
        <f t="shared" si="107"/>
        <v>7478.16</v>
      </c>
      <c r="FQ121" s="7">
        <f t="shared" si="107"/>
        <v>7478.16</v>
      </c>
      <c r="FR121" s="7">
        <f t="shared" si="107"/>
        <v>7478.16</v>
      </c>
      <c r="FS121" s="7">
        <f t="shared" si="107"/>
        <v>7478.16</v>
      </c>
      <c r="FT121" s="7">
        <f t="shared" si="107"/>
        <v>7478.16</v>
      </c>
      <c r="FU121" s="7">
        <f t="shared" si="107"/>
        <v>7478.16</v>
      </c>
      <c r="FV121" s="7">
        <f t="shared" si="107"/>
        <v>7478.16</v>
      </c>
      <c r="FW121" s="7">
        <f t="shared" si="107"/>
        <v>7478.16</v>
      </c>
      <c r="FX121" s="7">
        <f t="shared" si="107"/>
        <v>7478.16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615</v>
      </c>
      <c r="B122" s="7" t="s">
        <v>616</v>
      </c>
      <c r="C122" s="33">
        <f t="shared" ref="C122:BN122" si="108">1-C115</f>
        <v>0.1159</v>
      </c>
      <c r="D122" s="33">
        <f t="shared" si="108"/>
        <v>9.4999999999999973E-2</v>
      </c>
      <c r="E122" s="33">
        <f t="shared" si="108"/>
        <v>0.11519999999999997</v>
      </c>
      <c r="F122" s="33">
        <f t="shared" si="108"/>
        <v>0.1028</v>
      </c>
      <c r="G122" s="33">
        <f t="shared" si="108"/>
        <v>0.14800000000000002</v>
      </c>
      <c r="H122" s="33">
        <f t="shared" si="108"/>
        <v>0.15329999999999999</v>
      </c>
      <c r="I122" s="33">
        <f t="shared" si="108"/>
        <v>0.11350000000000005</v>
      </c>
      <c r="J122" s="33">
        <f t="shared" si="108"/>
        <v>0.13670000000000004</v>
      </c>
      <c r="K122" s="33">
        <f t="shared" si="108"/>
        <v>0.18759999999999999</v>
      </c>
      <c r="L122" s="33">
        <f t="shared" si="108"/>
        <v>0.13649999999999995</v>
      </c>
      <c r="M122" s="33">
        <f t="shared" si="108"/>
        <v>0.15249999999999997</v>
      </c>
      <c r="N122" s="33">
        <f t="shared" si="108"/>
        <v>9.4999999999999973E-2</v>
      </c>
      <c r="O122" s="33">
        <f t="shared" si="108"/>
        <v>0.10950000000000004</v>
      </c>
      <c r="P122" s="33">
        <f t="shared" si="108"/>
        <v>0.18500000000000005</v>
      </c>
      <c r="Q122" s="33">
        <f t="shared" si="108"/>
        <v>9.4999999999999973E-2</v>
      </c>
      <c r="R122" s="33">
        <f t="shared" si="108"/>
        <v>0.12390000000000001</v>
      </c>
      <c r="S122" s="33">
        <f t="shared" si="108"/>
        <v>0.13990000000000002</v>
      </c>
      <c r="T122" s="33">
        <f t="shared" si="108"/>
        <v>0.19420000000000004</v>
      </c>
      <c r="U122" s="33">
        <f t="shared" si="108"/>
        <v>0.19999999999999996</v>
      </c>
      <c r="V122" s="33">
        <f t="shared" si="108"/>
        <v>0.18679999999999997</v>
      </c>
      <c r="W122" s="33">
        <f t="shared" si="108"/>
        <v>0.19440000000000002</v>
      </c>
      <c r="X122" s="33">
        <f t="shared" si="108"/>
        <v>0.20079999999999998</v>
      </c>
      <c r="Y122" s="33">
        <f t="shared" si="108"/>
        <v>0.16439999999999999</v>
      </c>
      <c r="Z122" s="33">
        <f t="shared" si="108"/>
        <v>0.18910000000000005</v>
      </c>
      <c r="AA122" s="33">
        <f t="shared" si="108"/>
        <v>9.4999999999999973E-2</v>
      </c>
      <c r="AB122" s="33">
        <f t="shared" si="108"/>
        <v>9.5999999999999974E-2</v>
      </c>
      <c r="AC122" s="33">
        <f t="shared" si="108"/>
        <v>0.15690000000000004</v>
      </c>
      <c r="AD122" s="33">
        <f t="shared" si="108"/>
        <v>0.14459999999999995</v>
      </c>
      <c r="AE122" s="33">
        <f t="shared" si="108"/>
        <v>0.19740000000000002</v>
      </c>
      <c r="AF122" s="33">
        <f t="shared" si="108"/>
        <v>0.19230000000000003</v>
      </c>
      <c r="AG122" s="33">
        <f t="shared" si="108"/>
        <v>0.16830000000000001</v>
      </c>
      <c r="AH122" s="33">
        <f t="shared" si="108"/>
        <v>0.15629999999999999</v>
      </c>
      <c r="AI122" s="33">
        <f t="shared" si="108"/>
        <v>0.18089999999999995</v>
      </c>
      <c r="AJ122" s="33">
        <f t="shared" si="108"/>
        <v>0.19410000000000005</v>
      </c>
      <c r="AK122" s="33">
        <f t="shared" si="108"/>
        <v>0.19040000000000001</v>
      </c>
      <c r="AL122" s="33">
        <f t="shared" si="108"/>
        <v>0.18659999999999999</v>
      </c>
      <c r="AM122" s="33">
        <f t="shared" si="108"/>
        <v>0.17659999999999998</v>
      </c>
      <c r="AN122" s="33">
        <f t="shared" si="108"/>
        <v>0.18130000000000002</v>
      </c>
      <c r="AO122" s="33">
        <f t="shared" si="108"/>
        <v>0.12529999999999997</v>
      </c>
      <c r="AP122" s="33">
        <f t="shared" si="108"/>
        <v>9.4999999999999973E-2</v>
      </c>
      <c r="AQ122" s="33">
        <f t="shared" si="108"/>
        <v>0.18840000000000001</v>
      </c>
      <c r="AR122" s="33">
        <f t="shared" si="108"/>
        <v>9.4999999999999973E-2</v>
      </c>
      <c r="AS122" s="33">
        <f t="shared" si="108"/>
        <v>0.11580000000000001</v>
      </c>
      <c r="AT122" s="33">
        <f t="shared" si="108"/>
        <v>0.13670000000000004</v>
      </c>
      <c r="AU122" s="33">
        <f t="shared" si="108"/>
        <v>0.18689999999999996</v>
      </c>
      <c r="AV122" s="33">
        <f t="shared" si="108"/>
        <v>0.18420000000000003</v>
      </c>
      <c r="AW122" s="33">
        <f t="shared" si="108"/>
        <v>0.18720000000000003</v>
      </c>
      <c r="AX122" s="33">
        <f t="shared" si="108"/>
        <v>0.19869999999999999</v>
      </c>
      <c r="AY122" s="33">
        <f t="shared" si="108"/>
        <v>0.17559999999999998</v>
      </c>
      <c r="AZ122" s="33">
        <f t="shared" si="108"/>
        <v>0.11019999999999996</v>
      </c>
      <c r="BA122" s="33">
        <f t="shared" si="108"/>
        <v>0.11370000000000002</v>
      </c>
      <c r="BB122" s="33">
        <f t="shared" si="108"/>
        <v>0.11470000000000002</v>
      </c>
      <c r="BC122" s="33">
        <f t="shared" si="108"/>
        <v>9.6600000000000019E-2</v>
      </c>
      <c r="BD122" s="33">
        <f t="shared" si="108"/>
        <v>0.13029999999999997</v>
      </c>
      <c r="BE122" s="33">
        <f t="shared" si="108"/>
        <v>0.14670000000000005</v>
      </c>
      <c r="BF122" s="33">
        <f t="shared" si="108"/>
        <v>9.8799999999999999E-2</v>
      </c>
      <c r="BG122" s="33">
        <f t="shared" si="108"/>
        <v>0.1573</v>
      </c>
      <c r="BH122" s="33">
        <f t="shared" si="108"/>
        <v>0.17049999999999998</v>
      </c>
      <c r="BI122" s="33">
        <f t="shared" si="108"/>
        <v>0.18610000000000004</v>
      </c>
      <c r="BJ122" s="33">
        <f t="shared" si="108"/>
        <v>0.11619999999999997</v>
      </c>
      <c r="BK122" s="33">
        <f t="shared" si="108"/>
        <v>9.4999999999999973E-2</v>
      </c>
      <c r="BL122" s="33">
        <f t="shared" si="108"/>
        <v>0.19330000000000003</v>
      </c>
      <c r="BM122" s="33">
        <f t="shared" si="108"/>
        <v>0.18500000000000005</v>
      </c>
      <c r="BN122" s="33">
        <f t="shared" si="108"/>
        <v>0.13080000000000003</v>
      </c>
      <c r="BO122" s="33">
        <f t="shared" ref="BO122:DZ122" si="109">1-BO115</f>
        <v>0.14610000000000001</v>
      </c>
      <c r="BP122" s="33">
        <f t="shared" si="109"/>
        <v>0.19069999999999998</v>
      </c>
      <c r="BQ122" s="33">
        <f t="shared" si="109"/>
        <v>0.11780000000000002</v>
      </c>
      <c r="BR122" s="33">
        <f t="shared" si="109"/>
        <v>0.12509999999999999</v>
      </c>
      <c r="BS122" s="33">
        <f t="shared" si="109"/>
        <v>0.15110000000000001</v>
      </c>
      <c r="BT122" s="33">
        <f t="shared" si="109"/>
        <v>0.17630000000000001</v>
      </c>
      <c r="BU122" s="33">
        <f t="shared" si="109"/>
        <v>0.17720000000000002</v>
      </c>
      <c r="BV122" s="33">
        <f t="shared" si="109"/>
        <v>0.14900000000000002</v>
      </c>
      <c r="BW122" s="33">
        <f t="shared" si="109"/>
        <v>0.1381</v>
      </c>
      <c r="BX122" s="33">
        <f t="shared" si="109"/>
        <v>0.19899999999999995</v>
      </c>
      <c r="BY122" s="33">
        <f t="shared" si="109"/>
        <v>0.17310000000000003</v>
      </c>
      <c r="BZ122" s="33">
        <f t="shared" si="109"/>
        <v>0.19069999999999998</v>
      </c>
      <c r="CA122" s="33">
        <f t="shared" si="109"/>
        <v>0.19389999999999996</v>
      </c>
      <c r="CB122" s="33">
        <f t="shared" si="109"/>
        <v>9.4999999999999973E-2</v>
      </c>
      <c r="CC122" s="33">
        <f t="shared" si="109"/>
        <v>0.19169999999999998</v>
      </c>
      <c r="CD122" s="33">
        <f t="shared" si="109"/>
        <v>0.19840000000000002</v>
      </c>
      <c r="CE122" s="33">
        <f t="shared" si="109"/>
        <v>0.19479999999999997</v>
      </c>
      <c r="CF122" s="33">
        <f t="shared" si="109"/>
        <v>0.19430000000000003</v>
      </c>
      <c r="CG122" s="33">
        <f t="shared" si="109"/>
        <v>0.19010000000000005</v>
      </c>
      <c r="CH122" s="33">
        <f t="shared" si="109"/>
        <v>0.19699999999999995</v>
      </c>
      <c r="CI122" s="33">
        <f t="shared" si="109"/>
        <v>0.16710000000000003</v>
      </c>
      <c r="CJ122" s="33">
        <f t="shared" si="109"/>
        <v>0.15859999999999996</v>
      </c>
      <c r="CK122" s="33">
        <f t="shared" si="109"/>
        <v>0.11850000000000005</v>
      </c>
      <c r="CL122" s="33">
        <f t="shared" si="109"/>
        <v>0.14649999999999996</v>
      </c>
      <c r="CM122" s="33">
        <f t="shared" si="109"/>
        <v>0.16459999999999997</v>
      </c>
      <c r="CN122" s="33">
        <f t="shared" si="109"/>
        <v>9.4999999999999973E-2</v>
      </c>
      <c r="CO122" s="33">
        <f t="shared" si="109"/>
        <v>0.10850000000000004</v>
      </c>
      <c r="CP122" s="33">
        <f t="shared" si="109"/>
        <v>0.15680000000000005</v>
      </c>
      <c r="CQ122" s="33">
        <f t="shared" si="109"/>
        <v>0.16149999999999998</v>
      </c>
      <c r="CR122" s="33">
        <f t="shared" si="109"/>
        <v>0.18969999999999998</v>
      </c>
      <c r="CS122" s="33">
        <f t="shared" si="109"/>
        <v>0.18220000000000003</v>
      </c>
      <c r="CT122" s="33">
        <f t="shared" si="109"/>
        <v>0.19730000000000003</v>
      </c>
      <c r="CU122" s="33">
        <f t="shared" si="109"/>
        <v>0.17420000000000002</v>
      </c>
      <c r="CV122" s="33">
        <f t="shared" si="109"/>
        <v>0.20079999999999998</v>
      </c>
      <c r="CW122" s="33">
        <f t="shared" si="109"/>
        <v>0.19130000000000003</v>
      </c>
      <c r="CX122" s="33">
        <f t="shared" si="109"/>
        <v>0.17459999999999998</v>
      </c>
      <c r="CY122" s="33">
        <f t="shared" si="109"/>
        <v>0.20079999999999998</v>
      </c>
      <c r="CZ122" s="33">
        <f t="shared" si="109"/>
        <v>0.13829999999999998</v>
      </c>
      <c r="DA122" s="33">
        <f t="shared" si="109"/>
        <v>0.19079999999999997</v>
      </c>
      <c r="DB122" s="33">
        <f t="shared" si="109"/>
        <v>0.18400000000000005</v>
      </c>
      <c r="DC122" s="33">
        <f t="shared" si="109"/>
        <v>0.19430000000000003</v>
      </c>
      <c r="DD122" s="33">
        <f t="shared" si="109"/>
        <v>0.1925</v>
      </c>
      <c r="DE122" s="33">
        <f t="shared" si="109"/>
        <v>0.18120000000000003</v>
      </c>
      <c r="DF122" s="33">
        <f t="shared" si="109"/>
        <v>0.10229999999999995</v>
      </c>
      <c r="DG122" s="33">
        <f t="shared" si="109"/>
        <v>0.19840000000000002</v>
      </c>
      <c r="DH122" s="33">
        <f t="shared" si="109"/>
        <v>0.1381</v>
      </c>
      <c r="DI122" s="33">
        <f t="shared" si="109"/>
        <v>0.1351</v>
      </c>
      <c r="DJ122" s="33">
        <f t="shared" si="109"/>
        <v>0.16800000000000004</v>
      </c>
      <c r="DK122" s="33">
        <f t="shared" si="109"/>
        <v>0.17459999999999998</v>
      </c>
      <c r="DL122" s="33">
        <f t="shared" si="109"/>
        <v>0.11890000000000001</v>
      </c>
      <c r="DM122" s="33">
        <f t="shared" si="109"/>
        <v>0.18799999999999994</v>
      </c>
      <c r="DN122" s="33">
        <f t="shared" si="109"/>
        <v>0.14400000000000002</v>
      </c>
      <c r="DO122" s="33">
        <f t="shared" si="109"/>
        <v>0.13170000000000004</v>
      </c>
      <c r="DP122" s="33">
        <f t="shared" si="109"/>
        <v>0.19040000000000001</v>
      </c>
      <c r="DQ122" s="33">
        <f t="shared" si="109"/>
        <v>0.16190000000000004</v>
      </c>
      <c r="DR122" s="33">
        <f t="shared" si="109"/>
        <v>0.14459999999999995</v>
      </c>
      <c r="DS122" s="33">
        <f t="shared" si="109"/>
        <v>0.16569999999999996</v>
      </c>
      <c r="DT122" s="33">
        <f t="shared" si="109"/>
        <v>0.19379999999999997</v>
      </c>
      <c r="DU122" s="33">
        <f t="shared" si="109"/>
        <v>0.17949999999999999</v>
      </c>
      <c r="DV122" s="33">
        <f t="shared" si="109"/>
        <v>0.18969999999999998</v>
      </c>
      <c r="DW122" s="33">
        <f t="shared" si="109"/>
        <v>0.18340000000000001</v>
      </c>
      <c r="DX122" s="33">
        <f t="shared" si="109"/>
        <v>0.19269999999999998</v>
      </c>
      <c r="DY122" s="33">
        <f t="shared" si="109"/>
        <v>0.18340000000000001</v>
      </c>
      <c r="DZ122" s="33">
        <f t="shared" si="109"/>
        <v>0.16420000000000001</v>
      </c>
      <c r="EA122" s="33">
        <f t="shared" ref="EA122:FX122" si="110">1-EA115</f>
        <v>0.17079999999999995</v>
      </c>
      <c r="EB122" s="33">
        <f t="shared" si="110"/>
        <v>0.17049999999999998</v>
      </c>
      <c r="EC122" s="33">
        <f t="shared" si="110"/>
        <v>0.18289999999999995</v>
      </c>
      <c r="ED122" s="33">
        <f t="shared" si="110"/>
        <v>0.1401</v>
      </c>
      <c r="EE122" s="33">
        <f t="shared" si="110"/>
        <v>0.19189999999999996</v>
      </c>
      <c r="EF122" s="33">
        <f t="shared" si="110"/>
        <v>0.14219999999999999</v>
      </c>
      <c r="EG122" s="33">
        <f t="shared" si="110"/>
        <v>0.18620000000000003</v>
      </c>
      <c r="EH122" s="33">
        <f t="shared" si="110"/>
        <v>0.1875</v>
      </c>
      <c r="EI122" s="33">
        <f t="shared" si="110"/>
        <v>0.10809999999999997</v>
      </c>
      <c r="EJ122" s="33">
        <f t="shared" si="110"/>
        <v>0.1129</v>
      </c>
      <c r="EK122" s="33">
        <f t="shared" si="110"/>
        <v>0.16759999999999997</v>
      </c>
      <c r="EL122" s="33">
        <f t="shared" si="110"/>
        <v>0.1744</v>
      </c>
      <c r="EM122" s="33">
        <f t="shared" si="110"/>
        <v>0.17659999999999998</v>
      </c>
      <c r="EN122" s="33">
        <f t="shared" si="110"/>
        <v>0.15549999999999997</v>
      </c>
      <c r="EO122" s="33">
        <f t="shared" si="110"/>
        <v>0.18159999999999998</v>
      </c>
      <c r="EP122" s="33">
        <f t="shared" si="110"/>
        <v>0.17730000000000001</v>
      </c>
      <c r="EQ122" s="33">
        <f t="shared" si="110"/>
        <v>0.13460000000000005</v>
      </c>
      <c r="ER122" s="33">
        <f t="shared" si="110"/>
        <v>0.18410000000000004</v>
      </c>
      <c r="ES122" s="33">
        <f t="shared" si="110"/>
        <v>0.19369999999999998</v>
      </c>
      <c r="ET122" s="33">
        <f t="shared" si="110"/>
        <v>0.18959999999999999</v>
      </c>
      <c r="EU122" s="33">
        <f t="shared" si="110"/>
        <v>0.16979999999999995</v>
      </c>
      <c r="EV122" s="33">
        <f t="shared" si="110"/>
        <v>0.19840000000000002</v>
      </c>
      <c r="EW122" s="33">
        <f t="shared" si="110"/>
        <v>0.16139999999999999</v>
      </c>
      <c r="EX122" s="33">
        <f t="shared" si="110"/>
        <v>0.19159999999999999</v>
      </c>
      <c r="EY122" s="33">
        <f t="shared" si="110"/>
        <v>0.16490000000000005</v>
      </c>
      <c r="EZ122" s="33">
        <f t="shared" si="110"/>
        <v>0.19489999999999996</v>
      </c>
      <c r="FA122" s="33">
        <f t="shared" si="110"/>
        <v>0.13070000000000004</v>
      </c>
      <c r="FB122" s="33">
        <f t="shared" si="110"/>
        <v>0.18130000000000002</v>
      </c>
      <c r="FC122" s="33">
        <f t="shared" si="110"/>
        <v>0.13859999999999995</v>
      </c>
      <c r="FD122" s="33">
        <f t="shared" si="110"/>
        <v>0.17759999999999998</v>
      </c>
      <c r="FE122" s="33">
        <f t="shared" si="110"/>
        <v>0.19750000000000001</v>
      </c>
      <c r="FF122" s="33">
        <f t="shared" si="110"/>
        <v>0.19040000000000001</v>
      </c>
      <c r="FG122" s="33">
        <f t="shared" si="110"/>
        <v>0.19569999999999999</v>
      </c>
      <c r="FH122" s="33">
        <f t="shared" si="110"/>
        <v>0.19899999999999995</v>
      </c>
      <c r="FI122" s="33">
        <f t="shared" si="110"/>
        <v>0.1391</v>
      </c>
      <c r="FJ122" s="33">
        <f t="shared" si="110"/>
        <v>0.1381</v>
      </c>
      <c r="FK122" s="33">
        <f t="shared" si="110"/>
        <v>0.13529999999999998</v>
      </c>
      <c r="FL122" s="33">
        <f t="shared" si="110"/>
        <v>0.11439999999999995</v>
      </c>
      <c r="FM122" s="33">
        <f t="shared" si="110"/>
        <v>0.129</v>
      </c>
      <c r="FN122" s="33">
        <f t="shared" si="110"/>
        <v>0.10170000000000001</v>
      </c>
      <c r="FO122" s="33">
        <f t="shared" si="110"/>
        <v>0.15439999999999998</v>
      </c>
      <c r="FP122" s="33">
        <f t="shared" si="110"/>
        <v>0.13629999999999998</v>
      </c>
      <c r="FQ122" s="33">
        <f t="shared" si="110"/>
        <v>0.15720000000000001</v>
      </c>
      <c r="FR122" s="33">
        <f t="shared" si="110"/>
        <v>0.19240000000000002</v>
      </c>
      <c r="FS122" s="33">
        <f t="shared" si="110"/>
        <v>0.19099999999999995</v>
      </c>
      <c r="FT122" s="33">
        <f t="shared" si="110"/>
        <v>0.19969999999999999</v>
      </c>
      <c r="FU122" s="33">
        <f t="shared" si="110"/>
        <v>0.16279999999999994</v>
      </c>
      <c r="FV122" s="33">
        <f t="shared" si="110"/>
        <v>0.16669999999999996</v>
      </c>
      <c r="FW122" s="33">
        <f t="shared" si="110"/>
        <v>0.19220000000000004</v>
      </c>
      <c r="FX122" s="33">
        <f t="shared" si="110"/>
        <v>0.20030000000000003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617</v>
      </c>
      <c r="B123" s="7" t="s">
        <v>618</v>
      </c>
      <c r="C123" s="33">
        <f t="shared" ref="C123:BN123" si="111">C113</f>
        <v>1.0297000000000001</v>
      </c>
      <c r="D123" s="33">
        <f t="shared" si="111"/>
        <v>1.0297000000000001</v>
      </c>
      <c r="E123" s="33">
        <f t="shared" si="111"/>
        <v>1.0297000000000001</v>
      </c>
      <c r="F123" s="33">
        <f t="shared" si="111"/>
        <v>1.0297000000000001</v>
      </c>
      <c r="G123" s="33">
        <f t="shared" si="111"/>
        <v>1.1054999999999999</v>
      </c>
      <c r="H123" s="33">
        <f t="shared" si="111"/>
        <v>1.1147</v>
      </c>
      <c r="I123" s="33">
        <f t="shared" si="111"/>
        <v>1.0297000000000001</v>
      </c>
      <c r="J123" s="33">
        <f t="shared" si="111"/>
        <v>1.0528</v>
      </c>
      <c r="K123" s="33">
        <f t="shared" si="111"/>
        <v>1.6172</v>
      </c>
      <c r="L123" s="33">
        <f t="shared" si="111"/>
        <v>1.052</v>
      </c>
      <c r="M123" s="33">
        <f t="shared" si="111"/>
        <v>1.1133</v>
      </c>
      <c r="N123" s="33">
        <f t="shared" si="111"/>
        <v>1.0297000000000001</v>
      </c>
      <c r="O123" s="33">
        <f t="shared" si="111"/>
        <v>1.0297000000000001</v>
      </c>
      <c r="P123" s="33">
        <f t="shared" si="111"/>
        <v>1.5113000000000001</v>
      </c>
      <c r="Q123" s="33">
        <f t="shared" si="111"/>
        <v>1.0297000000000001</v>
      </c>
      <c r="R123" s="33">
        <f t="shared" si="111"/>
        <v>1.0302</v>
      </c>
      <c r="S123" s="33">
        <f t="shared" si="111"/>
        <v>1.0847</v>
      </c>
      <c r="T123" s="33">
        <f t="shared" si="111"/>
        <v>2.0065</v>
      </c>
      <c r="U123" s="33">
        <f t="shared" si="111"/>
        <v>2.3525999999999998</v>
      </c>
      <c r="V123" s="33">
        <f t="shared" si="111"/>
        <v>1.5709</v>
      </c>
      <c r="W123" s="33">
        <f t="shared" si="111"/>
        <v>2.0188999999999999</v>
      </c>
      <c r="X123" s="33">
        <f t="shared" si="111"/>
        <v>2.3957999999999999</v>
      </c>
      <c r="Y123" s="33">
        <f t="shared" si="111"/>
        <v>1.1687000000000001</v>
      </c>
      <c r="Z123" s="33">
        <f t="shared" si="111"/>
        <v>1.7056</v>
      </c>
      <c r="AA123" s="33">
        <f t="shared" si="111"/>
        <v>1.0297000000000001</v>
      </c>
      <c r="AB123" s="33">
        <f t="shared" si="111"/>
        <v>1.0297000000000001</v>
      </c>
      <c r="AC123" s="33">
        <f t="shared" si="111"/>
        <v>1.1209</v>
      </c>
      <c r="AD123" s="33">
        <f t="shared" si="111"/>
        <v>1.0994999999999999</v>
      </c>
      <c r="AE123" s="33">
        <f t="shared" si="111"/>
        <v>2.198</v>
      </c>
      <c r="AF123" s="33">
        <f t="shared" si="111"/>
        <v>1.8993</v>
      </c>
      <c r="AG123" s="33">
        <f t="shared" si="111"/>
        <v>1.1947000000000001</v>
      </c>
      <c r="AH123" s="33">
        <f t="shared" si="111"/>
        <v>1.1198999999999999</v>
      </c>
      <c r="AI123" s="33">
        <f t="shared" si="111"/>
        <v>1.4021999999999999</v>
      </c>
      <c r="AJ123" s="33">
        <f t="shared" si="111"/>
        <v>2.0038999999999998</v>
      </c>
      <c r="AK123" s="33">
        <f t="shared" si="111"/>
        <v>1.7871999999999999</v>
      </c>
      <c r="AL123" s="33">
        <f t="shared" si="111"/>
        <v>1.5591999999999999</v>
      </c>
      <c r="AM123" s="33">
        <f t="shared" si="111"/>
        <v>1.2888999999999999</v>
      </c>
      <c r="AN123" s="33">
        <f t="shared" si="111"/>
        <v>1.4121999999999999</v>
      </c>
      <c r="AO123" s="33">
        <f t="shared" si="111"/>
        <v>1.0315000000000001</v>
      </c>
      <c r="AP123" s="33">
        <f t="shared" si="111"/>
        <v>1.0297000000000001</v>
      </c>
      <c r="AQ123" s="33">
        <f t="shared" si="111"/>
        <v>1.6641999999999999</v>
      </c>
      <c r="AR123" s="33">
        <f t="shared" si="111"/>
        <v>1.0297000000000001</v>
      </c>
      <c r="AS123" s="33">
        <f t="shared" si="111"/>
        <v>1.0297000000000001</v>
      </c>
      <c r="AT123" s="33">
        <f t="shared" si="111"/>
        <v>1.0527</v>
      </c>
      <c r="AU123" s="33">
        <f t="shared" si="111"/>
        <v>1.5777000000000001</v>
      </c>
      <c r="AV123" s="33">
        <f t="shared" si="111"/>
        <v>1.4895</v>
      </c>
      <c r="AW123" s="33">
        <f t="shared" si="111"/>
        <v>1.5946</v>
      </c>
      <c r="AX123" s="33">
        <f t="shared" si="111"/>
        <v>2.2717000000000001</v>
      </c>
      <c r="AY123" s="33">
        <f t="shared" si="111"/>
        <v>1.2629999999999999</v>
      </c>
      <c r="AZ123" s="33">
        <f t="shared" si="111"/>
        <v>1.0297000000000001</v>
      </c>
      <c r="BA123" s="33">
        <f t="shared" si="111"/>
        <v>1.0297000000000001</v>
      </c>
      <c r="BB123" s="33">
        <f t="shared" si="111"/>
        <v>1.0297000000000001</v>
      </c>
      <c r="BC123" s="33">
        <f t="shared" si="111"/>
        <v>1.0297000000000001</v>
      </c>
      <c r="BD123" s="33">
        <f t="shared" si="111"/>
        <v>1.0362</v>
      </c>
      <c r="BE123" s="33">
        <f t="shared" si="111"/>
        <v>1.1031</v>
      </c>
      <c r="BF123" s="33">
        <f t="shared" si="111"/>
        <v>1.0297000000000001</v>
      </c>
      <c r="BG123" s="33">
        <f t="shared" si="111"/>
        <v>1.1220000000000001</v>
      </c>
      <c r="BH123" s="33">
        <f t="shared" si="111"/>
        <v>1.2098</v>
      </c>
      <c r="BI123" s="33">
        <f t="shared" si="111"/>
        <v>1.5386</v>
      </c>
      <c r="BJ123" s="33">
        <f t="shared" si="111"/>
        <v>1.0297000000000001</v>
      </c>
      <c r="BK123" s="33">
        <f t="shared" si="111"/>
        <v>1.0297000000000001</v>
      </c>
      <c r="BL123" s="33">
        <f t="shared" si="111"/>
        <v>1.958</v>
      </c>
      <c r="BM123" s="33">
        <f t="shared" si="111"/>
        <v>1.5111000000000001</v>
      </c>
      <c r="BN123" s="33">
        <f t="shared" si="111"/>
        <v>1.0367</v>
      </c>
      <c r="BO123" s="33">
        <f t="shared" ref="BO123:DZ123" si="112">BO113</f>
        <v>1.1021000000000001</v>
      </c>
      <c r="BP123" s="33">
        <f t="shared" si="112"/>
        <v>1.8015000000000001</v>
      </c>
      <c r="BQ123" s="33">
        <f t="shared" si="112"/>
        <v>1.0297000000000001</v>
      </c>
      <c r="BR123" s="33">
        <f t="shared" si="112"/>
        <v>1.0313000000000001</v>
      </c>
      <c r="BS123" s="33">
        <f t="shared" si="112"/>
        <v>1.1108</v>
      </c>
      <c r="BT123" s="33">
        <f t="shared" si="112"/>
        <v>1.2816000000000001</v>
      </c>
      <c r="BU123" s="33">
        <f t="shared" si="112"/>
        <v>1.3050999999999999</v>
      </c>
      <c r="BV123" s="33">
        <f t="shared" si="112"/>
        <v>1.1071</v>
      </c>
      <c r="BW123" s="33">
        <f t="shared" si="112"/>
        <v>1.0659000000000001</v>
      </c>
      <c r="BX123" s="33">
        <f t="shared" si="112"/>
        <v>2.2934999999999999</v>
      </c>
      <c r="BY123" s="33">
        <f t="shared" si="112"/>
        <v>1.2264999999999999</v>
      </c>
      <c r="BZ123" s="33">
        <f t="shared" si="112"/>
        <v>1.8007</v>
      </c>
      <c r="CA123" s="33">
        <f t="shared" si="112"/>
        <v>1.9892000000000001</v>
      </c>
      <c r="CB123" s="33">
        <f t="shared" si="112"/>
        <v>1.0297000000000001</v>
      </c>
      <c r="CC123" s="33">
        <f t="shared" si="112"/>
        <v>1.8635999999999999</v>
      </c>
      <c r="CD123" s="33">
        <f t="shared" si="112"/>
        <v>2.2547999999999999</v>
      </c>
      <c r="CE123" s="33">
        <f t="shared" si="112"/>
        <v>2.0455999999999999</v>
      </c>
      <c r="CF123" s="33">
        <f t="shared" si="112"/>
        <v>2.0121000000000002</v>
      </c>
      <c r="CG123" s="33">
        <f t="shared" si="112"/>
        <v>1.7676000000000001</v>
      </c>
      <c r="CH123" s="33">
        <f t="shared" si="112"/>
        <v>2.1735000000000002</v>
      </c>
      <c r="CI123" s="33">
        <f t="shared" si="112"/>
        <v>1.1871</v>
      </c>
      <c r="CJ123" s="33">
        <f t="shared" si="112"/>
        <v>1.1306</v>
      </c>
      <c r="CK123" s="33">
        <f t="shared" si="112"/>
        <v>1.0297000000000001</v>
      </c>
      <c r="CL123" s="33">
        <f t="shared" si="112"/>
        <v>1.1028</v>
      </c>
      <c r="CM123" s="33">
        <f t="shared" si="112"/>
        <v>1.1702999999999999</v>
      </c>
      <c r="CN123" s="33">
        <f t="shared" si="112"/>
        <v>1.0297000000000001</v>
      </c>
      <c r="CO123" s="33">
        <f t="shared" si="112"/>
        <v>1.0297000000000001</v>
      </c>
      <c r="CP123" s="33">
        <f t="shared" si="112"/>
        <v>1.1208</v>
      </c>
      <c r="CQ123" s="33">
        <f t="shared" si="112"/>
        <v>1.1497999999999999</v>
      </c>
      <c r="CR123" s="33">
        <f t="shared" si="112"/>
        <v>1.7451000000000001</v>
      </c>
      <c r="CS123" s="33">
        <f t="shared" si="112"/>
        <v>1.4361999999999999</v>
      </c>
      <c r="CT123" s="33">
        <f t="shared" si="112"/>
        <v>2.1911999999999998</v>
      </c>
      <c r="CU123" s="33">
        <f t="shared" si="112"/>
        <v>1.234</v>
      </c>
      <c r="CV123" s="33">
        <f t="shared" si="112"/>
        <v>2.3957999999999999</v>
      </c>
      <c r="CW123" s="33">
        <f t="shared" si="112"/>
        <v>1.8391</v>
      </c>
      <c r="CX123" s="33">
        <f t="shared" si="112"/>
        <v>1.2367999999999999</v>
      </c>
      <c r="CY123" s="33">
        <f t="shared" si="112"/>
        <v>2.3957999999999999</v>
      </c>
      <c r="CZ123" s="33">
        <f t="shared" si="112"/>
        <v>1.0679000000000001</v>
      </c>
      <c r="DA123" s="33">
        <f t="shared" si="112"/>
        <v>1.8109</v>
      </c>
      <c r="DB123" s="33">
        <f t="shared" si="112"/>
        <v>1.4831000000000001</v>
      </c>
      <c r="DC123" s="33">
        <f t="shared" si="112"/>
        <v>2.0169999999999999</v>
      </c>
      <c r="DD123" s="33">
        <f t="shared" si="112"/>
        <v>1.9106000000000001</v>
      </c>
      <c r="DE123" s="33">
        <f t="shared" si="112"/>
        <v>1.4117</v>
      </c>
      <c r="DF123" s="33">
        <f t="shared" si="112"/>
        <v>1.0297000000000001</v>
      </c>
      <c r="DG123" s="33">
        <f t="shared" si="112"/>
        <v>2.2563</v>
      </c>
      <c r="DH123" s="33">
        <f t="shared" si="112"/>
        <v>1.0662</v>
      </c>
      <c r="DI123" s="33">
        <f t="shared" si="112"/>
        <v>1.0484</v>
      </c>
      <c r="DJ123" s="33">
        <f t="shared" si="112"/>
        <v>1.1929000000000001</v>
      </c>
      <c r="DK123" s="33">
        <f t="shared" si="112"/>
        <v>1.2370000000000001</v>
      </c>
      <c r="DL123" s="33">
        <f t="shared" si="112"/>
        <v>1.0297000000000001</v>
      </c>
      <c r="DM123" s="33">
        <f t="shared" si="112"/>
        <v>1.7402</v>
      </c>
      <c r="DN123" s="33">
        <f t="shared" si="112"/>
        <v>1.0985</v>
      </c>
      <c r="DO123" s="33">
        <f t="shared" si="112"/>
        <v>1.0388999999999999</v>
      </c>
      <c r="DP123" s="33">
        <f t="shared" si="112"/>
        <v>1.7827</v>
      </c>
      <c r="DQ123" s="33">
        <f t="shared" si="112"/>
        <v>1.1523000000000001</v>
      </c>
      <c r="DR123" s="33">
        <f t="shared" si="112"/>
        <v>1.0994999999999999</v>
      </c>
      <c r="DS123" s="33">
        <f t="shared" si="112"/>
        <v>1.1774</v>
      </c>
      <c r="DT123" s="33">
        <f t="shared" si="112"/>
        <v>1.9854000000000001</v>
      </c>
      <c r="DU123" s="33">
        <f t="shared" si="112"/>
        <v>1.3661000000000001</v>
      </c>
      <c r="DV123" s="33">
        <f t="shared" si="112"/>
        <v>1.7451000000000001</v>
      </c>
      <c r="DW123" s="33">
        <f t="shared" si="112"/>
        <v>1.4697</v>
      </c>
      <c r="DX123" s="33">
        <f t="shared" si="112"/>
        <v>1.9173</v>
      </c>
      <c r="DY123" s="33">
        <f t="shared" si="112"/>
        <v>1.4693000000000001</v>
      </c>
      <c r="DZ123" s="33">
        <f t="shared" si="112"/>
        <v>1.1677</v>
      </c>
      <c r="EA123" s="33">
        <f t="shared" ref="EA123:FX123" si="113">EA113</f>
        <v>1.2117</v>
      </c>
      <c r="EB123" s="33">
        <f t="shared" si="113"/>
        <v>1.2097</v>
      </c>
      <c r="EC123" s="33">
        <f t="shared" si="113"/>
        <v>1.4551000000000001</v>
      </c>
      <c r="ED123" s="33">
        <f t="shared" si="113"/>
        <v>1.0876999999999999</v>
      </c>
      <c r="EE123" s="33">
        <f t="shared" si="113"/>
        <v>1.8741000000000001</v>
      </c>
      <c r="EF123" s="33">
        <f t="shared" si="113"/>
        <v>1.0953999999999999</v>
      </c>
      <c r="EG123" s="33">
        <f t="shared" si="113"/>
        <v>1.5423</v>
      </c>
      <c r="EH123" s="33">
        <f t="shared" si="113"/>
        <v>1.6112</v>
      </c>
      <c r="EI123" s="33">
        <f t="shared" si="113"/>
        <v>1.0297000000000001</v>
      </c>
      <c r="EJ123" s="33">
        <f t="shared" si="113"/>
        <v>1.0297000000000001</v>
      </c>
      <c r="EK123" s="33">
        <f t="shared" si="113"/>
        <v>1.1900999999999999</v>
      </c>
      <c r="EL123" s="33">
        <f t="shared" si="113"/>
        <v>1.2356</v>
      </c>
      <c r="EM123" s="33">
        <f t="shared" si="113"/>
        <v>1.2905</v>
      </c>
      <c r="EN123" s="33">
        <f t="shared" si="113"/>
        <v>1.1185</v>
      </c>
      <c r="EO123" s="33">
        <f t="shared" si="113"/>
        <v>1.42</v>
      </c>
      <c r="EP123" s="33">
        <f t="shared" si="113"/>
        <v>1.3082</v>
      </c>
      <c r="EQ123" s="33">
        <f t="shared" si="113"/>
        <v>1.0469999999999999</v>
      </c>
      <c r="ER123" s="33">
        <f t="shared" si="113"/>
        <v>1.4878</v>
      </c>
      <c r="ES123" s="33">
        <f t="shared" si="113"/>
        <v>1.9798</v>
      </c>
      <c r="ET123" s="33">
        <f t="shared" si="113"/>
        <v>1.9424999999999999</v>
      </c>
      <c r="EU123" s="33">
        <f t="shared" si="113"/>
        <v>1.2051000000000001</v>
      </c>
      <c r="EV123" s="33">
        <f t="shared" si="113"/>
        <v>2.2528999999999999</v>
      </c>
      <c r="EW123" s="33">
        <f t="shared" si="113"/>
        <v>1.149</v>
      </c>
      <c r="EX123" s="33">
        <f t="shared" si="113"/>
        <v>1.8560000000000001</v>
      </c>
      <c r="EY123" s="33">
        <f t="shared" si="113"/>
        <v>1.1721999999999999</v>
      </c>
      <c r="EZ123" s="33">
        <f t="shared" si="113"/>
        <v>2.0516000000000001</v>
      </c>
      <c r="FA123" s="33">
        <f t="shared" si="113"/>
        <v>1.0366</v>
      </c>
      <c r="FB123" s="33">
        <f t="shared" si="113"/>
        <v>1.4131</v>
      </c>
      <c r="FC123" s="33">
        <f t="shared" si="113"/>
        <v>1.0709</v>
      </c>
      <c r="FD123" s="33">
        <f t="shared" si="113"/>
        <v>1.3151999999999999</v>
      </c>
      <c r="FE123" s="33">
        <f t="shared" si="113"/>
        <v>2.2046999999999999</v>
      </c>
      <c r="FF123" s="33">
        <f t="shared" si="113"/>
        <v>1.7830999999999999</v>
      </c>
      <c r="FG123" s="33">
        <f t="shared" si="113"/>
        <v>2.0960000000000001</v>
      </c>
      <c r="FH123" s="33">
        <f t="shared" si="113"/>
        <v>2.2881999999999998</v>
      </c>
      <c r="FI123" s="33">
        <f t="shared" si="113"/>
        <v>1.0769</v>
      </c>
      <c r="FJ123" s="33">
        <f t="shared" si="113"/>
        <v>1.0656000000000001</v>
      </c>
      <c r="FK123" s="33">
        <f t="shared" si="113"/>
        <v>1.0487</v>
      </c>
      <c r="FL123" s="33">
        <f t="shared" si="113"/>
        <v>1.0297000000000001</v>
      </c>
      <c r="FM123" s="33">
        <f t="shared" si="113"/>
        <v>1.0349999999999999</v>
      </c>
      <c r="FN123" s="33">
        <f t="shared" si="113"/>
        <v>1.0297000000000001</v>
      </c>
      <c r="FO123" s="33">
        <f t="shared" si="113"/>
        <v>1.1165</v>
      </c>
      <c r="FP123" s="33">
        <f t="shared" si="113"/>
        <v>1.0515000000000001</v>
      </c>
      <c r="FQ123" s="33">
        <f t="shared" si="113"/>
        <v>1.1213</v>
      </c>
      <c r="FR123" s="33">
        <f t="shared" si="113"/>
        <v>1.9023000000000001</v>
      </c>
      <c r="FS123" s="33">
        <f t="shared" si="113"/>
        <v>1.821</v>
      </c>
      <c r="FT123" s="33">
        <f t="shared" si="113"/>
        <v>2.3344999999999998</v>
      </c>
      <c r="FU123" s="33">
        <f t="shared" si="113"/>
        <v>1.1580999999999999</v>
      </c>
      <c r="FV123" s="33">
        <f t="shared" si="113"/>
        <v>1.1845000000000001</v>
      </c>
      <c r="FW123" s="33">
        <f t="shared" si="113"/>
        <v>1.8888</v>
      </c>
      <c r="FX123" s="33">
        <f t="shared" si="113"/>
        <v>2.3660999999999999</v>
      </c>
      <c r="FY123" s="85"/>
      <c r="FZ123" s="33">
        <f>SUM(C123:FX123)</f>
        <v>251.82030000000003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619</v>
      </c>
      <c r="B124" s="7" t="s">
        <v>606</v>
      </c>
      <c r="C124" s="62">
        <f>((C118*C119*C120)+(C122*C121))*C123</f>
        <v>9232.0165907932205</v>
      </c>
      <c r="D124" s="62">
        <f t="shared" ref="D124:BO124" si="114">ROUND(((D118*D119*D120)+(D122*D121))*D123,8)</f>
        <v>9275.19580632</v>
      </c>
      <c r="E124" s="62">
        <f t="shared" si="114"/>
        <v>9158.2842782700009</v>
      </c>
      <c r="F124" s="62">
        <f t="shared" si="114"/>
        <v>9192.5350407599999</v>
      </c>
      <c r="G124" s="62">
        <f t="shared" si="114"/>
        <v>9795.5614835199995</v>
      </c>
      <c r="H124" s="62">
        <f t="shared" si="114"/>
        <v>9803.9711823500002</v>
      </c>
      <c r="I124" s="62">
        <f t="shared" si="114"/>
        <v>9174.7381967300007</v>
      </c>
      <c r="J124" s="62">
        <f t="shared" si="114"/>
        <v>8770.1800671700003</v>
      </c>
      <c r="K124" s="62">
        <f t="shared" si="114"/>
        <v>13184.244908889999</v>
      </c>
      <c r="L124" s="62">
        <f t="shared" si="114"/>
        <v>9517.7659665800002</v>
      </c>
      <c r="M124" s="62">
        <f t="shared" si="114"/>
        <v>10039.99653423</v>
      </c>
      <c r="N124" s="62">
        <f t="shared" si="114"/>
        <v>9546.9765307399994</v>
      </c>
      <c r="O124" s="62">
        <f t="shared" si="114"/>
        <v>9311.6757944799992</v>
      </c>
      <c r="P124" s="62">
        <f t="shared" si="114"/>
        <v>13291.30208234</v>
      </c>
      <c r="Q124" s="62">
        <f t="shared" si="114"/>
        <v>9400.6330637499996</v>
      </c>
      <c r="R124" s="62">
        <f t="shared" si="114"/>
        <v>9161.88698415</v>
      </c>
      <c r="S124" s="62">
        <f t="shared" si="114"/>
        <v>9395.2826831599996</v>
      </c>
      <c r="T124" s="62">
        <f t="shared" si="114"/>
        <v>16020.569605230001</v>
      </c>
      <c r="U124" s="62">
        <f t="shared" si="114"/>
        <v>18648.70636896</v>
      </c>
      <c r="V124" s="62">
        <f t="shared" si="114"/>
        <v>12540.34215948</v>
      </c>
      <c r="W124" s="62">
        <f t="shared" si="114"/>
        <v>16009.85767347</v>
      </c>
      <c r="X124" s="62">
        <f t="shared" si="114"/>
        <v>18975.752693490002</v>
      </c>
      <c r="Y124" s="62">
        <f t="shared" si="114"/>
        <v>9265.5354507400007</v>
      </c>
      <c r="Z124" s="62">
        <f t="shared" si="114"/>
        <v>13313.26232854</v>
      </c>
      <c r="AA124" s="62">
        <f t="shared" si="114"/>
        <v>9337.9144350400002</v>
      </c>
      <c r="AB124" s="62">
        <f t="shared" si="114"/>
        <v>9544.9359614900004</v>
      </c>
      <c r="AC124" s="62">
        <f t="shared" si="114"/>
        <v>9626.0776396500005</v>
      </c>
      <c r="AD124" s="62">
        <f t="shared" si="114"/>
        <v>9319.4319479700007</v>
      </c>
      <c r="AE124" s="62">
        <f t="shared" si="114"/>
        <v>17320.8819731</v>
      </c>
      <c r="AF124" s="62">
        <f t="shared" si="114"/>
        <v>15591.378941069999</v>
      </c>
      <c r="AG124" s="62">
        <f t="shared" si="114"/>
        <v>10531.723637499999</v>
      </c>
      <c r="AH124" s="62">
        <f t="shared" si="114"/>
        <v>9159.0964594699999</v>
      </c>
      <c r="AI124" s="62">
        <f t="shared" si="114"/>
        <v>11361.952013210001</v>
      </c>
      <c r="AJ124" s="62">
        <f t="shared" si="114"/>
        <v>16374.317079259999</v>
      </c>
      <c r="AK124" s="62">
        <f t="shared" si="114"/>
        <v>14349.612825439999</v>
      </c>
      <c r="AL124" s="62">
        <f t="shared" si="114"/>
        <v>12636.81976968</v>
      </c>
      <c r="AM124" s="62">
        <f t="shared" si="114"/>
        <v>10527.47986598</v>
      </c>
      <c r="AN124" s="62">
        <f t="shared" si="114"/>
        <v>11814.329050980001</v>
      </c>
      <c r="AO124" s="62">
        <f t="shared" si="114"/>
        <v>9022.6774176700001</v>
      </c>
      <c r="AP124" s="62">
        <f t="shared" si="114"/>
        <v>9407.6018002700002</v>
      </c>
      <c r="AQ124" s="62">
        <f t="shared" si="114"/>
        <v>14152.136155149999</v>
      </c>
      <c r="AR124" s="62">
        <f t="shared" si="114"/>
        <v>9414.5705367999999</v>
      </c>
      <c r="AS124" s="62">
        <f t="shared" si="114"/>
        <v>9872.1955288900008</v>
      </c>
      <c r="AT124" s="62">
        <f t="shared" si="114"/>
        <v>9557.6970951399999</v>
      </c>
      <c r="AU124" s="62">
        <f t="shared" si="114"/>
        <v>13870.42251789</v>
      </c>
      <c r="AV124" s="62">
        <f t="shared" si="114"/>
        <v>12983.37366592</v>
      </c>
      <c r="AW124" s="62">
        <f t="shared" si="114"/>
        <v>13911.610805910001</v>
      </c>
      <c r="AX124" s="62">
        <f t="shared" si="114"/>
        <v>19356.727329599998</v>
      </c>
      <c r="AY124" s="62">
        <f t="shared" si="114"/>
        <v>11041.12578735</v>
      </c>
      <c r="AZ124" s="62">
        <f t="shared" si="114"/>
        <v>9132.2650951600008</v>
      </c>
      <c r="BA124" s="62">
        <f t="shared" si="114"/>
        <v>8928.7148465299997</v>
      </c>
      <c r="BB124" s="62">
        <f t="shared" si="114"/>
        <v>8995.4992132400002</v>
      </c>
      <c r="BC124" s="62">
        <f t="shared" si="114"/>
        <v>9147.1959019200003</v>
      </c>
      <c r="BD124" s="62">
        <f t="shared" si="114"/>
        <v>9170.8388428599992</v>
      </c>
      <c r="BE124" s="62">
        <f t="shared" si="114"/>
        <v>9720.3107117599993</v>
      </c>
      <c r="BF124" s="62">
        <f t="shared" si="114"/>
        <v>9213.0670176299991</v>
      </c>
      <c r="BG124" s="62">
        <f t="shared" si="114"/>
        <v>9776.3469526400004</v>
      </c>
      <c r="BH124" s="62">
        <f t="shared" si="114"/>
        <v>10600.520061110001</v>
      </c>
      <c r="BI124" s="62">
        <f t="shared" si="114"/>
        <v>13191.533894779999</v>
      </c>
      <c r="BJ124" s="62">
        <f t="shared" si="114"/>
        <v>9265.5242780699991</v>
      </c>
      <c r="BK124" s="62">
        <f t="shared" si="114"/>
        <v>9163.6960219499997</v>
      </c>
      <c r="BL124" s="62">
        <f t="shared" si="114"/>
        <v>16591.199594270001</v>
      </c>
      <c r="BM124" s="62">
        <f t="shared" si="114"/>
        <v>12847.477474109999</v>
      </c>
      <c r="BN124" s="62">
        <f t="shared" si="114"/>
        <v>8797.0864010000005</v>
      </c>
      <c r="BO124" s="62">
        <f t="shared" si="114"/>
        <v>9212.8648881999998</v>
      </c>
      <c r="BP124" s="62">
        <f t="shared" ref="BP124:EA124" si="115">ROUND(((BP118*BP119*BP120)+(BP122*BP121))*BP123,8)</f>
        <v>14834.756853839999</v>
      </c>
      <c r="BQ124" s="62">
        <f t="shared" si="115"/>
        <v>9799.3510564999997</v>
      </c>
      <c r="BR124" s="62">
        <f t="shared" si="115"/>
        <v>9102.1963461800005</v>
      </c>
      <c r="BS124" s="62">
        <f t="shared" si="115"/>
        <v>9815.7807506600002</v>
      </c>
      <c r="BT124" s="62">
        <f t="shared" si="115"/>
        <v>11447.076200740001</v>
      </c>
      <c r="BU124" s="62">
        <f t="shared" si="115"/>
        <v>11662.93234121</v>
      </c>
      <c r="BV124" s="62">
        <f t="shared" si="115"/>
        <v>9610.6684262800009</v>
      </c>
      <c r="BW124" s="62">
        <f t="shared" si="115"/>
        <v>9468.6699151699995</v>
      </c>
      <c r="BX124" s="62">
        <f t="shared" si="115"/>
        <v>20132.323130770001</v>
      </c>
      <c r="BY124" s="62">
        <f t="shared" si="115"/>
        <v>9816.6284342700001</v>
      </c>
      <c r="BZ124" s="62">
        <f t="shared" si="115"/>
        <v>14196.086785809999</v>
      </c>
      <c r="CA124" s="62">
        <f t="shared" si="115"/>
        <v>16854.101494089999</v>
      </c>
      <c r="CB124" s="62">
        <f t="shared" si="115"/>
        <v>9330.9456985100005</v>
      </c>
      <c r="CC124" s="62">
        <f t="shared" si="115"/>
        <v>14668.50515605</v>
      </c>
      <c r="CD124" s="62">
        <f t="shared" si="115"/>
        <v>17469.99240042</v>
      </c>
      <c r="CE124" s="62">
        <f t="shared" si="115"/>
        <v>16233.44690352</v>
      </c>
      <c r="CF124" s="62">
        <f t="shared" si="115"/>
        <v>15495.36455712</v>
      </c>
      <c r="CG124" s="62">
        <f t="shared" si="115"/>
        <v>14032.019590309999</v>
      </c>
      <c r="CH124" s="62">
        <f t="shared" si="115"/>
        <v>17245.716492219999</v>
      </c>
      <c r="CI124" s="62">
        <f t="shared" si="115"/>
        <v>9454.0497252999994</v>
      </c>
      <c r="CJ124" s="62">
        <f t="shared" si="115"/>
        <v>9785.1023575399995</v>
      </c>
      <c r="CK124" s="62">
        <f t="shared" si="115"/>
        <v>9437.9331297400004</v>
      </c>
      <c r="CL124" s="62">
        <f t="shared" si="115"/>
        <v>9908.0579181699995</v>
      </c>
      <c r="CM124" s="62">
        <f t="shared" si="115"/>
        <v>10396.70218065</v>
      </c>
      <c r="CN124" s="62">
        <f t="shared" si="115"/>
        <v>8989.4776088599992</v>
      </c>
      <c r="CO124" s="62">
        <f t="shared" si="115"/>
        <v>8977.1109891300002</v>
      </c>
      <c r="CP124" s="62">
        <f t="shared" si="115"/>
        <v>9964.5967311200002</v>
      </c>
      <c r="CQ124" s="62">
        <f t="shared" si="115"/>
        <v>9766.3676487400007</v>
      </c>
      <c r="CR124" s="62">
        <f t="shared" si="115"/>
        <v>14245.05845672</v>
      </c>
      <c r="CS124" s="62">
        <f t="shared" si="115"/>
        <v>11811.69368473</v>
      </c>
      <c r="CT124" s="62">
        <f t="shared" si="115"/>
        <v>17346.324721829998</v>
      </c>
      <c r="CU124" s="62">
        <f t="shared" si="115"/>
        <v>9349.9778116399993</v>
      </c>
      <c r="CV124" s="62">
        <f t="shared" si="115"/>
        <v>18130.954842629999</v>
      </c>
      <c r="CW124" s="62">
        <f t="shared" si="115"/>
        <v>15032.12774975</v>
      </c>
      <c r="CX124" s="62">
        <f t="shared" si="115"/>
        <v>10355.93495327</v>
      </c>
      <c r="CY124" s="62">
        <f t="shared" si="115"/>
        <v>19147.575985200001</v>
      </c>
      <c r="CZ124" s="62">
        <f t="shared" si="115"/>
        <v>9093.8442735200006</v>
      </c>
      <c r="DA124" s="62">
        <f t="shared" si="115"/>
        <v>14879.11842375</v>
      </c>
      <c r="DB124" s="62">
        <f t="shared" si="115"/>
        <v>12466.4805314</v>
      </c>
      <c r="DC124" s="62">
        <f t="shared" si="115"/>
        <v>16699.762426280002</v>
      </c>
      <c r="DD124" s="62">
        <f t="shared" si="115"/>
        <v>15753.0192849</v>
      </c>
      <c r="DE124" s="62">
        <f t="shared" si="115"/>
        <v>11818.943179350001</v>
      </c>
      <c r="DF124" s="62">
        <f t="shared" si="115"/>
        <v>8709.4899458899999</v>
      </c>
      <c r="DG124" s="62">
        <f t="shared" si="115"/>
        <v>18942.354734379998</v>
      </c>
      <c r="DH124" s="62">
        <f t="shared" si="115"/>
        <v>8907.8216024400008</v>
      </c>
      <c r="DI124" s="62">
        <f t="shared" si="115"/>
        <v>8850.4577943999993</v>
      </c>
      <c r="DJ124" s="62">
        <f t="shared" si="115"/>
        <v>10100.798237200001</v>
      </c>
      <c r="DK124" s="62">
        <f t="shared" si="115"/>
        <v>10372.88028585</v>
      </c>
      <c r="DL124" s="62">
        <f t="shared" si="115"/>
        <v>9233.6036146599999</v>
      </c>
      <c r="DM124" s="62">
        <f t="shared" si="115"/>
        <v>15158.586334260001</v>
      </c>
      <c r="DN124" s="62">
        <f t="shared" si="115"/>
        <v>9536.7434577299991</v>
      </c>
      <c r="DO124" s="62">
        <f t="shared" si="115"/>
        <v>9084.5060814000008</v>
      </c>
      <c r="DP124" s="62">
        <f t="shared" si="115"/>
        <v>15220.09665908</v>
      </c>
      <c r="DQ124" s="62">
        <f t="shared" si="115"/>
        <v>9852.0419899200006</v>
      </c>
      <c r="DR124" s="62">
        <f t="shared" si="115"/>
        <v>9235.0323304400008</v>
      </c>
      <c r="DS124" s="62">
        <f t="shared" si="115"/>
        <v>9781.7813214899998</v>
      </c>
      <c r="DT124" s="62">
        <f t="shared" si="115"/>
        <v>16439.117389840001</v>
      </c>
      <c r="DU124" s="62">
        <f t="shared" si="115"/>
        <v>11263.684094190001</v>
      </c>
      <c r="DV124" s="62">
        <f t="shared" si="115"/>
        <v>14340.229190939999</v>
      </c>
      <c r="DW124" s="62">
        <f t="shared" si="115"/>
        <v>12175.34729313</v>
      </c>
      <c r="DX124" s="62">
        <f t="shared" si="115"/>
        <v>17914.541104</v>
      </c>
      <c r="DY124" s="62">
        <f t="shared" si="115"/>
        <v>13553.802224589999</v>
      </c>
      <c r="DZ124" s="62">
        <f t="shared" si="115"/>
        <v>10469.26958407</v>
      </c>
      <c r="EA124" s="62">
        <f t="shared" si="115"/>
        <v>10669.20088291</v>
      </c>
      <c r="EB124" s="62">
        <f t="shared" ref="EB124:FX124" si="116">ROUND(((EB118*EB119*EB120)+(EB122*EB121))*EB123,8)</f>
        <v>9931.7939936099992</v>
      </c>
      <c r="EC124" s="62">
        <f t="shared" si="116"/>
        <v>11548.314339029999</v>
      </c>
      <c r="ED124" s="62">
        <f t="shared" si="116"/>
        <v>12680.36892164</v>
      </c>
      <c r="EE124" s="62">
        <f t="shared" si="116"/>
        <v>14852.897462540001</v>
      </c>
      <c r="EF124" s="62">
        <f t="shared" si="116"/>
        <v>9126.1321246799998</v>
      </c>
      <c r="EG124" s="62">
        <f t="shared" si="116"/>
        <v>11937.16486234</v>
      </c>
      <c r="EH124" s="62">
        <f t="shared" si="116"/>
        <v>12763.45651769</v>
      </c>
      <c r="EI124" s="62">
        <f t="shared" si="116"/>
        <v>8915.8731206699995</v>
      </c>
      <c r="EJ124" s="62">
        <f t="shared" si="116"/>
        <v>8827.3601564799992</v>
      </c>
      <c r="EK124" s="62">
        <f t="shared" si="116"/>
        <v>9840.5943758499998</v>
      </c>
      <c r="EL124" s="62">
        <f t="shared" si="116"/>
        <v>10041.012872630001</v>
      </c>
      <c r="EM124" s="62">
        <f t="shared" si="116"/>
        <v>10620.01110518</v>
      </c>
      <c r="EN124" s="62">
        <f t="shared" si="116"/>
        <v>9233.1533571100008</v>
      </c>
      <c r="EO124" s="62">
        <f t="shared" si="116"/>
        <v>11601.02264107</v>
      </c>
      <c r="EP124" s="62">
        <f t="shared" si="116"/>
        <v>11778.935984739999</v>
      </c>
      <c r="EQ124" s="62">
        <f t="shared" si="116"/>
        <v>9659.0900290200007</v>
      </c>
      <c r="ER124" s="62">
        <f t="shared" si="116"/>
        <v>13368.20048725</v>
      </c>
      <c r="ES124" s="62">
        <f t="shared" si="116"/>
        <v>15784.13469854</v>
      </c>
      <c r="ET124" s="62">
        <f t="shared" si="116"/>
        <v>15774.1720494</v>
      </c>
      <c r="EU124" s="62">
        <f t="shared" si="116"/>
        <v>9700.2474573599993</v>
      </c>
      <c r="EV124" s="62">
        <f t="shared" si="116"/>
        <v>19264.94048365</v>
      </c>
      <c r="EW124" s="62">
        <f t="shared" si="116"/>
        <v>12872.52721323</v>
      </c>
      <c r="EX124" s="62">
        <f t="shared" si="116"/>
        <v>16482.54195789</v>
      </c>
      <c r="EY124" s="62">
        <f t="shared" si="116"/>
        <v>9622.3862306699993</v>
      </c>
      <c r="EZ124" s="62">
        <f t="shared" si="116"/>
        <v>16626.801017459999</v>
      </c>
      <c r="FA124" s="62">
        <f t="shared" si="116"/>
        <v>9901.5035533800001</v>
      </c>
      <c r="FB124" s="62">
        <f t="shared" si="116"/>
        <v>11821.858364219999</v>
      </c>
      <c r="FC124" s="62">
        <f t="shared" si="116"/>
        <v>9353.5500576300001</v>
      </c>
      <c r="FD124" s="62">
        <f t="shared" si="116"/>
        <v>11008.113028260001</v>
      </c>
      <c r="FE124" s="62">
        <f t="shared" si="116"/>
        <v>18021.883430680002</v>
      </c>
      <c r="FF124" s="62">
        <f t="shared" si="116"/>
        <v>14780.898069340001</v>
      </c>
      <c r="FG124" s="62">
        <f t="shared" si="116"/>
        <v>17489.59937018</v>
      </c>
      <c r="FH124" s="62">
        <f t="shared" si="116"/>
        <v>18591.809578290002</v>
      </c>
      <c r="FI124" s="62">
        <f t="shared" si="116"/>
        <v>9273.4431048000006</v>
      </c>
      <c r="FJ124" s="62">
        <f t="shared" si="116"/>
        <v>9115.7243874199994</v>
      </c>
      <c r="FK124" s="62">
        <f t="shared" si="116"/>
        <v>9110.4451770100004</v>
      </c>
      <c r="FL124" s="62">
        <f t="shared" si="116"/>
        <v>8893.6478563300006</v>
      </c>
      <c r="FM124" s="62">
        <f t="shared" si="116"/>
        <v>8933.1320849700005</v>
      </c>
      <c r="FN124" s="62">
        <f t="shared" si="116"/>
        <v>8979.9331349099994</v>
      </c>
      <c r="FO124" s="62">
        <f t="shared" si="116"/>
        <v>9591.9649909899999</v>
      </c>
      <c r="FP124" s="62">
        <f t="shared" si="116"/>
        <v>9262.3382491299999</v>
      </c>
      <c r="FQ124" s="62">
        <f t="shared" si="116"/>
        <v>9565.4661421000001</v>
      </c>
      <c r="FR124" s="62">
        <f t="shared" si="116"/>
        <v>15937.51684409</v>
      </c>
      <c r="FS124" s="62">
        <f t="shared" si="116"/>
        <v>15215.15710257</v>
      </c>
      <c r="FT124" s="62">
        <f t="shared" si="116"/>
        <v>19497.59606602</v>
      </c>
      <c r="FU124" s="62">
        <f t="shared" si="116"/>
        <v>10074.311358749999</v>
      </c>
      <c r="FV124" s="62">
        <f t="shared" si="116"/>
        <v>9942.9274800900002</v>
      </c>
      <c r="FW124" s="62">
        <f t="shared" si="116"/>
        <v>15802.014481050001</v>
      </c>
      <c r="FX124" s="62">
        <f t="shared" si="116"/>
        <v>20467.464826579999</v>
      </c>
      <c r="FY124" s="7"/>
      <c r="FZ124" s="33">
        <f>AVERAGE(C124:FX124)</f>
        <v>11984.214047241701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620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67.327045209223044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622</v>
      </c>
      <c r="B127" s="7" t="s">
        <v>623</v>
      </c>
      <c r="C127" s="18">
        <f t="shared" ref="C127:BN127" si="117">ROUND(C98,1)</f>
        <v>6476.6</v>
      </c>
      <c r="D127" s="18">
        <f t="shared" si="117"/>
        <v>41024.699999999997</v>
      </c>
      <c r="E127" s="18">
        <f t="shared" si="117"/>
        <v>6643.2</v>
      </c>
      <c r="F127" s="18">
        <f t="shared" si="117"/>
        <v>21330.799999999999</v>
      </c>
      <c r="G127" s="18">
        <f t="shared" si="117"/>
        <v>1322</v>
      </c>
      <c r="H127" s="18">
        <f t="shared" si="117"/>
        <v>1148.5</v>
      </c>
      <c r="I127" s="18">
        <f t="shared" si="117"/>
        <v>9393.7000000000007</v>
      </c>
      <c r="J127" s="18">
        <f t="shared" si="117"/>
        <v>2332.1</v>
      </c>
      <c r="K127" s="18">
        <f t="shared" si="117"/>
        <v>257</v>
      </c>
      <c r="L127" s="18">
        <f t="shared" si="117"/>
        <v>2384.4</v>
      </c>
      <c r="M127" s="18">
        <f t="shared" si="117"/>
        <v>1179.5</v>
      </c>
      <c r="N127" s="18">
        <f t="shared" si="117"/>
        <v>52998.1</v>
      </c>
      <c r="O127" s="18">
        <f t="shared" si="117"/>
        <v>13944.4</v>
      </c>
      <c r="P127" s="18">
        <f t="shared" si="117"/>
        <v>296.5</v>
      </c>
      <c r="Q127" s="18">
        <f t="shared" si="117"/>
        <v>38370.699999999997</v>
      </c>
      <c r="R127" s="18">
        <f t="shared" si="117"/>
        <v>494.9</v>
      </c>
      <c r="S127" s="18">
        <f t="shared" si="117"/>
        <v>1707.4</v>
      </c>
      <c r="T127" s="18">
        <f t="shared" si="117"/>
        <v>153.5</v>
      </c>
      <c r="U127" s="18">
        <f t="shared" si="117"/>
        <v>61.5</v>
      </c>
      <c r="V127" s="18">
        <f t="shared" si="117"/>
        <v>269.3</v>
      </c>
      <c r="W127" s="18">
        <f t="shared" si="117"/>
        <v>150.19999999999999</v>
      </c>
      <c r="X127" s="18">
        <f t="shared" si="117"/>
        <v>50</v>
      </c>
      <c r="Y127" s="18">
        <f t="shared" si="117"/>
        <v>465.5</v>
      </c>
      <c r="Z127" s="18">
        <f t="shared" si="117"/>
        <v>233.5</v>
      </c>
      <c r="AA127" s="18">
        <f t="shared" si="117"/>
        <v>31374.2</v>
      </c>
      <c r="AB127" s="18">
        <f t="shared" si="117"/>
        <v>28556.5</v>
      </c>
      <c r="AC127" s="18">
        <f t="shared" si="117"/>
        <v>1038</v>
      </c>
      <c r="AD127" s="18">
        <f t="shared" si="117"/>
        <v>1435.5</v>
      </c>
      <c r="AE127" s="18">
        <f t="shared" si="117"/>
        <v>100.6</v>
      </c>
      <c r="AF127" s="18">
        <f t="shared" si="117"/>
        <v>182</v>
      </c>
      <c r="AG127" s="18">
        <f t="shared" si="117"/>
        <v>671.5</v>
      </c>
      <c r="AH127" s="18">
        <f t="shared" si="117"/>
        <v>1056.5999999999999</v>
      </c>
      <c r="AI127" s="18">
        <f t="shared" si="117"/>
        <v>361.5</v>
      </c>
      <c r="AJ127" s="18">
        <f t="shared" si="117"/>
        <v>154.19999999999999</v>
      </c>
      <c r="AK127" s="18">
        <f t="shared" si="117"/>
        <v>211.8</v>
      </c>
      <c r="AL127" s="18">
        <f t="shared" si="117"/>
        <v>272.39999999999998</v>
      </c>
      <c r="AM127" s="18">
        <f t="shared" si="117"/>
        <v>429</v>
      </c>
      <c r="AN127" s="18">
        <f t="shared" si="117"/>
        <v>355.5</v>
      </c>
      <c r="AO127" s="18">
        <f t="shared" si="117"/>
        <v>4624.3</v>
      </c>
      <c r="AP127" s="18">
        <f t="shared" si="117"/>
        <v>88452.6</v>
      </c>
      <c r="AQ127" s="18">
        <f t="shared" si="117"/>
        <v>244.5</v>
      </c>
      <c r="AR127" s="18">
        <f t="shared" si="117"/>
        <v>63255.199999999997</v>
      </c>
      <c r="AS127" s="18">
        <f t="shared" si="117"/>
        <v>6910.2</v>
      </c>
      <c r="AT127" s="18">
        <f t="shared" si="117"/>
        <v>2338.1999999999998</v>
      </c>
      <c r="AU127" s="18">
        <f t="shared" si="117"/>
        <v>267.5</v>
      </c>
      <c r="AV127" s="18">
        <f t="shared" si="117"/>
        <v>309.5</v>
      </c>
      <c r="AW127" s="18">
        <f t="shared" si="117"/>
        <v>263</v>
      </c>
      <c r="AX127" s="18">
        <f t="shared" si="117"/>
        <v>83</v>
      </c>
      <c r="AY127" s="18">
        <f t="shared" si="117"/>
        <v>444.4</v>
      </c>
      <c r="AZ127" s="18">
        <f t="shared" si="117"/>
        <v>12948.5</v>
      </c>
      <c r="BA127" s="18">
        <f t="shared" si="117"/>
        <v>9269.6</v>
      </c>
      <c r="BB127" s="18">
        <f t="shared" si="117"/>
        <v>8155.8</v>
      </c>
      <c r="BC127" s="18">
        <f t="shared" si="117"/>
        <v>27620.9</v>
      </c>
      <c r="BD127" s="18">
        <f t="shared" si="117"/>
        <v>3621.1</v>
      </c>
      <c r="BE127" s="18">
        <f t="shared" si="117"/>
        <v>1368.6</v>
      </c>
      <c r="BF127" s="18">
        <f t="shared" si="117"/>
        <v>24531.599999999999</v>
      </c>
      <c r="BG127" s="18">
        <f t="shared" si="117"/>
        <v>1023.8</v>
      </c>
      <c r="BH127" s="18">
        <f t="shared" si="117"/>
        <v>567.79999999999995</v>
      </c>
      <c r="BI127" s="18">
        <f t="shared" si="117"/>
        <v>280.2</v>
      </c>
      <c r="BJ127" s="18">
        <f t="shared" si="117"/>
        <v>6439.4</v>
      </c>
      <c r="BK127" s="18">
        <f t="shared" si="117"/>
        <v>19164.099999999999</v>
      </c>
      <c r="BL127" s="18">
        <f t="shared" si="117"/>
        <v>152.4</v>
      </c>
      <c r="BM127" s="18">
        <f t="shared" si="117"/>
        <v>292.60000000000002</v>
      </c>
      <c r="BN127" s="18">
        <f t="shared" si="117"/>
        <v>3502</v>
      </c>
      <c r="BO127" s="18">
        <f t="shared" ref="BO127:DZ127" si="118">ROUND(BO98,1)</f>
        <v>1386.9</v>
      </c>
      <c r="BP127" s="18">
        <f t="shared" si="118"/>
        <v>208</v>
      </c>
      <c r="BQ127" s="18">
        <f t="shared" si="118"/>
        <v>6122.4</v>
      </c>
      <c r="BR127" s="18">
        <f t="shared" si="118"/>
        <v>4651.8999999999996</v>
      </c>
      <c r="BS127" s="18">
        <f t="shared" si="118"/>
        <v>1226.5</v>
      </c>
      <c r="BT127" s="18">
        <f t="shared" si="118"/>
        <v>433.3</v>
      </c>
      <c r="BU127" s="18">
        <f t="shared" si="118"/>
        <v>419.3</v>
      </c>
      <c r="BV127" s="18">
        <f t="shared" si="118"/>
        <v>1294.9000000000001</v>
      </c>
      <c r="BW127" s="18">
        <f t="shared" si="118"/>
        <v>2059</v>
      </c>
      <c r="BX127" s="18">
        <f t="shared" si="118"/>
        <v>77.2</v>
      </c>
      <c r="BY127" s="18">
        <f t="shared" si="118"/>
        <v>517.20000000000005</v>
      </c>
      <c r="BZ127" s="18">
        <f t="shared" si="118"/>
        <v>208.2</v>
      </c>
      <c r="CA127" s="18">
        <f t="shared" si="118"/>
        <v>158.1</v>
      </c>
      <c r="CB127" s="18">
        <f t="shared" si="118"/>
        <v>78542</v>
      </c>
      <c r="CC127" s="18">
        <f t="shared" si="118"/>
        <v>191.5</v>
      </c>
      <c r="CD127" s="18">
        <f t="shared" si="118"/>
        <v>87.5</v>
      </c>
      <c r="CE127" s="18">
        <f t="shared" si="118"/>
        <v>143.1</v>
      </c>
      <c r="CF127" s="18">
        <f t="shared" si="118"/>
        <v>152</v>
      </c>
      <c r="CG127" s="18">
        <f t="shared" si="118"/>
        <v>217</v>
      </c>
      <c r="CH127" s="18">
        <f t="shared" si="118"/>
        <v>109.1</v>
      </c>
      <c r="CI127" s="18">
        <f t="shared" si="118"/>
        <v>708.7</v>
      </c>
      <c r="CJ127" s="18">
        <f t="shared" si="118"/>
        <v>982.9</v>
      </c>
      <c r="CK127" s="18">
        <f t="shared" si="118"/>
        <v>4965.8999999999996</v>
      </c>
      <c r="CL127" s="18">
        <f t="shared" si="118"/>
        <v>1361.2</v>
      </c>
      <c r="CM127" s="18">
        <f t="shared" si="118"/>
        <v>756.7</v>
      </c>
      <c r="CN127" s="18">
        <f t="shared" si="118"/>
        <v>31891.8</v>
      </c>
      <c r="CO127" s="18">
        <f t="shared" si="118"/>
        <v>15018.6</v>
      </c>
      <c r="CP127" s="18">
        <f t="shared" si="118"/>
        <v>1038.5</v>
      </c>
      <c r="CQ127" s="18">
        <f t="shared" si="118"/>
        <v>889.8</v>
      </c>
      <c r="CR127" s="18">
        <f t="shared" si="118"/>
        <v>223</v>
      </c>
      <c r="CS127" s="18">
        <f t="shared" si="118"/>
        <v>341.2</v>
      </c>
      <c r="CT127" s="18">
        <f t="shared" si="118"/>
        <v>104.4</v>
      </c>
      <c r="CU127" s="18">
        <f t="shared" si="118"/>
        <v>81</v>
      </c>
      <c r="CV127" s="18">
        <f t="shared" si="118"/>
        <v>50</v>
      </c>
      <c r="CW127" s="18">
        <f t="shared" si="118"/>
        <v>198</v>
      </c>
      <c r="CX127" s="18">
        <f t="shared" si="118"/>
        <v>467.5</v>
      </c>
      <c r="CY127" s="18">
        <f t="shared" si="118"/>
        <v>50</v>
      </c>
      <c r="CZ127" s="18">
        <f t="shared" si="118"/>
        <v>2021.8</v>
      </c>
      <c r="DA127" s="18">
        <f t="shared" si="118"/>
        <v>205.5</v>
      </c>
      <c r="DB127" s="18">
        <f t="shared" si="118"/>
        <v>313.3</v>
      </c>
      <c r="DC127" s="18">
        <f t="shared" si="118"/>
        <v>150.69999999999999</v>
      </c>
      <c r="DD127" s="18">
        <f t="shared" si="118"/>
        <v>179</v>
      </c>
      <c r="DE127" s="18">
        <f t="shared" si="118"/>
        <v>355.8</v>
      </c>
      <c r="DF127" s="18">
        <f t="shared" si="118"/>
        <v>21855</v>
      </c>
      <c r="DG127" s="18">
        <f t="shared" si="118"/>
        <v>87.1</v>
      </c>
      <c r="DH127" s="18">
        <f t="shared" si="118"/>
        <v>2053.3000000000002</v>
      </c>
      <c r="DI127" s="18">
        <f t="shared" si="118"/>
        <v>2647.6</v>
      </c>
      <c r="DJ127" s="18">
        <f t="shared" si="118"/>
        <v>680.2</v>
      </c>
      <c r="DK127" s="18">
        <f t="shared" si="118"/>
        <v>466.5</v>
      </c>
      <c r="DL127" s="18">
        <f t="shared" si="118"/>
        <v>5897.6</v>
      </c>
      <c r="DM127" s="18">
        <f t="shared" si="118"/>
        <v>249.3</v>
      </c>
      <c r="DN127" s="18">
        <f t="shared" si="118"/>
        <v>1453.5</v>
      </c>
      <c r="DO127" s="18">
        <f t="shared" si="118"/>
        <v>3343</v>
      </c>
      <c r="DP127" s="18">
        <f t="shared" si="118"/>
        <v>213</v>
      </c>
      <c r="DQ127" s="18">
        <f t="shared" si="118"/>
        <v>877.5</v>
      </c>
      <c r="DR127" s="18">
        <f t="shared" si="118"/>
        <v>1436.1</v>
      </c>
      <c r="DS127" s="18">
        <f t="shared" si="118"/>
        <v>755.8</v>
      </c>
      <c r="DT127" s="18">
        <f t="shared" si="118"/>
        <v>159.1</v>
      </c>
      <c r="DU127" s="18">
        <f t="shared" si="118"/>
        <v>383</v>
      </c>
      <c r="DV127" s="18">
        <f t="shared" si="118"/>
        <v>223</v>
      </c>
      <c r="DW127" s="18">
        <f t="shared" si="118"/>
        <v>321.3</v>
      </c>
      <c r="DX127" s="18">
        <f t="shared" si="118"/>
        <v>177.2</v>
      </c>
      <c r="DY127" s="18">
        <f t="shared" si="118"/>
        <v>321.5</v>
      </c>
      <c r="DZ127" s="18">
        <f t="shared" si="118"/>
        <v>800.5</v>
      </c>
      <c r="EA127" s="18">
        <f t="shared" ref="EA127:FX127" si="119">ROUND(EA98,1)</f>
        <v>589</v>
      </c>
      <c r="EB127" s="18">
        <f t="shared" si="119"/>
        <v>598.79999999999995</v>
      </c>
      <c r="EC127" s="18">
        <f t="shared" si="119"/>
        <v>330</v>
      </c>
      <c r="ED127" s="18">
        <f t="shared" si="119"/>
        <v>1655</v>
      </c>
      <c r="EE127" s="18">
        <f t="shared" si="119"/>
        <v>187.7</v>
      </c>
      <c r="EF127" s="18">
        <f t="shared" si="119"/>
        <v>1508.9</v>
      </c>
      <c r="EG127" s="18">
        <f t="shared" si="119"/>
        <v>278</v>
      </c>
      <c r="EH127" s="18">
        <f t="shared" si="119"/>
        <v>256.60000000000002</v>
      </c>
      <c r="EI127" s="18">
        <f t="shared" si="119"/>
        <v>15402.8</v>
      </c>
      <c r="EJ127" s="18">
        <f t="shared" si="119"/>
        <v>9888.7000000000007</v>
      </c>
      <c r="EK127" s="18">
        <f t="shared" si="119"/>
        <v>694.1</v>
      </c>
      <c r="EL127" s="18">
        <f t="shared" si="119"/>
        <v>473.3</v>
      </c>
      <c r="EM127" s="18">
        <f t="shared" si="119"/>
        <v>427</v>
      </c>
      <c r="EN127" s="18">
        <f t="shared" si="119"/>
        <v>990.9</v>
      </c>
      <c r="EO127" s="18">
        <f t="shared" si="119"/>
        <v>350.9</v>
      </c>
      <c r="EP127" s="18">
        <f t="shared" si="119"/>
        <v>417.5</v>
      </c>
      <c r="EQ127" s="18">
        <f t="shared" si="119"/>
        <v>2753.1</v>
      </c>
      <c r="ER127" s="18">
        <f t="shared" si="119"/>
        <v>308.5</v>
      </c>
      <c r="ES127" s="18">
        <f t="shared" si="119"/>
        <v>160.6</v>
      </c>
      <c r="ET127" s="18">
        <f t="shared" si="119"/>
        <v>224.5</v>
      </c>
      <c r="EU127" s="18">
        <f t="shared" si="119"/>
        <v>621</v>
      </c>
      <c r="EV127" s="18">
        <f t="shared" si="119"/>
        <v>82</v>
      </c>
      <c r="EW127" s="18">
        <f t="shared" si="119"/>
        <v>893.5</v>
      </c>
      <c r="EX127" s="18">
        <f t="shared" si="119"/>
        <v>193.5</v>
      </c>
      <c r="EY127" s="18">
        <f t="shared" si="119"/>
        <v>235.8</v>
      </c>
      <c r="EZ127" s="18">
        <f t="shared" si="119"/>
        <v>141.5</v>
      </c>
      <c r="FA127" s="18">
        <f t="shared" si="119"/>
        <v>3544</v>
      </c>
      <c r="FB127" s="18">
        <f t="shared" si="119"/>
        <v>355</v>
      </c>
      <c r="FC127" s="18">
        <f t="shared" si="119"/>
        <v>1963.5</v>
      </c>
      <c r="FD127" s="18">
        <f t="shared" si="119"/>
        <v>413.3</v>
      </c>
      <c r="FE127" s="18">
        <f t="shared" si="119"/>
        <v>100.8</v>
      </c>
      <c r="FF127" s="18">
        <f t="shared" si="119"/>
        <v>212.9</v>
      </c>
      <c r="FG127" s="18">
        <f t="shared" si="119"/>
        <v>129.69999999999999</v>
      </c>
      <c r="FH127" s="18">
        <f t="shared" si="119"/>
        <v>78.599999999999994</v>
      </c>
      <c r="FI127" s="18">
        <f t="shared" si="119"/>
        <v>1854.5</v>
      </c>
      <c r="FJ127" s="18">
        <f t="shared" si="119"/>
        <v>2064.5</v>
      </c>
      <c r="FK127" s="18">
        <f t="shared" si="119"/>
        <v>2626.5</v>
      </c>
      <c r="FL127" s="18">
        <f t="shared" si="119"/>
        <v>8450.5</v>
      </c>
      <c r="FM127" s="18">
        <f t="shared" si="119"/>
        <v>3874.7</v>
      </c>
      <c r="FN127" s="18">
        <f t="shared" si="119"/>
        <v>21987.599999999999</v>
      </c>
      <c r="FO127" s="18">
        <f t="shared" si="119"/>
        <v>1119.4000000000001</v>
      </c>
      <c r="FP127" s="18">
        <f t="shared" si="119"/>
        <v>2426.5</v>
      </c>
      <c r="FQ127" s="18">
        <f t="shared" si="119"/>
        <v>1029.9000000000001</v>
      </c>
      <c r="FR127" s="18">
        <f t="shared" si="119"/>
        <v>181.2</v>
      </c>
      <c r="FS127" s="18">
        <f t="shared" si="119"/>
        <v>202.8</v>
      </c>
      <c r="FT127" s="18">
        <f t="shared" si="119"/>
        <v>66.3</v>
      </c>
      <c r="FU127" s="18">
        <f t="shared" si="119"/>
        <v>849.3</v>
      </c>
      <c r="FV127" s="18">
        <f t="shared" si="119"/>
        <v>721</v>
      </c>
      <c r="FW127" s="18">
        <f t="shared" si="119"/>
        <v>184.8</v>
      </c>
      <c r="FX127" s="18">
        <f t="shared" si="119"/>
        <v>57.9</v>
      </c>
      <c r="FY127" s="20"/>
      <c r="FZ127" s="33">
        <f>SUM(C127:FX127)</f>
        <v>854138.00000000023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624</v>
      </c>
      <c r="B128" s="7" t="s">
        <v>625</v>
      </c>
      <c r="C128" s="7">
        <f t="shared" ref="C128:BN128" si="120">ROUND(C127*C124,2)</f>
        <v>59792078.649999999</v>
      </c>
      <c r="D128" s="7">
        <f t="shared" si="120"/>
        <v>380512125.39999998</v>
      </c>
      <c r="E128" s="7">
        <f t="shared" si="120"/>
        <v>60840314.119999997</v>
      </c>
      <c r="F128" s="7">
        <f t="shared" si="120"/>
        <v>196084126.44999999</v>
      </c>
      <c r="G128" s="7">
        <f t="shared" si="120"/>
        <v>12949732.279999999</v>
      </c>
      <c r="H128" s="7">
        <f t="shared" si="120"/>
        <v>11259860.9</v>
      </c>
      <c r="I128" s="7">
        <f t="shared" si="120"/>
        <v>86184738.200000003</v>
      </c>
      <c r="J128" s="7">
        <f t="shared" si="120"/>
        <v>20452936.93</v>
      </c>
      <c r="K128" s="7">
        <f t="shared" si="120"/>
        <v>3388350.94</v>
      </c>
      <c r="L128" s="7">
        <f t="shared" si="120"/>
        <v>22694161.170000002</v>
      </c>
      <c r="M128" s="7">
        <f t="shared" si="120"/>
        <v>11842175.91</v>
      </c>
      <c r="N128" s="7">
        <f t="shared" si="120"/>
        <v>505971616.87</v>
      </c>
      <c r="O128" s="7">
        <f t="shared" si="120"/>
        <v>129845731.95</v>
      </c>
      <c r="P128" s="7">
        <f t="shared" si="120"/>
        <v>3940871.07</v>
      </c>
      <c r="Q128" s="7">
        <f t="shared" si="120"/>
        <v>360708871.10000002</v>
      </c>
      <c r="R128" s="7">
        <f t="shared" si="120"/>
        <v>4534217.87</v>
      </c>
      <c r="S128" s="7">
        <f t="shared" si="120"/>
        <v>16041505.65</v>
      </c>
      <c r="T128" s="7">
        <f t="shared" si="120"/>
        <v>2459157.4300000002</v>
      </c>
      <c r="U128" s="7">
        <f t="shared" si="120"/>
        <v>1146895.44</v>
      </c>
      <c r="V128" s="7">
        <f t="shared" si="120"/>
        <v>3377114.14</v>
      </c>
      <c r="W128" s="7">
        <f t="shared" si="120"/>
        <v>2404680.62</v>
      </c>
      <c r="X128" s="7">
        <f t="shared" si="120"/>
        <v>948787.63</v>
      </c>
      <c r="Y128" s="7">
        <f t="shared" si="120"/>
        <v>4313106.75</v>
      </c>
      <c r="Z128" s="7">
        <f t="shared" si="120"/>
        <v>3108646.75</v>
      </c>
      <c r="AA128" s="7">
        <f t="shared" si="120"/>
        <v>292969595.06999999</v>
      </c>
      <c r="AB128" s="7">
        <f t="shared" si="120"/>
        <v>272569963.77999997</v>
      </c>
      <c r="AC128" s="7">
        <f t="shared" si="120"/>
        <v>9991868.5899999999</v>
      </c>
      <c r="AD128" s="7">
        <f t="shared" si="120"/>
        <v>13378044.560000001</v>
      </c>
      <c r="AE128" s="7">
        <f t="shared" si="120"/>
        <v>1742480.73</v>
      </c>
      <c r="AF128" s="7">
        <f t="shared" si="120"/>
        <v>2837630.97</v>
      </c>
      <c r="AG128" s="7">
        <f t="shared" si="120"/>
        <v>7072052.4199999999</v>
      </c>
      <c r="AH128" s="7">
        <f t="shared" si="120"/>
        <v>9677501.3200000003</v>
      </c>
      <c r="AI128" s="7">
        <f t="shared" si="120"/>
        <v>4107345.65</v>
      </c>
      <c r="AJ128" s="7">
        <f t="shared" si="120"/>
        <v>2524919.69</v>
      </c>
      <c r="AK128" s="7">
        <f t="shared" si="120"/>
        <v>3039248</v>
      </c>
      <c r="AL128" s="7">
        <f t="shared" si="120"/>
        <v>3442269.71</v>
      </c>
      <c r="AM128" s="7">
        <f t="shared" si="120"/>
        <v>4516288.8600000003</v>
      </c>
      <c r="AN128" s="7">
        <f t="shared" si="120"/>
        <v>4199993.9800000004</v>
      </c>
      <c r="AO128" s="7">
        <f t="shared" si="120"/>
        <v>41723567.18</v>
      </c>
      <c r="AP128" s="7">
        <f t="shared" si="120"/>
        <v>832126839</v>
      </c>
      <c r="AQ128" s="7">
        <f t="shared" si="120"/>
        <v>3460197.29</v>
      </c>
      <c r="AR128" s="7">
        <f t="shared" si="120"/>
        <v>595520542.22000003</v>
      </c>
      <c r="AS128" s="7">
        <f t="shared" si="120"/>
        <v>68218845.540000007</v>
      </c>
      <c r="AT128" s="7">
        <f t="shared" si="120"/>
        <v>22347807.350000001</v>
      </c>
      <c r="AU128" s="7">
        <f t="shared" si="120"/>
        <v>3710338.02</v>
      </c>
      <c r="AV128" s="7">
        <f t="shared" si="120"/>
        <v>4018354.15</v>
      </c>
      <c r="AW128" s="7">
        <f t="shared" si="120"/>
        <v>3658753.64</v>
      </c>
      <c r="AX128" s="7">
        <f t="shared" si="120"/>
        <v>1606608.37</v>
      </c>
      <c r="AY128" s="7">
        <f t="shared" si="120"/>
        <v>4906676.3</v>
      </c>
      <c r="AZ128" s="7">
        <f t="shared" si="120"/>
        <v>118249134.58</v>
      </c>
      <c r="BA128" s="7">
        <f t="shared" si="120"/>
        <v>82765615.140000001</v>
      </c>
      <c r="BB128" s="7">
        <f t="shared" si="120"/>
        <v>73365492.480000004</v>
      </c>
      <c r="BC128" s="7">
        <f t="shared" si="120"/>
        <v>252653783.28999999</v>
      </c>
      <c r="BD128" s="7">
        <f t="shared" si="120"/>
        <v>33208524.530000001</v>
      </c>
      <c r="BE128" s="7">
        <f t="shared" si="120"/>
        <v>13303217.24</v>
      </c>
      <c r="BF128" s="7">
        <f t="shared" si="120"/>
        <v>226011274.84999999</v>
      </c>
      <c r="BG128" s="7">
        <f t="shared" si="120"/>
        <v>10009024.01</v>
      </c>
      <c r="BH128" s="7">
        <f t="shared" si="120"/>
        <v>6018975.29</v>
      </c>
      <c r="BI128" s="7">
        <f t="shared" si="120"/>
        <v>3696267.8</v>
      </c>
      <c r="BJ128" s="7">
        <f t="shared" si="120"/>
        <v>59664417.039999999</v>
      </c>
      <c r="BK128" s="7">
        <f t="shared" si="120"/>
        <v>175613986.93000001</v>
      </c>
      <c r="BL128" s="7">
        <f t="shared" si="120"/>
        <v>2528498.8199999998</v>
      </c>
      <c r="BM128" s="7">
        <f t="shared" si="120"/>
        <v>3759171.91</v>
      </c>
      <c r="BN128" s="7">
        <f t="shared" si="120"/>
        <v>30807396.579999998</v>
      </c>
      <c r="BO128" s="7">
        <f t="shared" ref="BO128:DZ128" si="121">ROUND(BO127*BO124,2)</f>
        <v>12777322.310000001</v>
      </c>
      <c r="BP128" s="7">
        <f t="shared" si="121"/>
        <v>3085629.43</v>
      </c>
      <c r="BQ128" s="7">
        <f t="shared" si="121"/>
        <v>59995546.909999996</v>
      </c>
      <c r="BR128" s="7">
        <f t="shared" si="121"/>
        <v>42342507.18</v>
      </c>
      <c r="BS128" s="7">
        <f t="shared" si="121"/>
        <v>12039055.09</v>
      </c>
      <c r="BT128" s="7">
        <f t="shared" si="121"/>
        <v>4960018.12</v>
      </c>
      <c r="BU128" s="7">
        <f t="shared" si="121"/>
        <v>4890267.53</v>
      </c>
      <c r="BV128" s="7">
        <f t="shared" si="121"/>
        <v>12444854.550000001</v>
      </c>
      <c r="BW128" s="7">
        <f t="shared" si="121"/>
        <v>19495991.359999999</v>
      </c>
      <c r="BX128" s="7">
        <f t="shared" si="121"/>
        <v>1554215.35</v>
      </c>
      <c r="BY128" s="7">
        <f t="shared" si="121"/>
        <v>5077160.2300000004</v>
      </c>
      <c r="BZ128" s="7">
        <f t="shared" si="121"/>
        <v>2955625.27</v>
      </c>
      <c r="CA128" s="7">
        <f t="shared" si="121"/>
        <v>2664633.4500000002</v>
      </c>
      <c r="CB128" s="7">
        <f t="shared" si="121"/>
        <v>732871137.04999995</v>
      </c>
      <c r="CC128" s="7">
        <f t="shared" si="121"/>
        <v>2809018.74</v>
      </c>
      <c r="CD128" s="7">
        <f t="shared" si="121"/>
        <v>1528624.34</v>
      </c>
      <c r="CE128" s="7">
        <f t="shared" si="121"/>
        <v>2323006.25</v>
      </c>
      <c r="CF128" s="7">
        <f t="shared" si="121"/>
        <v>2355295.41</v>
      </c>
      <c r="CG128" s="7">
        <f t="shared" si="121"/>
        <v>3044948.25</v>
      </c>
      <c r="CH128" s="7">
        <f t="shared" si="121"/>
        <v>1881507.67</v>
      </c>
      <c r="CI128" s="7">
        <f t="shared" si="121"/>
        <v>6700085.04</v>
      </c>
      <c r="CJ128" s="7">
        <f t="shared" si="121"/>
        <v>9617777.1099999994</v>
      </c>
      <c r="CK128" s="7">
        <f t="shared" si="121"/>
        <v>46867832.130000003</v>
      </c>
      <c r="CL128" s="7">
        <f t="shared" si="121"/>
        <v>13486848.439999999</v>
      </c>
      <c r="CM128" s="7">
        <f t="shared" si="121"/>
        <v>7867184.54</v>
      </c>
      <c r="CN128" s="7">
        <f t="shared" si="121"/>
        <v>286690622.00999999</v>
      </c>
      <c r="CO128" s="7">
        <f t="shared" si="121"/>
        <v>134823639.09999999</v>
      </c>
      <c r="CP128" s="7">
        <f t="shared" si="121"/>
        <v>10348233.710000001</v>
      </c>
      <c r="CQ128" s="7">
        <f t="shared" si="121"/>
        <v>8690113.9299999997</v>
      </c>
      <c r="CR128" s="7">
        <f t="shared" si="121"/>
        <v>3176648.04</v>
      </c>
      <c r="CS128" s="7">
        <f t="shared" si="121"/>
        <v>4030149.89</v>
      </c>
      <c r="CT128" s="7">
        <f t="shared" si="121"/>
        <v>1810956.3</v>
      </c>
      <c r="CU128" s="7">
        <f t="shared" si="121"/>
        <v>757348.2</v>
      </c>
      <c r="CV128" s="7">
        <f t="shared" si="121"/>
        <v>906547.74</v>
      </c>
      <c r="CW128" s="7">
        <f t="shared" si="121"/>
        <v>2976361.29</v>
      </c>
      <c r="CX128" s="7">
        <f t="shared" si="121"/>
        <v>4841399.59</v>
      </c>
      <c r="CY128" s="7">
        <f t="shared" si="121"/>
        <v>957378.8</v>
      </c>
      <c r="CZ128" s="7">
        <f t="shared" si="121"/>
        <v>18385934.350000001</v>
      </c>
      <c r="DA128" s="7">
        <f t="shared" si="121"/>
        <v>3057658.84</v>
      </c>
      <c r="DB128" s="7">
        <f t="shared" si="121"/>
        <v>3905748.35</v>
      </c>
      <c r="DC128" s="7">
        <f t="shared" si="121"/>
        <v>2516654.2000000002</v>
      </c>
      <c r="DD128" s="7">
        <f t="shared" si="121"/>
        <v>2819790.45</v>
      </c>
      <c r="DE128" s="7">
        <f t="shared" si="121"/>
        <v>4205179.9800000004</v>
      </c>
      <c r="DF128" s="7">
        <f t="shared" si="121"/>
        <v>190345902.77000001</v>
      </c>
      <c r="DG128" s="7">
        <f t="shared" si="121"/>
        <v>1649879.1</v>
      </c>
      <c r="DH128" s="7">
        <f t="shared" si="121"/>
        <v>18290430.100000001</v>
      </c>
      <c r="DI128" s="7">
        <f t="shared" si="121"/>
        <v>23432472.059999999</v>
      </c>
      <c r="DJ128" s="7">
        <f t="shared" si="121"/>
        <v>6870562.96</v>
      </c>
      <c r="DK128" s="7">
        <f t="shared" si="121"/>
        <v>4838948.6500000004</v>
      </c>
      <c r="DL128" s="7">
        <f t="shared" si="121"/>
        <v>54456100.68</v>
      </c>
      <c r="DM128" s="7">
        <f t="shared" si="121"/>
        <v>3779035.57</v>
      </c>
      <c r="DN128" s="7">
        <f t="shared" si="121"/>
        <v>13861656.619999999</v>
      </c>
      <c r="DO128" s="7">
        <f t="shared" si="121"/>
        <v>30369503.829999998</v>
      </c>
      <c r="DP128" s="7">
        <f t="shared" si="121"/>
        <v>3241880.59</v>
      </c>
      <c r="DQ128" s="7">
        <f t="shared" si="121"/>
        <v>8645166.8499999996</v>
      </c>
      <c r="DR128" s="7">
        <f t="shared" si="121"/>
        <v>13262429.93</v>
      </c>
      <c r="DS128" s="7">
        <f t="shared" si="121"/>
        <v>7393070.3200000003</v>
      </c>
      <c r="DT128" s="7">
        <f t="shared" si="121"/>
        <v>2615463.58</v>
      </c>
      <c r="DU128" s="7">
        <f t="shared" si="121"/>
        <v>4313991.01</v>
      </c>
      <c r="DV128" s="7">
        <f t="shared" si="121"/>
        <v>3197871.11</v>
      </c>
      <c r="DW128" s="7">
        <f t="shared" si="121"/>
        <v>3911939.09</v>
      </c>
      <c r="DX128" s="7">
        <f t="shared" si="121"/>
        <v>3174456.68</v>
      </c>
      <c r="DY128" s="7">
        <f t="shared" si="121"/>
        <v>4357547.42</v>
      </c>
      <c r="DZ128" s="7">
        <f t="shared" si="121"/>
        <v>8380650.2999999998</v>
      </c>
      <c r="EA128" s="7">
        <f t="shared" ref="EA128:FX128" si="122">ROUND(EA127*EA124,2)</f>
        <v>6284159.3200000003</v>
      </c>
      <c r="EB128" s="7">
        <f t="shared" si="122"/>
        <v>5947158.2400000002</v>
      </c>
      <c r="EC128" s="7">
        <f t="shared" si="122"/>
        <v>3810943.73</v>
      </c>
      <c r="ED128" s="7">
        <f t="shared" si="122"/>
        <v>20986010.57</v>
      </c>
      <c r="EE128" s="7">
        <f t="shared" si="122"/>
        <v>2787888.85</v>
      </c>
      <c r="EF128" s="7">
        <f t="shared" si="122"/>
        <v>13770420.76</v>
      </c>
      <c r="EG128" s="7">
        <f t="shared" si="122"/>
        <v>3318531.83</v>
      </c>
      <c r="EH128" s="7">
        <f t="shared" si="122"/>
        <v>3275102.94</v>
      </c>
      <c r="EI128" s="7">
        <f t="shared" si="122"/>
        <v>137329410.5</v>
      </c>
      <c r="EJ128" s="7">
        <f t="shared" si="122"/>
        <v>87291116.379999995</v>
      </c>
      <c r="EK128" s="7">
        <f t="shared" si="122"/>
        <v>6830356.5599999996</v>
      </c>
      <c r="EL128" s="7">
        <f t="shared" si="122"/>
        <v>4752411.3899999997</v>
      </c>
      <c r="EM128" s="7">
        <f t="shared" si="122"/>
        <v>4534744.74</v>
      </c>
      <c r="EN128" s="7">
        <f t="shared" si="122"/>
        <v>9149131.6600000001</v>
      </c>
      <c r="EO128" s="7">
        <f t="shared" si="122"/>
        <v>4070798.84</v>
      </c>
      <c r="EP128" s="7">
        <f t="shared" si="122"/>
        <v>4917705.7699999996</v>
      </c>
      <c r="EQ128" s="7">
        <f t="shared" si="122"/>
        <v>26592440.760000002</v>
      </c>
      <c r="ER128" s="7">
        <f t="shared" si="122"/>
        <v>4124089.85</v>
      </c>
      <c r="ES128" s="7">
        <f t="shared" si="122"/>
        <v>2534932.0299999998</v>
      </c>
      <c r="ET128" s="7">
        <f t="shared" si="122"/>
        <v>3541301.63</v>
      </c>
      <c r="EU128" s="7">
        <f t="shared" si="122"/>
        <v>6023853.6699999999</v>
      </c>
      <c r="EV128" s="7">
        <f t="shared" si="122"/>
        <v>1579725.12</v>
      </c>
      <c r="EW128" s="7">
        <f t="shared" si="122"/>
        <v>11501603.07</v>
      </c>
      <c r="EX128" s="7">
        <f t="shared" si="122"/>
        <v>3189371.87</v>
      </c>
      <c r="EY128" s="7">
        <f t="shared" si="122"/>
        <v>2268958.67</v>
      </c>
      <c r="EZ128" s="7">
        <f t="shared" si="122"/>
        <v>2352692.34</v>
      </c>
      <c r="FA128" s="7">
        <f t="shared" si="122"/>
        <v>35090928.590000004</v>
      </c>
      <c r="FB128" s="7">
        <f t="shared" si="122"/>
        <v>4196759.72</v>
      </c>
      <c r="FC128" s="7">
        <f t="shared" si="122"/>
        <v>18365695.539999999</v>
      </c>
      <c r="FD128" s="7">
        <f t="shared" si="122"/>
        <v>4549653.1100000003</v>
      </c>
      <c r="FE128" s="7">
        <f t="shared" si="122"/>
        <v>1816605.85</v>
      </c>
      <c r="FF128" s="7">
        <f t="shared" si="122"/>
        <v>3146853.2</v>
      </c>
      <c r="FG128" s="7">
        <f t="shared" si="122"/>
        <v>2268401.04</v>
      </c>
      <c r="FH128" s="7">
        <f t="shared" si="122"/>
        <v>1461316.23</v>
      </c>
      <c r="FI128" s="7">
        <f t="shared" si="122"/>
        <v>17197600.239999998</v>
      </c>
      <c r="FJ128" s="7">
        <f t="shared" si="122"/>
        <v>18819413</v>
      </c>
      <c r="FK128" s="7">
        <f t="shared" si="122"/>
        <v>23928584.260000002</v>
      </c>
      <c r="FL128" s="7">
        <f t="shared" si="122"/>
        <v>75155771.209999993</v>
      </c>
      <c r="FM128" s="7">
        <f t="shared" si="122"/>
        <v>34613206.890000001</v>
      </c>
      <c r="FN128" s="7">
        <f t="shared" si="122"/>
        <v>197447177.80000001</v>
      </c>
      <c r="FO128" s="7">
        <f t="shared" si="122"/>
        <v>10737245.609999999</v>
      </c>
      <c r="FP128" s="7">
        <f t="shared" si="122"/>
        <v>22475063.760000002</v>
      </c>
      <c r="FQ128" s="7">
        <f t="shared" si="122"/>
        <v>9851473.5800000001</v>
      </c>
      <c r="FR128" s="7">
        <f t="shared" si="122"/>
        <v>2887878.05</v>
      </c>
      <c r="FS128" s="7">
        <f t="shared" si="122"/>
        <v>3085633.86</v>
      </c>
      <c r="FT128" s="7">
        <f t="shared" si="122"/>
        <v>1292690.6200000001</v>
      </c>
      <c r="FU128" s="7">
        <f t="shared" si="122"/>
        <v>8556112.6400000006</v>
      </c>
      <c r="FV128" s="7">
        <f t="shared" si="122"/>
        <v>7168850.71</v>
      </c>
      <c r="FW128" s="7">
        <f t="shared" si="122"/>
        <v>2920212.28</v>
      </c>
      <c r="FX128" s="7">
        <f t="shared" si="122"/>
        <v>1185066.21</v>
      </c>
      <c r="FY128" s="7"/>
      <c r="FZ128" s="7">
        <f>SUM(C128:FX128)</f>
        <v>8021732787.9300032</v>
      </c>
      <c r="GA128" s="86">
        <v>8021732787.9300003</v>
      </c>
      <c r="GB128" s="7">
        <f>FZ128-GA128</f>
        <v>0</v>
      </c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603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8"/>
      <c r="GO131" s="28"/>
      <c r="GP131" s="28"/>
    </row>
    <row r="132" spans="1:256" x14ac:dyDescent="0.2">
      <c r="A132" s="6" t="s">
        <v>628</v>
      </c>
      <c r="B132" s="7" t="s">
        <v>629</v>
      </c>
      <c r="C132" s="29">
        <f t="shared" ref="C132:BN132" si="123">C16</f>
        <v>2311</v>
      </c>
      <c r="D132" s="29">
        <f t="shared" si="123"/>
        <v>9785</v>
      </c>
      <c r="E132" s="29">
        <f t="shared" si="123"/>
        <v>2809</v>
      </c>
      <c r="F132" s="29">
        <f t="shared" si="123"/>
        <v>3989</v>
      </c>
      <c r="G132" s="29">
        <f t="shared" si="123"/>
        <v>189</v>
      </c>
      <c r="H132" s="29">
        <f t="shared" si="123"/>
        <v>169</v>
      </c>
      <c r="I132" s="29">
        <f t="shared" si="123"/>
        <v>4032</v>
      </c>
      <c r="J132" s="29">
        <f t="shared" si="123"/>
        <v>831</v>
      </c>
      <c r="K132" s="29">
        <f t="shared" si="123"/>
        <v>83</v>
      </c>
      <c r="L132" s="29">
        <f t="shared" si="123"/>
        <v>732</v>
      </c>
      <c r="M132" s="29">
        <f t="shared" si="123"/>
        <v>521</v>
      </c>
      <c r="N132" s="29">
        <f t="shared" si="123"/>
        <v>8671</v>
      </c>
      <c r="O132" s="29">
        <f t="shared" si="123"/>
        <v>1022</v>
      </c>
      <c r="P132" s="29">
        <f t="shared" si="123"/>
        <v>65</v>
      </c>
      <c r="Q132" s="29">
        <f t="shared" si="123"/>
        <v>17070</v>
      </c>
      <c r="R132" s="29">
        <f t="shared" si="123"/>
        <v>839</v>
      </c>
      <c r="S132" s="29">
        <f t="shared" si="123"/>
        <v>529</v>
      </c>
      <c r="T132" s="29">
        <f t="shared" si="123"/>
        <v>57</v>
      </c>
      <c r="U132" s="29">
        <f t="shared" si="123"/>
        <v>26</v>
      </c>
      <c r="V132" s="29">
        <f t="shared" si="123"/>
        <v>100</v>
      </c>
      <c r="W132" s="29">
        <f t="shared" si="123"/>
        <v>70</v>
      </c>
      <c r="X132" s="29">
        <f t="shared" si="123"/>
        <v>14</v>
      </c>
      <c r="Y132" s="29">
        <f t="shared" si="123"/>
        <v>276</v>
      </c>
      <c r="Z132" s="29">
        <f t="shared" si="123"/>
        <v>60</v>
      </c>
      <c r="AA132" s="29">
        <f t="shared" si="123"/>
        <v>5295</v>
      </c>
      <c r="AB132" s="29">
        <f t="shared" si="123"/>
        <v>3397</v>
      </c>
      <c r="AC132" s="29">
        <f t="shared" si="123"/>
        <v>123</v>
      </c>
      <c r="AD132" s="29">
        <f t="shared" si="123"/>
        <v>283</v>
      </c>
      <c r="AE132" s="29">
        <f t="shared" si="123"/>
        <v>20</v>
      </c>
      <c r="AF132" s="29">
        <f t="shared" si="123"/>
        <v>34</v>
      </c>
      <c r="AG132" s="29">
        <f t="shared" si="123"/>
        <v>74</v>
      </c>
      <c r="AH132" s="29">
        <f t="shared" si="123"/>
        <v>356</v>
      </c>
      <c r="AI132" s="29">
        <f t="shared" si="123"/>
        <v>129</v>
      </c>
      <c r="AJ132" s="29">
        <f t="shared" si="123"/>
        <v>71</v>
      </c>
      <c r="AK132" s="29">
        <f t="shared" si="123"/>
        <v>106</v>
      </c>
      <c r="AL132" s="29">
        <f t="shared" si="123"/>
        <v>109</v>
      </c>
      <c r="AM132" s="29">
        <f t="shared" si="123"/>
        <v>175</v>
      </c>
      <c r="AN132" s="29">
        <f t="shared" si="123"/>
        <v>104</v>
      </c>
      <c r="AO132" s="29">
        <f t="shared" si="123"/>
        <v>1189</v>
      </c>
      <c r="AP132" s="29">
        <f t="shared" si="123"/>
        <v>30699</v>
      </c>
      <c r="AQ132" s="29">
        <f t="shared" si="123"/>
        <v>74</v>
      </c>
      <c r="AR132" s="29">
        <f t="shared" si="123"/>
        <v>3849</v>
      </c>
      <c r="AS132" s="29">
        <f t="shared" si="123"/>
        <v>1103</v>
      </c>
      <c r="AT132" s="29">
        <f t="shared" si="123"/>
        <v>221</v>
      </c>
      <c r="AU132" s="29">
        <f t="shared" si="123"/>
        <v>48</v>
      </c>
      <c r="AV132" s="29">
        <f t="shared" si="123"/>
        <v>107</v>
      </c>
      <c r="AW132" s="29">
        <f t="shared" si="123"/>
        <v>42</v>
      </c>
      <c r="AX132" s="29">
        <f t="shared" si="123"/>
        <v>32</v>
      </c>
      <c r="AY132" s="29">
        <f t="shared" si="123"/>
        <v>133</v>
      </c>
      <c r="AZ132" s="29">
        <f t="shared" si="123"/>
        <v>5157</v>
      </c>
      <c r="BA132" s="29">
        <f t="shared" si="123"/>
        <v>2317</v>
      </c>
      <c r="BB132" s="29">
        <f t="shared" si="123"/>
        <v>2184</v>
      </c>
      <c r="BC132" s="29">
        <f t="shared" si="123"/>
        <v>8604</v>
      </c>
      <c r="BD132" s="29">
        <f t="shared" si="123"/>
        <v>170</v>
      </c>
      <c r="BE132" s="29">
        <f t="shared" si="123"/>
        <v>215</v>
      </c>
      <c r="BF132" s="29">
        <f t="shared" si="123"/>
        <v>1507</v>
      </c>
      <c r="BG132" s="29">
        <f t="shared" si="123"/>
        <v>224</v>
      </c>
      <c r="BH132" s="29">
        <f t="shared" si="123"/>
        <v>65</v>
      </c>
      <c r="BI132" s="29">
        <f t="shared" si="123"/>
        <v>101</v>
      </c>
      <c r="BJ132" s="29">
        <f t="shared" si="123"/>
        <v>387</v>
      </c>
      <c r="BK132" s="29">
        <f t="shared" si="123"/>
        <v>3764</v>
      </c>
      <c r="BL132" s="29">
        <f t="shared" si="123"/>
        <v>24</v>
      </c>
      <c r="BM132" s="29">
        <f t="shared" si="123"/>
        <v>92</v>
      </c>
      <c r="BN132" s="29">
        <f t="shared" si="123"/>
        <v>1087</v>
      </c>
      <c r="BO132" s="29">
        <f t="shared" ref="BO132:DZ132" si="124">BO16</f>
        <v>366</v>
      </c>
      <c r="BP132" s="29">
        <f t="shared" si="124"/>
        <v>82</v>
      </c>
      <c r="BQ132" s="29">
        <f t="shared" si="124"/>
        <v>1279</v>
      </c>
      <c r="BR132" s="29">
        <f t="shared" si="124"/>
        <v>1093</v>
      </c>
      <c r="BS132" s="29">
        <f t="shared" si="124"/>
        <v>465</v>
      </c>
      <c r="BT132" s="29">
        <f t="shared" si="124"/>
        <v>61</v>
      </c>
      <c r="BU132" s="29">
        <f t="shared" si="124"/>
        <v>78</v>
      </c>
      <c r="BV132" s="29">
        <f t="shared" si="124"/>
        <v>219</v>
      </c>
      <c r="BW132" s="29">
        <f t="shared" si="124"/>
        <v>217</v>
      </c>
      <c r="BX132" s="29">
        <f t="shared" si="124"/>
        <v>14</v>
      </c>
      <c r="BY132" s="29">
        <f t="shared" si="124"/>
        <v>256</v>
      </c>
      <c r="BZ132" s="29">
        <f t="shared" si="124"/>
        <v>55</v>
      </c>
      <c r="CA132" s="29">
        <f t="shared" si="124"/>
        <v>33</v>
      </c>
      <c r="CB132" s="29">
        <f t="shared" si="124"/>
        <v>13384</v>
      </c>
      <c r="CC132" s="29">
        <f t="shared" si="124"/>
        <v>49</v>
      </c>
      <c r="CD132" s="29">
        <f t="shared" si="124"/>
        <v>17</v>
      </c>
      <c r="CE132" s="29">
        <f t="shared" si="124"/>
        <v>25</v>
      </c>
      <c r="CF132" s="29">
        <f t="shared" si="124"/>
        <v>41</v>
      </c>
      <c r="CG132" s="29">
        <f t="shared" si="124"/>
        <v>63</v>
      </c>
      <c r="CH132" s="29">
        <f t="shared" si="124"/>
        <v>36</v>
      </c>
      <c r="CI132" s="29">
        <f t="shared" si="124"/>
        <v>281</v>
      </c>
      <c r="CJ132" s="29">
        <f t="shared" si="124"/>
        <v>280</v>
      </c>
      <c r="CK132" s="29">
        <f t="shared" si="124"/>
        <v>852</v>
      </c>
      <c r="CL132" s="29">
        <f t="shared" si="124"/>
        <v>250</v>
      </c>
      <c r="CM132" s="29">
        <f t="shared" si="124"/>
        <v>180</v>
      </c>
      <c r="CN132" s="29">
        <f t="shared" si="124"/>
        <v>4931</v>
      </c>
      <c r="CO132" s="29">
        <f t="shared" si="124"/>
        <v>2428</v>
      </c>
      <c r="CP132" s="29">
        <f t="shared" si="124"/>
        <v>198</v>
      </c>
      <c r="CQ132" s="29">
        <f t="shared" si="124"/>
        <v>352</v>
      </c>
      <c r="CR132" s="29">
        <f t="shared" si="124"/>
        <v>69</v>
      </c>
      <c r="CS132" s="29">
        <f t="shared" si="124"/>
        <v>80</v>
      </c>
      <c r="CT132" s="29">
        <f t="shared" si="124"/>
        <v>54</v>
      </c>
      <c r="CU132" s="29">
        <f t="shared" si="124"/>
        <v>68</v>
      </c>
      <c r="CV132" s="29">
        <f t="shared" si="124"/>
        <v>4</v>
      </c>
      <c r="CW132" s="29">
        <f t="shared" si="124"/>
        <v>53</v>
      </c>
      <c r="CX132" s="29">
        <f t="shared" si="124"/>
        <v>117</v>
      </c>
      <c r="CY132" s="29">
        <f t="shared" si="124"/>
        <v>14</v>
      </c>
      <c r="CZ132" s="29">
        <f t="shared" si="124"/>
        <v>677</v>
      </c>
      <c r="DA132" s="29">
        <f t="shared" si="124"/>
        <v>36</v>
      </c>
      <c r="DB132" s="29">
        <f t="shared" si="124"/>
        <v>59</v>
      </c>
      <c r="DC132" s="29">
        <f t="shared" si="124"/>
        <v>28</v>
      </c>
      <c r="DD132" s="29">
        <f t="shared" si="124"/>
        <v>41</v>
      </c>
      <c r="DE132" s="29">
        <f t="shared" si="124"/>
        <v>34</v>
      </c>
      <c r="DF132" s="29">
        <f t="shared" si="124"/>
        <v>5994</v>
      </c>
      <c r="DG132" s="29">
        <f t="shared" si="124"/>
        <v>20</v>
      </c>
      <c r="DH132" s="29">
        <f t="shared" si="124"/>
        <v>548</v>
      </c>
      <c r="DI132" s="29">
        <f t="shared" si="124"/>
        <v>1006</v>
      </c>
      <c r="DJ132" s="29">
        <f t="shared" si="124"/>
        <v>126</v>
      </c>
      <c r="DK132" s="29">
        <f t="shared" si="124"/>
        <v>172</v>
      </c>
      <c r="DL132" s="29">
        <f t="shared" si="124"/>
        <v>1818</v>
      </c>
      <c r="DM132" s="29">
        <f t="shared" si="124"/>
        <v>81</v>
      </c>
      <c r="DN132" s="29">
        <f t="shared" si="124"/>
        <v>418</v>
      </c>
      <c r="DO132" s="29">
        <f t="shared" si="124"/>
        <v>925</v>
      </c>
      <c r="DP132" s="29">
        <f t="shared" si="124"/>
        <v>47</v>
      </c>
      <c r="DQ132" s="29">
        <f t="shared" si="124"/>
        <v>162</v>
      </c>
      <c r="DR132" s="29">
        <f t="shared" si="124"/>
        <v>640</v>
      </c>
      <c r="DS132" s="29">
        <f t="shared" si="124"/>
        <v>342</v>
      </c>
      <c r="DT132" s="29">
        <f t="shared" si="124"/>
        <v>72</v>
      </c>
      <c r="DU132" s="29">
        <f t="shared" si="124"/>
        <v>128</v>
      </c>
      <c r="DV132" s="29">
        <f t="shared" si="124"/>
        <v>56</v>
      </c>
      <c r="DW132" s="29">
        <f t="shared" si="124"/>
        <v>91</v>
      </c>
      <c r="DX132" s="29">
        <f t="shared" si="124"/>
        <v>33</v>
      </c>
      <c r="DY132" s="29">
        <f t="shared" si="124"/>
        <v>27</v>
      </c>
      <c r="DZ132" s="29">
        <f t="shared" si="124"/>
        <v>74</v>
      </c>
      <c r="EA132" s="29">
        <f t="shared" ref="EA132:FX132" si="125">EA16</f>
        <v>130</v>
      </c>
      <c r="EB132" s="29">
        <f t="shared" si="125"/>
        <v>172</v>
      </c>
      <c r="EC132" s="29">
        <f t="shared" si="125"/>
        <v>68</v>
      </c>
      <c r="ED132" s="29">
        <f t="shared" si="125"/>
        <v>24</v>
      </c>
      <c r="EE132" s="29">
        <f t="shared" si="125"/>
        <v>69</v>
      </c>
      <c r="EF132" s="29">
        <f t="shared" si="125"/>
        <v>603</v>
      </c>
      <c r="EG132" s="29">
        <f t="shared" si="125"/>
        <v>100</v>
      </c>
      <c r="EH132" s="29">
        <f t="shared" si="125"/>
        <v>68</v>
      </c>
      <c r="EI132" s="29">
        <f t="shared" si="125"/>
        <v>6981</v>
      </c>
      <c r="EJ132" s="29">
        <f t="shared" si="125"/>
        <v>2957</v>
      </c>
      <c r="EK132" s="29">
        <f t="shared" si="125"/>
        <v>147</v>
      </c>
      <c r="EL132" s="29">
        <f t="shared" si="125"/>
        <v>123</v>
      </c>
      <c r="EM132" s="29">
        <f t="shared" si="125"/>
        <v>111</v>
      </c>
      <c r="EN132" s="29">
        <f t="shared" si="125"/>
        <v>401</v>
      </c>
      <c r="EO132" s="29">
        <f t="shared" si="125"/>
        <v>68</v>
      </c>
      <c r="EP132" s="29">
        <f t="shared" si="125"/>
        <v>53</v>
      </c>
      <c r="EQ132" s="29">
        <f t="shared" si="125"/>
        <v>54</v>
      </c>
      <c r="ER132" s="29">
        <f t="shared" si="125"/>
        <v>58</v>
      </c>
      <c r="ES132" s="29">
        <f t="shared" si="125"/>
        <v>62</v>
      </c>
      <c r="ET132" s="29">
        <f t="shared" si="125"/>
        <v>105</v>
      </c>
      <c r="EU132" s="29">
        <f t="shared" si="125"/>
        <v>308</v>
      </c>
      <c r="EV132" s="29">
        <f t="shared" si="125"/>
        <v>32</v>
      </c>
      <c r="EW132" s="29">
        <f t="shared" si="125"/>
        <v>111</v>
      </c>
      <c r="EX132" s="29">
        <f t="shared" si="125"/>
        <v>40</v>
      </c>
      <c r="EY132" s="29">
        <f t="shared" si="125"/>
        <v>163</v>
      </c>
      <c r="EZ132" s="29">
        <f t="shared" si="125"/>
        <v>39</v>
      </c>
      <c r="FA132" s="29">
        <f t="shared" si="125"/>
        <v>619</v>
      </c>
      <c r="FB132" s="29">
        <f t="shared" si="125"/>
        <v>87</v>
      </c>
      <c r="FC132" s="29">
        <f t="shared" si="125"/>
        <v>275</v>
      </c>
      <c r="FD132" s="29">
        <f t="shared" si="125"/>
        <v>127</v>
      </c>
      <c r="FE132" s="29">
        <f t="shared" si="125"/>
        <v>25</v>
      </c>
      <c r="FF132" s="29">
        <f t="shared" si="125"/>
        <v>63</v>
      </c>
      <c r="FG132" s="29">
        <f t="shared" si="125"/>
        <v>16</v>
      </c>
      <c r="FH132" s="29">
        <f t="shared" si="125"/>
        <v>18</v>
      </c>
      <c r="FI132" s="29">
        <f t="shared" si="125"/>
        <v>453</v>
      </c>
      <c r="FJ132" s="29">
        <f t="shared" si="125"/>
        <v>369</v>
      </c>
      <c r="FK132" s="29">
        <f t="shared" si="125"/>
        <v>506</v>
      </c>
      <c r="FL132" s="29">
        <f t="shared" si="125"/>
        <v>657</v>
      </c>
      <c r="FM132" s="29">
        <f t="shared" si="125"/>
        <v>275</v>
      </c>
      <c r="FN132" s="29">
        <f t="shared" si="125"/>
        <v>8885</v>
      </c>
      <c r="FO132" s="29">
        <f t="shared" si="125"/>
        <v>307</v>
      </c>
      <c r="FP132" s="29">
        <f t="shared" si="125"/>
        <v>752</v>
      </c>
      <c r="FQ132" s="29">
        <f t="shared" si="125"/>
        <v>184</v>
      </c>
      <c r="FR132" s="29">
        <f t="shared" si="125"/>
        <v>31</v>
      </c>
      <c r="FS132" s="29">
        <f t="shared" si="125"/>
        <v>18</v>
      </c>
      <c r="FT132" s="29">
        <f t="shared" si="125"/>
        <v>16</v>
      </c>
      <c r="FU132" s="29">
        <f t="shared" si="125"/>
        <v>332</v>
      </c>
      <c r="FV132" s="29">
        <f t="shared" si="125"/>
        <v>237</v>
      </c>
      <c r="FW132" s="29">
        <f t="shared" si="125"/>
        <v>50</v>
      </c>
      <c r="FX132" s="29">
        <f t="shared" si="125"/>
        <v>16</v>
      </c>
      <c r="FY132" s="87"/>
      <c r="FZ132" s="29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630</v>
      </c>
      <c r="B133" s="7" t="s">
        <v>631</v>
      </c>
      <c r="C133" s="29">
        <f t="shared" ref="C133:BN133" si="126">C19</f>
        <v>5936.4</v>
      </c>
      <c r="D133" s="29">
        <f t="shared" si="126"/>
        <v>28893.599999999999</v>
      </c>
      <c r="E133" s="29">
        <f t="shared" si="126"/>
        <v>4468.8</v>
      </c>
      <c r="F133" s="29">
        <f t="shared" si="126"/>
        <v>15351.599999999999</v>
      </c>
      <c r="G133" s="29">
        <f t="shared" si="126"/>
        <v>850.8</v>
      </c>
      <c r="H133" s="29">
        <f t="shared" si="126"/>
        <v>794.4</v>
      </c>
      <c r="I133" s="29">
        <f t="shared" si="126"/>
        <v>6464.4</v>
      </c>
      <c r="J133" s="29">
        <f t="shared" si="126"/>
        <v>1663.2</v>
      </c>
      <c r="K133" s="29">
        <f t="shared" si="126"/>
        <v>186</v>
      </c>
      <c r="L133" s="29">
        <f t="shared" si="126"/>
        <v>1503.6</v>
      </c>
      <c r="M133" s="29">
        <f t="shared" si="126"/>
        <v>685.19999999999993</v>
      </c>
      <c r="N133" s="29">
        <f t="shared" si="126"/>
        <v>36894</v>
      </c>
      <c r="O133" s="29">
        <f t="shared" si="126"/>
        <v>9018</v>
      </c>
      <c r="P133" s="29">
        <f t="shared" si="126"/>
        <v>188.4</v>
      </c>
      <c r="Q133" s="29">
        <f t="shared" si="126"/>
        <v>28060.799999999999</v>
      </c>
      <c r="R133" s="29">
        <f t="shared" si="126"/>
        <v>3002.4</v>
      </c>
      <c r="S133" s="29">
        <f t="shared" si="126"/>
        <v>1274.3999999999999</v>
      </c>
      <c r="T133" s="29">
        <f t="shared" si="126"/>
        <v>124.8</v>
      </c>
      <c r="U133" s="29">
        <f t="shared" si="126"/>
        <v>37.199999999999996</v>
      </c>
      <c r="V133" s="29">
        <f t="shared" si="126"/>
        <v>208.79999999999998</v>
      </c>
      <c r="W133" s="29">
        <f t="shared" si="126"/>
        <v>181.2</v>
      </c>
      <c r="X133" s="29">
        <f t="shared" si="126"/>
        <v>36</v>
      </c>
      <c r="Y133" s="29">
        <f t="shared" si="126"/>
        <v>460.79999999999995</v>
      </c>
      <c r="Z133" s="29">
        <f t="shared" si="126"/>
        <v>170.4</v>
      </c>
      <c r="AA133" s="29">
        <f t="shared" si="126"/>
        <v>22339.200000000001</v>
      </c>
      <c r="AB133" s="29">
        <f t="shared" si="126"/>
        <v>19311.599999999999</v>
      </c>
      <c r="AC133" s="29">
        <f t="shared" si="126"/>
        <v>718.8</v>
      </c>
      <c r="AD133" s="29">
        <f t="shared" si="126"/>
        <v>1010.4</v>
      </c>
      <c r="AE133" s="29">
        <f t="shared" si="126"/>
        <v>67.2</v>
      </c>
      <c r="AF133" s="29">
        <f t="shared" si="126"/>
        <v>141.6</v>
      </c>
      <c r="AG133" s="29">
        <f t="shared" si="126"/>
        <v>415.2</v>
      </c>
      <c r="AH133" s="29">
        <f t="shared" si="126"/>
        <v>710.4</v>
      </c>
      <c r="AI133" s="29">
        <f t="shared" si="126"/>
        <v>262.8</v>
      </c>
      <c r="AJ133" s="29">
        <f t="shared" si="126"/>
        <v>108</v>
      </c>
      <c r="AK133" s="29">
        <f t="shared" si="126"/>
        <v>139.19999999999999</v>
      </c>
      <c r="AL133" s="29">
        <f t="shared" si="126"/>
        <v>169.2</v>
      </c>
      <c r="AM133" s="29">
        <f t="shared" si="126"/>
        <v>295.2</v>
      </c>
      <c r="AN133" s="29">
        <f t="shared" si="126"/>
        <v>248.39999999999998</v>
      </c>
      <c r="AO133" s="29">
        <f t="shared" si="126"/>
        <v>3228</v>
      </c>
      <c r="AP133" s="29">
        <f t="shared" si="126"/>
        <v>60844.799999999996</v>
      </c>
      <c r="AQ133" s="29">
        <f t="shared" si="126"/>
        <v>171.6</v>
      </c>
      <c r="AR133" s="29">
        <f t="shared" si="126"/>
        <v>45588</v>
      </c>
      <c r="AS133" s="29">
        <f t="shared" si="126"/>
        <v>4693.2</v>
      </c>
      <c r="AT133" s="29">
        <f t="shared" si="126"/>
        <v>1702.8</v>
      </c>
      <c r="AU133" s="29">
        <f t="shared" si="126"/>
        <v>177.6</v>
      </c>
      <c r="AV133" s="29">
        <f t="shared" si="126"/>
        <v>230.39999999999998</v>
      </c>
      <c r="AW133" s="29">
        <f t="shared" si="126"/>
        <v>178.79999999999998</v>
      </c>
      <c r="AX133" s="29">
        <f t="shared" si="126"/>
        <v>61.199999999999996</v>
      </c>
      <c r="AY133" s="29">
        <f t="shared" si="126"/>
        <v>319.2</v>
      </c>
      <c r="AZ133" s="29">
        <f t="shared" si="126"/>
        <v>10087.199999999999</v>
      </c>
      <c r="BA133" s="29">
        <f t="shared" si="126"/>
        <v>6768</v>
      </c>
      <c r="BB133" s="29">
        <f t="shared" si="126"/>
        <v>6028.8</v>
      </c>
      <c r="BC133" s="29">
        <f t="shared" si="126"/>
        <v>19404</v>
      </c>
      <c r="BD133" s="29">
        <f t="shared" si="126"/>
        <v>2425.1999999999998</v>
      </c>
      <c r="BE133" s="29">
        <f t="shared" si="126"/>
        <v>919.19999999999993</v>
      </c>
      <c r="BF133" s="29">
        <f t="shared" si="126"/>
        <v>18489.599999999999</v>
      </c>
      <c r="BG133" s="29">
        <f t="shared" si="126"/>
        <v>656.4</v>
      </c>
      <c r="BH133" s="29">
        <f t="shared" si="126"/>
        <v>358.8</v>
      </c>
      <c r="BI133" s="29">
        <f t="shared" si="126"/>
        <v>177.6</v>
      </c>
      <c r="BJ133" s="29">
        <f t="shared" si="126"/>
        <v>4314</v>
      </c>
      <c r="BK133" s="29">
        <f t="shared" si="126"/>
        <v>14372.4</v>
      </c>
      <c r="BL133" s="29">
        <f t="shared" si="126"/>
        <v>57.599999999999994</v>
      </c>
      <c r="BM133" s="29">
        <f t="shared" si="126"/>
        <v>207.6</v>
      </c>
      <c r="BN133" s="29">
        <f t="shared" si="126"/>
        <v>2450.4</v>
      </c>
      <c r="BO133" s="29">
        <f t="shared" ref="BO133:DZ133" si="127">BO19</f>
        <v>1017.5999999999999</v>
      </c>
      <c r="BP133" s="29">
        <f t="shared" si="127"/>
        <v>153.6</v>
      </c>
      <c r="BQ133" s="29">
        <f t="shared" si="127"/>
        <v>4099.2</v>
      </c>
      <c r="BR133" s="29">
        <f t="shared" si="127"/>
        <v>3291.6</v>
      </c>
      <c r="BS133" s="29">
        <f t="shared" si="127"/>
        <v>853.19999999999993</v>
      </c>
      <c r="BT133" s="29">
        <f t="shared" si="127"/>
        <v>291.59999999999997</v>
      </c>
      <c r="BU133" s="29">
        <f t="shared" si="127"/>
        <v>290.39999999999998</v>
      </c>
      <c r="BV133" s="29">
        <f t="shared" si="127"/>
        <v>890.4</v>
      </c>
      <c r="BW133" s="29">
        <f t="shared" si="127"/>
        <v>1508.3999999999999</v>
      </c>
      <c r="BX133" s="29">
        <f t="shared" si="127"/>
        <v>45.6</v>
      </c>
      <c r="BY133" s="29">
        <f t="shared" si="127"/>
        <v>372</v>
      </c>
      <c r="BZ133" s="29">
        <f t="shared" si="127"/>
        <v>128.4</v>
      </c>
      <c r="CA133" s="29">
        <f t="shared" si="127"/>
        <v>106.8</v>
      </c>
      <c r="CB133" s="29">
        <f t="shared" si="127"/>
        <v>54669.599999999999</v>
      </c>
      <c r="CC133" s="29">
        <f t="shared" si="127"/>
        <v>139.19999999999999</v>
      </c>
      <c r="CD133" s="29">
        <f t="shared" si="127"/>
        <v>122.39999999999999</v>
      </c>
      <c r="CE133" s="29">
        <f t="shared" si="127"/>
        <v>96</v>
      </c>
      <c r="CF133" s="29">
        <f t="shared" si="127"/>
        <v>99.6</v>
      </c>
      <c r="CG133" s="29">
        <f t="shared" si="127"/>
        <v>148.79999999999998</v>
      </c>
      <c r="CH133" s="29">
        <f t="shared" si="127"/>
        <v>66</v>
      </c>
      <c r="CI133" s="29">
        <f t="shared" si="127"/>
        <v>511.2</v>
      </c>
      <c r="CJ133" s="29">
        <f t="shared" si="127"/>
        <v>643.19999999999993</v>
      </c>
      <c r="CK133" s="29">
        <f t="shared" si="127"/>
        <v>4425.5999999999995</v>
      </c>
      <c r="CL133" s="29">
        <f t="shared" si="127"/>
        <v>985.19999999999993</v>
      </c>
      <c r="CM133" s="29">
        <f t="shared" si="127"/>
        <v>456</v>
      </c>
      <c r="CN133" s="29">
        <f t="shared" si="127"/>
        <v>23926.799999999999</v>
      </c>
      <c r="CO133" s="29">
        <f t="shared" si="127"/>
        <v>10768.8</v>
      </c>
      <c r="CP133" s="29">
        <f t="shared" si="127"/>
        <v>679.19999999999993</v>
      </c>
      <c r="CQ133" s="29">
        <f t="shared" si="127"/>
        <v>577.19999999999993</v>
      </c>
      <c r="CR133" s="29">
        <f t="shared" si="127"/>
        <v>177.6</v>
      </c>
      <c r="CS133" s="29">
        <f t="shared" si="127"/>
        <v>240</v>
      </c>
      <c r="CT133" s="29">
        <f t="shared" si="127"/>
        <v>80.399999999999991</v>
      </c>
      <c r="CU133" s="29">
        <f t="shared" si="127"/>
        <v>340.8</v>
      </c>
      <c r="CV133" s="29">
        <f t="shared" si="127"/>
        <v>14.399999999999999</v>
      </c>
      <c r="CW133" s="29">
        <f t="shared" si="127"/>
        <v>150</v>
      </c>
      <c r="CX133" s="29">
        <f t="shared" si="127"/>
        <v>315.59999999999997</v>
      </c>
      <c r="CY133" s="29">
        <f t="shared" si="127"/>
        <v>26.4</v>
      </c>
      <c r="CZ133" s="29">
        <f t="shared" si="127"/>
        <v>1434</v>
      </c>
      <c r="DA133" s="29">
        <f t="shared" si="127"/>
        <v>154.79999999999998</v>
      </c>
      <c r="DB133" s="29">
        <f t="shared" si="127"/>
        <v>228</v>
      </c>
      <c r="DC133" s="29">
        <f t="shared" si="127"/>
        <v>115.19999999999999</v>
      </c>
      <c r="DD133" s="29">
        <f t="shared" si="127"/>
        <v>126</v>
      </c>
      <c r="DE133" s="29">
        <f t="shared" si="127"/>
        <v>177.6</v>
      </c>
      <c r="DF133" s="29">
        <f t="shared" si="127"/>
        <v>15525.599999999999</v>
      </c>
      <c r="DG133" s="29">
        <f t="shared" si="127"/>
        <v>56.4</v>
      </c>
      <c r="DH133" s="29">
        <f t="shared" si="127"/>
        <v>1485.6</v>
      </c>
      <c r="DI133" s="29">
        <f t="shared" si="127"/>
        <v>1899.6</v>
      </c>
      <c r="DJ133" s="29">
        <f t="shared" si="127"/>
        <v>543.6</v>
      </c>
      <c r="DK133" s="29">
        <f t="shared" si="127"/>
        <v>338.4</v>
      </c>
      <c r="DL133" s="29">
        <f t="shared" si="127"/>
        <v>4126.8</v>
      </c>
      <c r="DM133" s="29">
        <f t="shared" si="127"/>
        <v>174</v>
      </c>
      <c r="DN133" s="29">
        <f t="shared" si="127"/>
        <v>985.19999999999993</v>
      </c>
      <c r="DO133" s="29">
        <f t="shared" si="127"/>
        <v>2394</v>
      </c>
      <c r="DP133" s="29">
        <f t="shared" si="127"/>
        <v>163.19999999999999</v>
      </c>
      <c r="DQ133" s="29">
        <f t="shared" si="127"/>
        <v>570</v>
      </c>
      <c r="DR133" s="29">
        <f t="shared" si="127"/>
        <v>1002</v>
      </c>
      <c r="DS133" s="29">
        <f t="shared" si="127"/>
        <v>495.59999999999997</v>
      </c>
      <c r="DT133" s="29">
        <f t="shared" si="127"/>
        <v>106.8</v>
      </c>
      <c r="DU133" s="29">
        <f t="shared" si="127"/>
        <v>266.39999999999998</v>
      </c>
      <c r="DV133" s="29">
        <f t="shared" si="127"/>
        <v>160.79999999999998</v>
      </c>
      <c r="DW133" s="29">
        <f t="shared" si="127"/>
        <v>235.2</v>
      </c>
      <c r="DX133" s="29">
        <f t="shared" si="127"/>
        <v>136.79999999999998</v>
      </c>
      <c r="DY133" s="29">
        <f t="shared" si="127"/>
        <v>223.2</v>
      </c>
      <c r="DZ133" s="29">
        <f t="shared" si="127"/>
        <v>536.4</v>
      </c>
      <c r="EA133" s="29">
        <f t="shared" ref="EA133:FX133" si="128">EA19</f>
        <v>430.8</v>
      </c>
      <c r="EB133" s="29">
        <f t="shared" si="128"/>
        <v>394.8</v>
      </c>
      <c r="EC133" s="29">
        <f t="shared" si="128"/>
        <v>222</v>
      </c>
      <c r="ED133" s="29">
        <f t="shared" si="128"/>
        <v>1160.3999999999999</v>
      </c>
      <c r="EE133" s="29">
        <f t="shared" si="128"/>
        <v>122.39999999999999</v>
      </c>
      <c r="EF133" s="29">
        <f t="shared" si="128"/>
        <v>1033.2</v>
      </c>
      <c r="EG133" s="29">
        <f t="shared" si="128"/>
        <v>186</v>
      </c>
      <c r="EH133" s="29">
        <f t="shared" si="128"/>
        <v>198</v>
      </c>
      <c r="EI133" s="29">
        <f t="shared" si="128"/>
        <v>10844.4</v>
      </c>
      <c r="EJ133" s="29">
        <f t="shared" si="128"/>
        <v>7365.5999999999995</v>
      </c>
      <c r="EK133" s="29">
        <f t="shared" si="128"/>
        <v>490.79999999999995</v>
      </c>
      <c r="EL133" s="29">
        <f t="shared" si="128"/>
        <v>357.59999999999997</v>
      </c>
      <c r="EM133" s="29">
        <f t="shared" si="128"/>
        <v>310.8</v>
      </c>
      <c r="EN133" s="29">
        <f t="shared" si="128"/>
        <v>699.6</v>
      </c>
      <c r="EO133" s="29">
        <f t="shared" si="128"/>
        <v>244.79999999999998</v>
      </c>
      <c r="EP133" s="29">
        <f t="shared" si="128"/>
        <v>316.8</v>
      </c>
      <c r="EQ133" s="29">
        <f t="shared" si="128"/>
        <v>1966.8</v>
      </c>
      <c r="ER133" s="29">
        <f t="shared" si="128"/>
        <v>212.4</v>
      </c>
      <c r="ES133" s="29">
        <f t="shared" si="128"/>
        <v>134.4</v>
      </c>
      <c r="ET133" s="29">
        <f t="shared" si="128"/>
        <v>158.4</v>
      </c>
      <c r="EU133" s="29">
        <f t="shared" si="128"/>
        <v>408</v>
      </c>
      <c r="EV133" s="29">
        <f t="shared" si="128"/>
        <v>60</v>
      </c>
      <c r="EW133" s="29">
        <f t="shared" si="128"/>
        <v>604.79999999999995</v>
      </c>
      <c r="EX133" s="29">
        <f t="shared" si="128"/>
        <v>140.4</v>
      </c>
      <c r="EY133" s="29">
        <f t="shared" si="128"/>
        <v>393.59999999999997</v>
      </c>
      <c r="EZ133" s="29">
        <f t="shared" si="128"/>
        <v>99.6</v>
      </c>
      <c r="FA133" s="29">
        <f t="shared" si="128"/>
        <v>2515.1999999999998</v>
      </c>
      <c r="FB133" s="29">
        <f t="shared" si="128"/>
        <v>220.79999999999998</v>
      </c>
      <c r="FC133" s="29">
        <f t="shared" si="128"/>
        <v>1204.8</v>
      </c>
      <c r="FD133" s="29">
        <f t="shared" si="128"/>
        <v>306</v>
      </c>
      <c r="FE133" s="29">
        <f t="shared" si="128"/>
        <v>56.4</v>
      </c>
      <c r="FF133" s="29">
        <f t="shared" si="128"/>
        <v>146.4</v>
      </c>
      <c r="FG133" s="29">
        <f t="shared" si="128"/>
        <v>92.399999999999991</v>
      </c>
      <c r="FH133" s="29">
        <f t="shared" si="128"/>
        <v>57.599999999999994</v>
      </c>
      <c r="FI133" s="29">
        <f t="shared" si="128"/>
        <v>1282.8</v>
      </c>
      <c r="FJ133" s="29">
        <f t="shared" si="128"/>
        <v>1510.8</v>
      </c>
      <c r="FK133" s="29">
        <f t="shared" si="128"/>
        <v>1927.1999999999998</v>
      </c>
      <c r="FL133" s="29">
        <f t="shared" si="128"/>
        <v>5967.5999999999995</v>
      </c>
      <c r="FM133" s="29">
        <f t="shared" si="128"/>
        <v>2769.6</v>
      </c>
      <c r="FN133" s="29">
        <f t="shared" si="128"/>
        <v>15997.199999999999</v>
      </c>
      <c r="FO133" s="29">
        <f t="shared" si="128"/>
        <v>782.4</v>
      </c>
      <c r="FP133" s="29">
        <f t="shared" si="128"/>
        <v>1665.6</v>
      </c>
      <c r="FQ133" s="29">
        <f t="shared" si="128"/>
        <v>739.19999999999993</v>
      </c>
      <c r="FR133" s="29">
        <f t="shared" si="128"/>
        <v>116.39999999999999</v>
      </c>
      <c r="FS133" s="29">
        <f t="shared" si="128"/>
        <v>141.6</v>
      </c>
      <c r="FT133" s="29">
        <f t="shared" si="128"/>
        <v>48</v>
      </c>
      <c r="FU133" s="29">
        <f t="shared" si="128"/>
        <v>598.79999999999995</v>
      </c>
      <c r="FV133" s="29">
        <f t="shared" si="128"/>
        <v>510</v>
      </c>
      <c r="FW133" s="29">
        <f t="shared" si="128"/>
        <v>120</v>
      </c>
      <c r="FX133" s="29">
        <f t="shared" si="128"/>
        <v>50.4</v>
      </c>
      <c r="FY133" s="50"/>
      <c r="FZ133" s="29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632</v>
      </c>
      <c r="B134" s="7" t="s">
        <v>633</v>
      </c>
      <c r="C134" s="88">
        <f t="shared" ref="C134:BN134" si="129">ROUND(C132/C133,4)</f>
        <v>0.38929999999999998</v>
      </c>
      <c r="D134" s="88">
        <f t="shared" si="129"/>
        <v>0.3387</v>
      </c>
      <c r="E134" s="88">
        <f t="shared" si="129"/>
        <v>0.62860000000000005</v>
      </c>
      <c r="F134" s="88">
        <f t="shared" si="129"/>
        <v>0.25979999999999998</v>
      </c>
      <c r="G134" s="88">
        <f t="shared" si="129"/>
        <v>0.22209999999999999</v>
      </c>
      <c r="H134" s="88">
        <f t="shared" si="129"/>
        <v>0.2127</v>
      </c>
      <c r="I134" s="88">
        <f t="shared" si="129"/>
        <v>0.62370000000000003</v>
      </c>
      <c r="J134" s="88">
        <f t="shared" si="129"/>
        <v>0.49959999999999999</v>
      </c>
      <c r="K134" s="88">
        <f t="shared" si="129"/>
        <v>0.44619999999999999</v>
      </c>
      <c r="L134" s="88">
        <f t="shared" si="129"/>
        <v>0.48680000000000001</v>
      </c>
      <c r="M134" s="88">
        <f t="shared" si="129"/>
        <v>0.76039999999999996</v>
      </c>
      <c r="N134" s="88">
        <f t="shared" si="129"/>
        <v>0.23499999999999999</v>
      </c>
      <c r="O134" s="88">
        <f t="shared" si="129"/>
        <v>0.1133</v>
      </c>
      <c r="P134" s="88">
        <f t="shared" si="129"/>
        <v>0.34499999999999997</v>
      </c>
      <c r="Q134" s="88">
        <f t="shared" si="129"/>
        <v>0.60829999999999995</v>
      </c>
      <c r="R134" s="88">
        <f t="shared" si="129"/>
        <v>0.27939999999999998</v>
      </c>
      <c r="S134" s="88">
        <f t="shared" si="129"/>
        <v>0.41510000000000002</v>
      </c>
      <c r="T134" s="88">
        <f t="shared" si="129"/>
        <v>0.45669999999999999</v>
      </c>
      <c r="U134" s="88">
        <f t="shared" si="129"/>
        <v>0.69889999999999997</v>
      </c>
      <c r="V134" s="88">
        <f t="shared" si="129"/>
        <v>0.47889999999999999</v>
      </c>
      <c r="W134" s="88">
        <f t="shared" si="129"/>
        <v>0.38629999999999998</v>
      </c>
      <c r="X134" s="88">
        <f t="shared" si="129"/>
        <v>0.38890000000000002</v>
      </c>
      <c r="Y134" s="88">
        <f t="shared" si="129"/>
        <v>0.59899999999999998</v>
      </c>
      <c r="Z134" s="88">
        <f t="shared" si="129"/>
        <v>0.35210000000000002</v>
      </c>
      <c r="AA134" s="88">
        <f t="shared" si="129"/>
        <v>0.23699999999999999</v>
      </c>
      <c r="AB134" s="88">
        <f t="shared" si="129"/>
        <v>0.1759</v>
      </c>
      <c r="AC134" s="88">
        <f t="shared" si="129"/>
        <v>0.1711</v>
      </c>
      <c r="AD134" s="88">
        <f t="shared" si="129"/>
        <v>0.28010000000000002</v>
      </c>
      <c r="AE134" s="88">
        <f t="shared" si="129"/>
        <v>0.29759999999999998</v>
      </c>
      <c r="AF134" s="88">
        <f t="shared" si="129"/>
        <v>0.24010000000000001</v>
      </c>
      <c r="AG134" s="88">
        <f t="shared" si="129"/>
        <v>0.1782</v>
      </c>
      <c r="AH134" s="88">
        <f t="shared" si="129"/>
        <v>0.50109999999999999</v>
      </c>
      <c r="AI134" s="88">
        <f t="shared" si="129"/>
        <v>0.4909</v>
      </c>
      <c r="AJ134" s="88">
        <f t="shared" si="129"/>
        <v>0.65739999999999998</v>
      </c>
      <c r="AK134" s="88">
        <f t="shared" si="129"/>
        <v>0.76149999999999995</v>
      </c>
      <c r="AL134" s="88">
        <f t="shared" si="129"/>
        <v>0.64419999999999999</v>
      </c>
      <c r="AM134" s="88">
        <f t="shared" si="129"/>
        <v>0.59279999999999999</v>
      </c>
      <c r="AN134" s="88">
        <f t="shared" si="129"/>
        <v>0.41870000000000002</v>
      </c>
      <c r="AO134" s="88">
        <f t="shared" si="129"/>
        <v>0.36830000000000002</v>
      </c>
      <c r="AP134" s="88">
        <f t="shared" si="129"/>
        <v>0.50449999999999995</v>
      </c>
      <c r="AQ134" s="88">
        <f t="shared" si="129"/>
        <v>0.43120000000000003</v>
      </c>
      <c r="AR134" s="88">
        <f t="shared" si="129"/>
        <v>8.4400000000000003E-2</v>
      </c>
      <c r="AS134" s="88">
        <f t="shared" si="129"/>
        <v>0.23499999999999999</v>
      </c>
      <c r="AT134" s="88">
        <f t="shared" si="129"/>
        <v>0.1298</v>
      </c>
      <c r="AU134" s="88">
        <f t="shared" si="129"/>
        <v>0.27029999999999998</v>
      </c>
      <c r="AV134" s="88">
        <f t="shared" si="129"/>
        <v>0.46439999999999998</v>
      </c>
      <c r="AW134" s="88">
        <f t="shared" si="129"/>
        <v>0.2349</v>
      </c>
      <c r="AX134" s="88">
        <f t="shared" si="129"/>
        <v>0.52290000000000003</v>
      </c>
      <c r="AY134" s="88">
        <f t="shared" si="129"/>
        <v>0.41670000000000001</v>
      </c>
      <c r="AZ134" s="88">
        <f t="shared" si="129"/>
        <v>0.51119999999999999</v>
      </c>
      <c r="BA134" s="88">
        <f t="shared" si="129"/>
        <v>0.34229999999999999</v>
      </c>
      <c r="BB134" s="88">
        <f t="shared" si="129"/>
        <v>0.36230000000000001</v>
      </c>
      <c r="BC134" s="88">
        <f t="shared" si="129"/>
        <v>0.44340000000000002</v>
      </c>
      <c r="BD134" s="88">
        <f t="shared" si="129"/>
        <v>7.0099999999999996E-2</v>
      </c>
      <c r="BE134" s="88">
        <f t="shared" si="129"/>
        <v>0.2339</v>
      </c>
      <c r="BF134" s="88">
        <f t="shared" si="129"/>
        <v>8.1500000000000003E-2</v>
      </c>
      <c r="BG134" s="88">
        <f t="shared" si="129"/>
        <v>0.34129999999999999</v>
      </c>
      <c r="BH134" s="88">
        <f t="shared" si="129"/>
        <v>0.1812</v>
      </c>
      <c r="BI134" s="88">
        <f t="shared" si="129"/>
        <v>0.56869999999999998</v>
      </c>
      <c r="BJ134" s="88">
        <f t="shared" si="129"/>
        <v>8.9700000000000002E-2</v>
      </c>
      <c r="BK134" s="88">
        <f t="shared" si="129"/>
        <v>0.26190000000000002</v>
      </c>
      <c r="BL134" s="88">
        <f t="shared" si="129"/>
        <v>0.41670000000000001</v>
      </c>
      <c r="BM134" s="88">
        <f t="shared" si="129"/>
        <v>0.44319999999999998</v>
      </c>
      <c r="BN134" s="88">
        <f t="shared" si="129"/>
        <v>0.44359999999999999</v>
      </c>
      <c r="BO134" s="88">
        <f t="shared" ref="BO134:DZ134" si="130">ROUND(BO132/BO133,4)</f>
        <v>0.35970000000000002</v>
      </c>
      <c r="BP134" s="88">
        <f t="shared" si="130"/>
        <v>0.53390000000000004</v>
      </c>
      <c r="BQ134" s="88">
        <f t="shared" si="130"/>
        <v>0.312</v>
      </c>
      <c r="BR134" s="88">
        <f t="shared" si="130"/>
        <v>0.33210000000000001</v>
      </c>
      <c r="BS134" s="88">
        <f t="shared" si="130"/>
        <v>0.54500000000000004</v>
      </c>
      <c r="BT134" s="88">
        <f t="shared" si="130"/>
        <v>0.2092</v>
      </c>
      <c r="BU134" s="88">
        <f t="shared" si="130"/>
        <v>0.26860000000000001</v>
      </c>
      <c r="BV134" s="88">
        <f t="shared" si="130"/>
        <v>0.246</v>
      </c>
      <c r="BW134" s="88">
        <f t="shared" si="130"/>
        <v>0.1439</v>
      </c>
      <c r="BX134" s="88">
        <f t="shared" si="130"/>
        <v>0.307</v>
      </c>
      <c r="BY134" s="88">
        <f t="shared" si="130"/>
        <v>0.68820000000000003</v>
      </c>
      <c r="BZ134" s="88">
        <f t="shared" si="130"/>
        <v>0.42830000000000001</v>
      </c>
      <c r="CA134" s="88">
        <f t="shared" si="130"/>
        <v>0.309</v>
      </c>
      <c r="CB134" s="88">
        <f t="shared" si="130"/>
        <v>0.24479999999999999</v>
      </c>
      <c r="CC134" s="88">
        <f t="shared" si="130"/>
        <v>0.35199999999999998</v>
      </c>
      <c r="CD134" s="88">
        <f t="shared" si="130"/>
        <v>0.1389</v>
      </c>
      <c r="CE134" s="88">
        <f t="shared" si="130"/>
        <v>0.26040000000000002</v>
      </c>
      <c r="CF134" s="88">
        <f t="shared" si="130"/>
        <v>0.41160000000000002</v>
      </c>
      <c r="CG134" s="88">
        <f t="shared" si="130"/>
        <v>0.4234</v>
      </c>
      <c r="CH134" s="88">
        <f t="shared" si="130"/>
        <v>0.54549999999999998</v>
      </c>
      <c r="CI134" s="88">
        <f t="shared" si="130"/>
        <v>0.54969999999999997</v>
      </c>
      <c r="CJ134" s="88">
        <f t="shared" si="130"/>
        <v>0.43530000000000002</v>
      </c>
      <c r="CK134" s="88">
        <f t="shared" si="130"/>
        <v>0.1925</v>
      </c>
      <c r="CL134" s="88">
        <f t="shared" si="130"/>
        <v>0.25380000000000003</v>
      </c>
      <c r="CM134" s="88">
        <f t="shared" si="130"/>
        <v>0.3947</v>
      </c>
      <c r="CN134" s="88">
        <f t="shared" si="130"/>
        <v>0.20610000000000001</v>
      </c>
      <c r="CO134" s="88">
        <f t="shared" si="130"/>
        <v>0.22550000000000001</v>
      </c>
      <c r="CP134" s="88">
        <f t="shared" si="130"/>
        <v>0.29149999999999998</v>
      </c>
      <c r="CQ134" s="88">
        <f t="shared" si="130"/>
        <v>0.60980000000000001</v>
      </c>
      <c r="CR134" s="88">
        <f t="shared" si="130"/>
        <v>0.38850000000000001</v>
      </c>
      <c r="CS134" s="88">
        <f t="shared" si="130"/>
        <v>0.33329999999999999</v>
      </c>
      <c r="CT134" s="88">
        <f t="shared" si="130"/>
        <v>0.67159999999999997</v>
      </c>
      <c r="CU134" s="88">
        <f t="shared" si="130"/>
        <v>0.19950000000000001</v>
      </c>
      <c r="CV134" s="88">
        <f t="shared" si="130"/>
        <v>0.27779999999999999</v>
      </c>
      <c r="CW134" s="88">
        <f t="shared" si="130"/>
        <v>0.3533</v>
      </c>
      <c r="CX134" s="88">
        <f t="shared" si="130"/>
        <v>0.37069999999999997</v>
      </c>
      <c r="CY134" s="88">
        <f t="shared" si="130"/>
        <v>0.53029999999999999</v>
      </c>
      <c r="CZ134" s="88">
        <f t="shared" si="130"/>
        <v>0.47210000000000002</v>
      </c>
      <c r="DA134" s="88">
        <f t="shared" si="130"/>
        <v>0.2326</v>
      </c>
      <c r="DB134" s="88">
        <f t="shared" si="130"/>
        <v>0.25879999999999997</v>
      </c>
      <c r="DC134" s="88">
        <f t="shared" si="130"/>
        <v>0.24310000000000001</v>
      </c>
      <c r="DD134" s="88">
        <f t="shared" si="130"/>
        <v>0.32540000000000002</v>
      </c>
      <c r="DE134" s="88">
        <f t="shared" si="130"/>
        <v>0.19139999999999999</v>
      </c>
      <c r="DF134" s="88">
        <f t="shared" si="130"/>
        <v>0.3861</v>
      </c>
      <c r="DG134" s="88">
        <f t="shared" si="130"/>
        <v>0.35460000000000003</v>
      </c>
      <c r="DH134" s="88">
        <f t="shared" si="130"/>
        <v>0.36890000000000001</v>
      </c>
      <c r="DI134" s="88">
        <f t="shared" si="130"/>
        <v>0.52959999999999996</v>
      </c>
      <c r="DJ134" s="88">
        <f t="shared" si="130"/>
        <v>0.23180000000000001</v>
      </c>
      <c r="DK134" s="88">
        <f t="shared" si="130"/>
        <v>0.50829999999999997</v>
      </c>
      <c r="DL134" s="88">
        <f t="shared" si="130"/>
        <v>0.4405</v>
      </c>
      <c r="DM134" s="88">
        <f t="shared" si="130"/>
        <v>0.46550000000000002</v>
      </c>
      <c r="DN134" s="88">
        <f t="shared" si="130"/>
        <v>0.42430000000000001</v>
      </c>
      <c r="DO134" s="88">
        <f t="shared" si="130"/>
        <v>0.38640000000000002</v>
      </c>
      <c r="DP134" s="88">
        <f t="shared" si="130"/>
        <v>0.28799999999999998</v>
      </c>
      <c r="DQ134" s="88">
        <f t="shared" si="130"/>
        <v>0.28420000000000001</v>
      </c>
      <c r="DR134" s="88">
        <f t="shared" si="130"/>
        <v>0.63870000000000005</v>
      </c>
      <c r="DS134" s="88">
        <f t="shared" si="130"/>
        <v>0.69010000000000005</v>
      </c>
      <c r="DT134" s="88">
        <f t="shared" si="130"/>
        <v>0.67420000000000002</v>
      </c>
      <c r="DU134" s="88">
        <f t="shared" si="130"/>
        <v>0.48049999999999998</v>
      </c>
      <c r="DV134" s="88">
        <f t="shared" si="130"/>
        <v>0.3483</v>
      </c>
      <c r="DW134" s="88">
        <f t="shared" si="130"/>
        <v>0.38690000000000002</v>
      </c>
      <c r="DX134" s="88">
        <f t="shared" si="130"/>
        <v>0.2412</v>
      </c>
      <c r="DY134" s="88">
        <f t="shared" si="130"/>
        <v>0.121</v>
      </c>
      <c r="DZ134" s="88">
        <f t="shared" si="130"/>
        <v>0.13800000000000001</v>
      </c>
      <c r="EA134" s="88">
        <f t="shared" ref="EA134:FX134" si="131">ROUND(EA132/EA133,4)</f>
        <v>0.30180000000000001</v>
      </c>
      <c r="EB134" s="88">
        <f t="shared" si="131"/>
        <v>0.43569999999999998</v>
      </c>
      <c r="EC134" s="88">
        <f t="shared" si="131"/>
        <v>0.30630000000000002</v>
      </c>
      <c r="ED134" s="88">
        <f t="shared" si="131"/>
        <v>2.07E-2</v>
      </c>
      <c r="EE134" s="88">
        <f t="shared" si="131"/>
        <v>0.56369999999999998</v>
      </c>
      <c r="EF134" s="88">
        <f t="shared" si="131"/>
        <v>0.58360000000000001</v>
      </c>
      <c r="EG134" s="88">
        <f t="shared" si="131"/>
        <v>0.53759999999999997</v>
      </c>
      <c r="EH134" s="88">
        <f t="shared" si="131"/>
        <v>0.34339999999999998</v>
      </c>
      <c r="EI134" s="88">
        <f t="shared" si="131"/>
        <v>0.64370000000000005</v>
      </c>
      <c r="EJ134" s="88">
        <f t="shared" si="131"/>
        <v>0.40150000000000002</v>
      </c>
      <c r="EK134" s="88">
        <f t="shared" si="131"/>
        <v>0.29949999999999999</v>
      </c>
      <c r="EL134" s="88">
        <f t="shared" si="131"/>
        <v>0.34399999999999997</v>
      </c>
      <c r="EM134" s="88">
        <f t="shared" si="131"/>
        <v>0.35709999999999997</v>
      </c>
      <c r="EN134" s="88">
        <f t="shared" si="131"/>
        <v>0.57320000000000004</v>
      </c>
      <c r="EO134" s="88">
        <f t="shared" si="131"/>
        <v>0.27779999999999999</v>
      </c>
      <c r="EP134" s="88">
        <f t="shared" si="131"/>
        <v>0.1673</v>
      </c>
      <c r="EQ134" s="88">
        <f t="shared" si="131"/>
        <v>2.75E-2</v>
      </c>
      <c r="ER134" s="88">
        <f t="shared" si="131"/>
        <v>0.27310000000000001</v>
      </c>
      <c r="ES134" s="88">
        <f t="shared" si="131"/>
        <v>0.46129999999999999</v>
      </c>
      <c r="ET134" s="88">
        <f t="shared" si="131"/>
        <v>0.66290000000000004</v>
      </c>
      <c r="EU134" s="88">
        <f t="shared" si="131"/>
        <v>0.75490000000000002</v>
      </c>
      <c r="EV134" s="88">
        <f t="shared" si="131"/>
        <v>0.5333</v>
      </c>
      <c r="EW134" s="88">
        <f t="shared" si="131"/>
        <v>0.1835</v>
      </c>
      <c r="EX134" s="88">
        <f t="shared" si="131"/>
        <v>0.28489999999999999</v>
      </c>
      <c r="EY134" s="88">
        <f t="shared" si="131"/>
        <v>0.41410000000000002</v>
      </c>
      <c r="EZ134" s="88">
        <f t="shared" si="131"/>
        <v>0.3916</v>
      </c>
      <c r="FA134" s="88">
        <f t="shared" si="131"/>
        <v>0.24610000000000001</v>
      </c>
      <c r="FB134" s="88">
        <f t="shared" si="131"/>
        <v>0.39400000000000002</v>
      </c>
      <c r="FC134" s="88">
        <f t="shared" si="131"/>
        <v>0.2283</v>
      </c>
      <c r="FD134" s="88">
        <f t="shared" si="131"/>
        <v>0.41499999999999998</v>
      </c>
      <c r="FE134" s="88">
        <f t="shared" si="131"/>
        <v>0.44330000000000003</v>
      </c>
      <c r="FF134" s="88">
        <f t="shared" si="131"/>
        <v>0.43030000000000002</v>
      </c>
      <c r="FG134" s="88">
        <f t="shared" si="131"/>
        <v>0.17319999999999999</v>
      </c>
      <c r="FH134" s="88">
        <f t="shared" si="131"/>
        <v>0.3125</v>
      </c>
      <c r="FI134" s="88">
        <f t="shared" si="131"/>
        <v>0.35310000000000002</v>
      </c>
      <c r="FJ134" s="88">
        <f t="shared" si="131"/>
        <v>0.2442</v>
      </c>
      <c r="FK134" s="88">
        <f t="shared" si="131"/>
        <v>0.2626</v>
      </c>
      <c r="FL134" s="88">
        <f t="shared" si="131"/>
        <v>0.1101</v>
      </c>
      <c r="FM134" s="88">
        <f t="shared" si="131"/>
        <v>9.9299999999999999E-2</v>
      </c>
      <c r="FN134" s="88">
        <f t="shared" si="131"/>
        <v>0.5554</v>
      </c>
      <c r="FO134" s="88">
        <f t="shared" si="131"/>
        <v>0.39240000000000003</v>
      </c>
      <c r="FP134" s="88">
        <f t="shared" si="131"/>
        <v>0.45150000000000001</v>
      </c>
      <c r="FQ134" s="88">
        <f t="shared" si="131"/>
        <v>0.24890000000000001</v>
      </c>
      <c r="FR134" s="88">
        <f t="shared" si="131"/>
        <v>0.26629999999999998</v>
      </c>
      <c r="FS134" s="88">
        <f t="shared" si="131"/>
        <v>0.12709999999999999</v>
      </c>
      <c r="FT134" s="88">
        <f t="shared" si="131"/>
        <v>0.33329999999999999</v>
      </c>
      <c r="FU134" s="88">
        <f t="shared" si="131"/>
        <v>0.5544</v>
      </c>
      <c r="FV134" s="88">
        <f t="shared" si="131"/>
        <v>0.4647</v>
      </c>
      <c r="FW134" s="88">
        <f t="shared" si="131"/>
        <v>0.41670000000000001</v>
      </c>
      <c r="FX134" s="88">
        <f t="shared" si="131"/>
        <v>0.3175</v>
      </c>
      <c r="FY134" s="29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634</v>
      </c>
      <c r="B135" s="7" t="s">
        <v>635</v>
      </c>
      <c r="C135" s="18">
        <f>(C134*C20)</f>
        <v>2084.2732699999997</v>
      </c>
      <c r="D135" s="18">
        <f t="shared" ref="D135:BO135" si="132">(D134*D20)</f>
        <v>13229.14782</v>
      </c>
      <c r="E135" s="18">
        <f t="shared" si="132"/>
        <v>3759.6566000000003</v>
      </c>
      <c r="F135" s="18">
        <f t="shared" si="132"/>
        <v>5450.1623399999989</v>
      </c>
      <c r="G135" s="18">
        <f t="shared" si="132"/>
        <v>288.44126999999997</v>
      </c>
      <c r="H135" s="18">
        <f t="shared" si="132"/>
        <v>240.45734999999999</v>
      </c>
      <c r="I135" s="18">
        <f t="shared" si="132"/>
        <v>5377.1671800000004</v>
      </c>
      <c r="J135" s="18">
        <f t="shared" si="132"/>
        <v>1097.6212</v>
      </c>
      <c r="K135" s="18">
        <f t="shared" si="132"/>
        <v>107.08799999999999</v>
      </c>
      <c r="L135" s="18">
        <f t="shared" si="132"/>
        <v>1063.1712</v>
      </c>
      <c r="M135" s="18">
        <f t="shared" si="132"/>
        <v>785.26508000000001</v>
      </c>
      <c r="N135" s="18">
        <f t="shared" si="132"/>
        <v>11956.4475</v>
      </c>
      <c r="O135" s="18">
        <f t="shared" si="132"/>
        <v>1479.9925800000001</v>
      </c>
      <c r="P135" s="18">
        <f t="shared" si="132"/>
        <v>99.290999999999997</v>
      </c>
      <c r="Q135" s="18">
        <f t="shared" si="132"/>
        <v>22575.47292</v>
      </c>
      <c r="R135" s="18">
        <f t="shared" si="132"/>
        <v>1471.37628</v>
      </c>
      <c r="S135" s="18">
        <f t="shared" si="132"/>
        <v>706.79077000000007</v>
      </c>
      <c r="T135" s="18">
        <f t="shared" si="132"/>
        <v>68.048299999999998</v>
      </c>
      <c r="U135" s="18">
        <f t="shared" si="132"/>
        <v>38.439499999999995</v>
      </c>
      <c r="V135" s="18">
        <f t="shared" si="132"/>
        <v>116.37269999999999</v>
      </c>
      <c r="W135" s="18">
        <f t="shared" si="132"/>
        <v>82.745459999999994</v>
      </c>
      <c r="X135" s="18">
        <f t="shared" si="132"/>
        <v>17.500500000000002</v>
      </c>
      <c r="Y135" s="18">
        <f t="shared" si="132"/>
        <v>466.14179999999999</v>
      </c>
      <c r="Z135" s="18">
        <f t="shared" si="132"/>
        <v>78.166200000000003</v>
      </c>
      <c r="AA135" s="18">
        <f t="shared" si="132"/>
        <v>7431.0639000000001</v>
      </c>
      <c r="AB135" s="18">
        <f t="shared" si="132"/>
        <v>4897.2318999999998</v>
      </c>
      <c r="AC135" s="18">
        <f t="shared" si="132"/>
        <v>167.33580000000001</v>
      </c>
      <c r="AD135" s="18">
        <f t="shared" si="132"/>
        <v>388.72278</v>
      </c>
      <c r="AE135" s="18">
        <f t="shared" si="132"/>
        <v>28.420799999999996</v>
      </c>
      <c r="AF135" s="18">
        <f t="shared" si="132"/>
        <v>42.7378</v>
      </c>
      <c r="AG135" s="18">
        <f t="shared" si="132"/>
        <v>116.721</v>
      </c>
      <c r="AH135" s="18">
        <f t="shared" si="132"/>
        <v>506.6121</v>
      </c>
      <c r="AI135" s="18">
        <f t="shared" si="132"/>
        <v>171.47137000000001</v>
      </c>
      <c r="AJ135" s="18">
        <f t="shared" si="132"/>
        <v>93.350799999999992</v>
      </c>
      <c r="AK135" s="18">
        <f t="shared" si="132"/>
        <v>139.73524999999998</v>
      </c>
      <c r="AL135" s="18">
        <f t="shared" si="132"/>
        <v>152.6754</v>
      </c>
      <c r="AM135" s="18">
        <f t="shared" si="132"/>
        <v>222.18144000000001</v>
      </c>
      <c r="AN135" s="18">
        <f t="shared" si="132"/>
        <v>144.45150000000001</v>
      </c>
      <c r="AO135" s="18">
        <f t="shared" si="132"/>
        <v>1624.0188500000002</v>
      </c>
      <c r="AP135" s="18">
        <f t="shared" si="132"/>
        <v>41959.517249999997</v>
      </c>
      <c r="AQ135" s="18">
        <f t="shared" si="132"/>
        <v>103.44488000000001</v>
      </c>
      <c r="AR135" s="18">
        <f t="shared" si="132"/>
        <v>5412.7408000000005</v>
      </c>
      <c r="AS135" s="18">
        <f t="shared" si="132"/>
        <v>1570.0114999999998</v>
      </c>
      <c r="AT135" s="18">
        <f t="shared" si="132"/>
        <v>305.58814000000001</v>
      </c>
      <c r="AU135" s="18">
        <f t="shared" si="132"/>
        <v>67.818269999999998</v>
      </c>
      <c r="AV135" s="18">
        <f t="shared" si="132"/>
        <v>139.78440000000001</v>
      </c>
      <c r="AW135" s="18">
        <f t="shared" si="132"/>
        <v>60.134399999999999</v>
      </c>
      <c r="AX135" s="18">
        <f t="shared" si="132"/>
        <v>41.622839999999997</v>
      </c>
      <c r="AY135" s="18">
        <f t="shared" si="132"/>
        <v>179.01432000000003</v>
      </c>
      <c r="AZ135" s="18">
        <f t="shared" si="132"/>
        <v>6630.4173599999995</v>
      </c>
      <c r="BA135" s="18">
        <f t="shared" si="132"/>
        <v>3124.5144</v>
      </c>
      <c r="BB135" s="18">
        <f t="shared" si="132"/>
        <v>2846.6273300000003</v>
      </c>
      <c r="BC135" s="18">
        <f t="shared" si="132"/>
        <v>11441.53794</v>
      </c>
      <c r="BD135" s="18">
        <f t="shared" si="132"/>
        <v>243.48533999999998</v>
      </c>
      <c r="BE135" s="18">
        <f t="shared" si="132"/>
        <v>316.4667</v>
      </c>
      <c r="BF135" s="18">
        <f t="shared" si="132"/>
        <v>2142.0563500000003</v>
      </c>
      <c r="BG135" s="18">
        <f t="shared" si="132"/>
        <v>323.92783000000003</v>
      </c>
      <c r="BH135" s="18">
        <f t="shared" si="132"/>
        <v>109.33608</v>
      </c>
      <c r="BI135" s="18">
        <f t="shared" si="132"/>
        <v>153.66273999999999</v>
      </c>
      <c r="BJ135" s="18">
        <f t="shared" si="132"/>
        <v>580.50252</v>
      </c>
      <c r="BK135" s="18">
        <f t="shared" si="132"/>
        <v>7182.9479700000002</v>
      </c>
      <c r="BL135" s="18">
        <f t="shared" si="132"/>
        <v>55.921139999999994</v>
      </c>
      <c r="BM135" s="18">
        <f t="shared" si="132"/>
        <v>124.67216000000001</v>
      </c>
      <c r="BN135" s="18">
        <f t="shared" si="132"/>
        <v>1447.28936</v>
      </c>
      <c r="BO135" s="18">
        <f t="shared" si="132"/>
        <v>480.12756000000002</v>
      </c>
      <c r="BP135" s="18">
        <f t="shared" ref="BP135:EA135" si="133">(BP134*BP20)</f>
        <v>106.78</v>
      </c>
      <c r="BQ135" s="18">
        <f t="shared" si="133"/>
        <v>1821.5183999999999</v>
      </c>
      <c r="BR135" s="18">
        <f t="shared" si="133"/>
        <v>1450.24749</v>
      </c>
      <c r="BS135" s="18">
        <f t="shared" si="133"/>
        <v>633.39900000000011</v>
      </c>
      <c r="BT135" s="18">
        <f t="shared" si="133"/>
        <v>87.654799999999994</v>
      </c>
      <c r="BU135" s="18">
        <f t="shared" si="133"/>
        <v>106.39246000000001</v>
      </c>
      <c r="BV135" s="18">
        <f t="shared" si="133"/>
        <v>308.976</v>
      </c>
      <c r="BW135" s="18">
        <f t="shared" si="133"/>
        <v>291.55579</v>
      </c>
      <c r="BX135" s="18">
        <f t="shared" si="133"/>
        <v>22.625900000000001</v>
      </c>
      <c r="BY135" s="18">
        <f t="shared" si="133"/>
        <v>338.73203999999998</v>
      </c>
      <c r="BZ135" s="18">
        <f t="shared" si="133"/>
        <v>84.803399999999996</v>
      </c>
      <c r="CA135" s="18">
        <f t="shared" si="133"/>
        <v>46.195500000000003</v>
      </c>
      <c r="CB135" s="18">
        <f t="shared" si="133"/>
        <v>18660.614399999999</v>
      </c>
      <c r="CC135" s="18">
        <f t="shared" si="133"/>
        <v>64.768000000000001</v>
      </c>
      <c r="CD135" s="18">
        <f t="shared" si="133"/>
        <v>17.890320000000003</v>
      </c>
      <c r="CE135" s="18">
        <f t="shared" si="133"/>
        <v>34.450920000000004</v>
      </c>
      <c r="CF135" s="18">
        <f t="shared" si="133"/>
        <v>60.711000000000006</v>
      </c>
      <c r="CG135" s="18">
        <f t="shared" si="133"/>
        <v>88.0672</v>
      </c>
      <c r="CH135" s="18">
        <f t="shared" si="133"/>
        <v>54.55</v>
      </c>
      <c r="CI135" s="18">
        <f t="shared" si="133"/>
        <v>372.14689999999996</v>
      </c>
      <c r="CJ135" s="18">
        <f t="shared" si="133"/>
        <v>405.26429999999999</v>
      </c>
      <c r="CK135" s="18">
        <f t="shared" si="133"/>
        <v>1127.60725</v>
      </c>
      <c r="CL135" s="18">
        <f t="shared" si="133"/>
        <v>336.23424</v>
      </c>
      <c r="CM135" s="18">
        <f t="shared" si="133"/>
        <v>250.83185</v>
      </c>
      <c r="CN135" s="18">
        <f t="shared" si="133"/>
        <v>6721.5186900000008</v>
      </c>
      <c r="CO135" s="18">
        <f t="shared" si="133"/>
        <v>3356.0488500000001</v>
      </c>
      <c r="CP135" s="18">
        <f t="shared" si="133"/>
        <v>287.53559999999999</v>
      </c>
      <c r="CQ135" s="18">
        <f t="shared" si="133"/>
        <v>490.58410000000003</v>
      </c>
      <c r="CR135" s="18">
        <f t="shared" si="133"/>
        <v>83.915999999999997</v>
      </c>
      <c r="CS135" s="18">
        <f t="shared" si="133"/>
        <v>103.32299999999999</v>
      </c>
      <c r="CT135" s="18">
        <f t="shared" si="133"/>
        <v>62.727440000000001</v>
      </c>
      <c r="CU135" s="18">
        <f t="shared" si="133"/>
        <v>95.480700000000013</v>
      </c>
      <c r="CV135" s="18">
        <f t="shared" si="133"/>
        <v>8.1951000000000001</v>
      </c>
      <c r="CW135" s="18">
        <f t="shared" si="133"/>
        <v>67.4803</v>
      </c>
      <c r="CX135" s="18">
        <f t="shared" si="133"/>
        <v>165.55462</v>
      </c>
      <c r="CY135" s="18">
        <f t="shared" si="133"/>
        <v>20.151399999999999</v>
      </c>
      <c r="CZ135" s="18">
        <f t="shared" si="133"/>
        <v>882.827</v>
      </c>
      <c r="DA135" s="18">
        <f t="shared" si="133"/>
        <v>45.356999999999999</v>
      </c>
      <c r="DB135" s="18">
        <f t="shared" si="133"/>
        <v>79.399839999999998</v>
      </c>
      <c r="DC135" s="18">
        <f t="shared" si="133"/>
        <v>34.666060000000002</v>
      </c>
      <c r="DD135" s="18">
        <f t="shared" si="133"/>
        <v>56.001339999999999</v>
      </c>
      <c r="DE135" s="18">
        <f t="shared" si="133"/>
        <v>58.185599999999994</v>
      </c>
      <c r="DF135" s="18">
        <f t="shared" si="133"/>
        <v>8290.8797400000003</v>
      </c>
      <c r="DG135" s="18">
        <f t="shared" si="133"/>
        <v>27.304200000000002</v>
      </c>
      <c r="DH135" s="18">
        <f t="shared" si="133"/>
        <v>709.32092</v>
      </c>
      <c r="DI135" s="18">
        <f t="shared" si="133"/>
        <v>1360.9131199999997</v>
      </c>
      <c r="DJ135" s="18">
        <f t="shared" si="133"/>
        <v>153.26616000000001</v>
      </c>
      <c r="DK135" s="18">
        <f t="shared" si="133"/>
        <v>229.70076999999998</v>
      </c>
      <c r="DL135" s="18">
        <f t="shared" si="133"/>
        <v>2553.4463499999997</v>
      </c>
      <c r="DM135" s="18">
        <f t="shared" si="133"/>
        <v>109.81145000000001</v>
      </c>
      <c r="DN135" s="18">
        <f t="shared" si="133"/>
        <v>588.16466000000003</v>
      </c>
      <c r="DO135" s="18">
        <f t="shared" si="133"/>
        <v>1256.3796</v>
      </c>
      <c r="DP135" s="18">
        <f t="shared" si="133"/>
        <v>58.319999999999993</v>
      </c>
      <c r="DQ135" s="18">
        <f t="shared" si="133"/>
        <v>234.86287999999999</v>
      </c>
      <c r="DR135" s="18">
        <f t="shared" si="133"/>
        <v>867.35460000000012</v>
      </c>
      <c r="DS135" s="18">
        <f t="shared" si="133"/>
        <v>455.94907000000006</v>
      </c>
      <c r="DT135" s="18">
        <f t="shared" si="133"/>
        <v>104.1639</v>
      </c>
      <c r="DU135" s="18">
        <f t="shared" si="133"/>
        <v>178.74599999999998</v>
      </c>
      <c r="DV135" s="18">
        <f t="shared" si="133"/>
        <v>74.884500000000003</v>
      </c>
      <c r="DW135" s="18">
        <f t="shared" si="133"/>
        <v>123.61455000000001</v>
      </c>
      <c r="DX135" s="18">
        <f t="shared" si="133"/>
        <v>41.003999999999998</v>
      </c>
      <c r="DY135" s="18">
        <f t="shared" si="133"/>
        <v>36.662999999999997</v>
      </c>
      <c r="DZ135" s="18">
        <f t="shared" si="133"/>
        <v>106.53600000000002</v>
      </c>
      <c r="EA135" s="18">
        <f t="shared" si="133"/>
        <v>156.60401999999999</v>
      </c>
      <c r="EB135" s="18">
        <f t="shared" ref="EB135:FX135" si="134">(EB134*EB20)</f>
        <v>247.91329999999999</v>
      </c>
      <c r="EC135" s="18">
        <f t="shared" si="134"/>
        <v>97.097100000000012</v>
      </c>
      <c r="ED135" s="18">
        <f t="shared" si="134"/>
        <v>33.865200000000002</v>
      </c>
      <c r="EE135" s="18">
        <f t="shared" si="134"/>
        <v>104.11538999999999</v>
      </c>
      <c r="EF135" s="18">
        <f t="shared" si="134"/>
        <v>836.59059999999999</v>
      </c>
      <c r="EG135" s="18">
        <f t="shared" si="134"/>
        <v>135.52895999999998</v>
      </c>
      <c r="EH135" s="18">
        <f t="shared" si="134"/>
        <v>86.742839999999987</v>
      </c>
      <c r="EI135" s="18">
        <f t="shared" si="134"/>
        <v>9143.6941299999999</v>
      </c>
      <c r="EJ135" s="18">
        <f t="shared" si="134"/>
        <v>3997.2135500000004</v>
      </c>
      <c r="EK135" s="18">
        <f t="shared" si="134"/>
        <v>199.73654999999999</v>
      </c>
      <c r="EL135" s="18">
        <f t="shared" si="134"/>
        <v>158.58399999999997</v>
      </c>
      <c r="EM135" s="18">
        <f t="shared" si="134"/>
        <v>144.98259999999999</v>
      </c>
      <c r="EN135" s="18">
        <f t="shared" si="134"/>
        <v>585.00792000000001</v>
      </c>
      <c r="EO135" s="18">
        <f t="shared" si="134"/>
        <v>89.201580000000007</v>
      </c>
      <c r="EP135" s="18">
        <f t="shared" si="134"/>
        <v>68.676649999999995</v>
      </c>
      <c r="EQ135" s="18">
        <f t="shared" si="134"/>
        <v>74.65424999999999</v>
      </c>
      <c r="ER135" s="18">
        <f t="shared" si="134"/>
        <v>81.656900000000007</v>
      </c>
      <c r="ES135" s="18">
        <f t="shared" si="134"/>
        <v>77.59066</v>
      </c>
      <c r="ET135" s="18">
        <f t="shared" si="134"/>
        <v>135.23160000000001</v>
      </c>
      <c r="EU135" s="18">
        <f t="shared" si="134"/>
        <v>437.08710000000002</v>
      </c>
      <c r="EV135" s="18">
        <f t="shared" si="134"/>
        <v>43.197299999999998</v>
      </c>
      <c r="EW135" s="18">
        <f t="shared" si="134"/>
        <v>154.874</v>
      </c>
      <c r="EX135" s="18">
        <f t="shared" si="134"/>
        <v>52.136699999999998</v>
      </c>
      <c r="EY135" s="18">
        <f t="shared" si="134"/>
        <v>310.36795000000001</v>
      </c>
      <c r="EZ135" s="18">
        <f t="shared" si="134"/>
        <v>50.1248</v>
      </c>
      <c r="FA135" s="18">
        <f t="shared" si="134"/>
        <v>858.15070000000003</v>
      </c>
      <c r="FB135" s="18">
        <f t="shared" si="134"/>
        <v>129.1138</v>
      </c>
      <c r="FC135" s="18">
        <f t="shared" si="134"/>
        <v>379.45742999999999</v>
      </c>
      <c r="FD135" s="18">
        <f t="shared" si="134"/>
        <v>161.64249999999998</v>
      </c>
      <c r="FE135" s="18">
        <f t="shared" si="134"/>
        <v>40.207310000000007</v>
      </c>
      <c r="FF135" s="18">
        <f t="shared" si="134"/>
        <v>86.920600000000007</v>
      </c>
      <c r="FG135" s="18">
        <f t="shared" si="134"/>
        <v>21.65</v>
      </c>
      <c r="FH135" s="18">
        <f t="shared" si="134"/>
        <v>20</v>
      </c>
      <c r="FI135" s="18">
        <f t="shared" si="134"/>
        <v>631.51935000000003</v>
      </c>
      <c r="FJ135" s="18">
        <f t="shared" si="134"/>
        <v>488.88839999999999</v>
      </c>
      <c r="FK135" s="18">
        <f t="shared" si="134"/>
        <v>676.72019999999998</v>
      </c>
      <c r="FL135" s="18">
        <f t="shared" si="134"/>
        <v>929.1449100000001</v>
      </c>
      <c r="FM135" s="18">
        <f t="shared" si="134"/>
        <v>377.45916</v>
      </c>
      <c r="FN135" s="18">
        <f t="shared" si="134"/>
        <v>12334.934139999999</v>
      </c>
      <c r="FO135" s="18">
        <f t="shared" si="134"/>
        <v>417.27816000000007</v>
      </c>
      <c r="FP135" s="18">
        <f t="shared" si="134"/>
        <v>1061.6571000000001</v>
      </c>
      <c r="FQ135" s="18">
        <f t="shared" si="134"/>
        <v>245.61452</v>
      </c>
      <c r="FR135" s="18">
        <f t="shared" si="134"/>
        <v>44.844920000000002</v>
      </c>
      <c r="FS135" s="18">
        <f t="shared" si="134"/>
        <v>24.784499999999998</v>
      </c>
      <c r="FT135" s="18">
        <f t="shared" si="134"/>
        <v>19.898009999999999</v>
      </c>
      <c r="FU135" s="18">
        <f t="shared" si="134"/>
        <v>451.28160000000003</v>
      </c>
      <c r="FV135" s="18">
        <f t="shared" si="134"/>
        <v>322.9665</v>
      </c>
      <c r="FW135" s="18">
        <f t="shared" si="134"/>
        <v>72.089100000000002</v>
      </c>
      <c r="FX135" s="18">
        <f t="shared" si="134"/>
        <v>17.367250000000002</v>
      </c>
      <c r="FY135" s="29"/>
      <c r="FZ135" s="20">
        <f>SUM(C135:FX135)</f>
        <v>270077.45816999988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636</v>
      </c>
      <c r="B136" s="7" t="s">
        <v>637</v>
      </c>
      <c r="C136" s="18">
        <f>C17</f>
        <v>2717.6</v>
      </c>
      <c r="D136" s="18">
        <f t="shared" ref="D136:BO136" si="135">D17</f>
        <v>15873.4</v>
      </c>
      <c r="E136" s="18">
        <f t="shared" si="135"/>
        <v>4511.5</v>
      </c>
      <c r="F136" s="18">
        <f t="shared" si="135"/>
        <v>6541.1</v>
      </c>
      <c r="G136" s="18">
        <f t="shared" si="135"/>
        <v>346.3</v>
      </c>
      <c r="H136" s="18">
        <f t="shared" si="135"/>
        <v>288.60000000000002</v>
      </c>
      <c r="I136" s="18">
        <f t="shared" si="135"/>
        <v>6453.1</v>
      </c>
      <c r="J136" s="18">
        <f t="shared" si="135"/>
        <v>1317.3</v>
      </c>
      <c r="K136" s="18">
        <f t="shared" si="135"/>
        <v>128.80000000000001</v>
      </c>
      <c r="L136" s="18">
        <f t="shared" si="135"/>
        <v>1275.9000000000001</v>
      </c>
      <c r="M136" s="18">
        <f t="shared" si="135"/>
        <v>942.3</v>
      </c>
      <c r="N136" s="18">
        <f t="shared" si="135"/>
        <v>14347.7</v>
      </c>
      <c r="O136" s="18">
        <f t="shared" si="135"/>
        <v>1776.5</v>
      </c>
      <c r="P136" s="18">
        <f t="shared" si="135"/>
        <v>119.1</v>
      </c>
      <c r="Q136" s="18">
        <f t="shared" si="135"/>
        <v>27092</v>
      </c>
      <c r="R136" s="18">
        <f t="shared" si="135"/>
        <v>1765.8</v>
      </c>
      <c r="S136" s="18">
        <f t="shared" si="135"/>
        <v>848.1</v>
      </c>
      <c r="T136" s="18">
        <f t="shared" si="135"/>
        <v>81.7</v>
      </c>
      <c r="U136" s="18">
        <f t="shared" si="135"/>
        <v>46.2</v>
      </c>
      <c r="V136" s="18">
        <f t="shared" si="135"/>
        <v>142.1</v>
      </c>
      <c r="W136" s="18">
        <f t="shared" si="135"/>
        <v>107.6</v>
      </c>
      <c r="X136" s="18">
        <f t="shared" si="135"/>
        <v>21.5</v>
      </c>
      <c r="Y136" s="18">
        <f t="shared" si="135"/>
        <v>559.4</v>
      </c>
      <c r="Z136" s="18">
        <f t="shared" si="135"/>
        <v>93.8</v>
      </c>
      <c r="AA136" s="18">
        <f t="shared" si="135"/>
        <v>8917.2999999999993</v>
      </c>
      <c r="AB136" s="18">
        <f t="shared" si="135"/>
        <v>5877.3</v>
      </c>
      <c r="AC136" s="18">
        <f t="shared" si="135"/>
        <v>200.8</v>
      </c>
      <c r="AD136" s="18">
        <f t="shared" si="135"/>
        <v>466.4</v>
      </c>
      <c r="AE136" s="18">
        <f t="shared" si="135"/>
        <v>34.1</v>
      </c>
      <c r="AF136" s="18">
        <f t="shared" si="135"/>
        <v>54.2</v>
      </c>
      <c r="AG136" s="18">
        <f t="shared" si="135"/>
        <v>140.1</v>
      </c>
      <c r="AH136" s="18">
        <f t="shared" si="135"/>
        <v>608</v>
      </c>
      <c r="AI136" s="18">
        <f t="shared" si="135"/>
        <v>205.8</v>
      </c>
      <c r="AJ136" s="18">
        <f t="shared" si="135"/>
        <v>112</v>
      </c>
      <c r="AK136" s="18">
        <f t="shared" si="135"/>
        <v>167.7</v>
      </c>
      <c r="AL136" s="18">
        <f t="shared" si="135"/>
        <v>183.2</v>
      </c>
      <c r="AM136" s="18">
        <f t="shared" si="135"/>
        <v>266.60000000000002</v>
      </c>
      <c r="AN136" s="18">
        <f t="shared" si="135"/>
        <v>173.3</v>
      </c>
      <c r="AO136" s="18">
        <f t="shared" si="135"/>
        <v>1949</v>
      </c>
      <c r="AP136" s="18">
        <f t="shared" si="135"/>
        <v>50359.7</v>
      </c>
      <c r="AQ136" s="18">
        <f t="shared" si="135"/>
        <v>124.1</v>
      </c>
      <c r="AR136" s="18">
        <f t="shared" si="135"/>
        <v>7036.7</v>
      </c>
      <c r="AS136" s="18">
        <f t="shared" si="135"/>
        <v>1884</v>
      </c>
      <c r="AT136" s="18">
        <f t="shared" si="135"/>
        <v>366.5</v>
      </c>
      <c r="AU136" s="18">
        <f t="shared" si="135"/>
        <v>90</v>
      </c>
      <c r="AV136" s="18">
        <f t="shared" si="135"/>
        <v>167.8</v>
      </c>
      <c r="AW136" s="18">
        <f t="shared" si="135"/>
        <v>72.099999999999994</v>
      </c>
      <c r="AX136" s="18">
        <f t="shared" si="135"/>
        <v>50</v>
      </c>
      <c r="AY136" s="18">
        <f t="shared" si="135"/>
        <v>214.8</v>
      </c>
      <c r="AZ136" s="18">
        <f t="shared" si="135"/>
        <v>7957.3</v>
      </c>
      <c r="BA136" s="18">
        <f t="shared" si="135"/>
        <v>3749.8</v>
      </c>
      <c r="BB136" s="18">
        <f t="shared" si="135"/>
        <v>3415.5</v>
      </c>
      <c r="BC136" s="18">
        <f t="shared" si="135"/>
        <v>13730.3</v>
      </c>
      <c r="BD136" s="18">
        <f t="shared" si="135"/>
        <v>292.10000000000002</v>
      </c>
      <c r="BE136" s="18">
        <f t="shared" si="135"/>
        <v>379.7</v>
      </c>
      <c r="BF136" s="18">
        <f t="shared" si="135"/>
        <v>2570.5</v>
      </c>
      <c r="BG136" s="18">
        <f t="shared" si="135"/>
        <v>403.5</v>
      </c>
      <c r="BH136" s="18">
        <f t="shared" si="135"/>
        <v>131.19999999999999</v>
      </c>
      <c r="BI136" s="18">
        <f t="shared" si="135"/>
        <v>185</v>
      </c>
      <c r="BJ136" s="18">
        <f t="shared" si="135"/>
        <v>696.4</v>
      </c>
      <c r="BK136" s="18">
        <f t="shared" si="135"/>
        <v>9962.1</v>
      </c>
      <c r="BL136" s="18">
        <f t="shared" si="135"/>
        <v>67.099999999999994</v>
      </c>
      <c r="BM136" s="18">
        <f t="shared" si="135"/>
        <v>149.6</v>
      </c>
      <c r="BN136" s="18">
        <f t="shared" si="135"/>
        <v>1736.6</v>
      </c>
      <c r="BO136" s="18">
        <f t="shared" si="135"/>
        <v>576.1</v>
      </c>
      <c r="BP136" s="18">
        <f t="shared" ref="BP136:EA136" si="136">BP17</f>
        <v>128.1</v>
      </c>
      <c r="BQ136" s="18">
        <f t="shared" si="136"/>
        <v>2185.8000000000002</v>
      </c>
      <c r="BR136" s="18">
        <f t="shared" si="136"/>
        <v>1740.3</v>
      </c>
      <c r="BS136" s="18">
        <f t="shared" si="136"/>
        <v>760.1</v>
      </c>
      <c r="BT136" s="18">
        <f t="shared" si="136"/>
        <v>105.2</v>
      </c>
      <c r="BU136" s="18">
        <f t="shared" si="136"/>
        <v>131</v>
      </c>
      <c r="BV136" s="18">
        <f t="shared" si="136"/>
        <v>370.6</v>
      </c>
      <c r="BW136" s="18">
        <f t="shared" si="136"/>
        <v>349.7</v>
      </c>
      <c r="BX136" s="18">
        <f t="shared" si="136"/>
        <v>27.1</v>
      </c>
      <c r="BY136" s="18">
        <f t="shared" si="136"/>
        <v>406.4</v>
      </c>
      <c r="BZ136" s="18">
        <f t="shared" si="136"/>
        <v>101.8</v>
      </c>
      <c r="CA136" s="18">
        <f t="shared" si="136"/>
        <v>57.3</v>
      </c>
      <c r="CB136" s="18">
        <f t="shared" si="136"/>
        <v>22395.7</v>
      </c>
      <c r="CC136" s="18">
        <f t="shared" si="136"/>
        <v>80.599999999999994</v>
      </c>
      <c r="CD136" s="18">
        <f t="shared" si="136"/>
        <v>27.3</v>
      </c>
      <c r="CE136" s="18">
        <f t="shared" si="136"/>
        <v>44.8</v>
      </c>
      <c r="CF136" s="18">
        <f t="shared" si="136"/>
        <v>72.900000000000006</v>
      </c>
      <c r="CG136" s="18">
        <f t="shared" si="136"/>
        <v>105.7</v>
      </c>
      <c r="CH136" s="18">
        <f t="shared" si="136"/>
        <v>66.3</v>
      </c>
      <c r="CI136" s="18">
        <f t="shared" si="136"/>
        <v>446.6</v>
      </c>
      <c r="CJ136" s="18">
        <f t="shared" si="136"/>
        <v>486.4</v>
      </c>
      <c r="CK136" s="18">
        <f t="shared" si="136"/>
        <v>1353.2</v>
      </c>
      <c r="CL136" s="18">
        <f t="shared" si="136"/>
        <v>403.4</v>
      </c>
      <c r="CM136" s="18">
        <f t="shared" si="136"/>
        <v>301.10000000000002</v>
      </c>
      <c r="CN136" s="18">
        <f t="shared" si="136"/>
        <v>8065.2</v>
      </c>
      <c r="CO136" s="18">
        <f t="shared" si="136"/>
        <v>4027.2</v>
      </c>
      <c r="CP136" s="18">
        <f t="shared" si="136"/>
        <v>345</v>
      </c>
      <c r="CQ136" s="18">
        <f t="shared" si="136"/>
        <v>588.79999999999995</v>
      </c>
      <c r="CR136" s="18">
        <f t="shared" si="136"/>
        <v>103.4</v>
      </c>
      <c r="CS136" s="18">
        <f t="shared" si="136"/>
        <v>129.30000000000001</v>
      </c>
      <c r="CT136" s="18">
        <f t="shared" si="136"/>
        <v>75.3</v>
      </c>
      <c r="CU136" s="18">
        <f t="shared" si="136"/>
        <v>114.5</v>
      </c>
      <c r="CV136" s="18">
        <f t="shared" si="136"/>
        <v>9.8000000000000007</v>
      </c>
      <c r="CW136" s="18">
        <f t="shared" si="136"/>
        <v>81</v>
      </c>
      <c r="CX136" s="18">
        <f t="shared" si="136"/>
        <v>198.7</v>
      </c>
      <c r="CY136" s="18">
        <f t="shared" si="136"/>
        <v>24.2</v>
      </c>
      <c r="CZ136" s="18">
        <f t="shared" si="136"/>
        <v>1059.3</v>
      </c>
      <c r="DA136" s="18">
        <f t="shared" si="136"/>
        <v>54.4</v>
      </c>
      <c r="DB136" s="18">
        <f t="shared" si="136"/>
        <v>95.3</v>
      </c>
      <c r="DC136" s="18">
        <f t="shared" si="136"/>
        <v>42.1</v>
      </c>
      <c r="DD136" s="18">
        <f t="shared" si="136"/>
        <v>67.2</v>
      </c>
      <c r="DE136" s="18">
        <f t="shared" si="136"/>
        <v>69.8</v>
      </c>
      <c r="DF136" s="18">
        <f t="shared" si="136"/>
        <v>9948.7000000000007</v>
      </c>
      <c r="DG136" s="18">
        <f t="shared" si="136"/>
        <v>32.799999999999997</v>
      </c>
      <c r="DH136" s="18">
        <f t="shared" si="136"/>
        <v>851</v>
      </c>
      <c r="DI136" s="18">
        <f t="shared" si="136"/>
        <v>1633</v>
      </c>
      <c r="DJ136" s="18">
        <f t="shared" si="136"/>
        <v>190.6</v>
      </c>
      <c r="DK136" s="18">
        <f t="shared" si="136"/>
        <v>275.60000000000002</v>
      </c>
      <c r="DL136" s="18">
        <f t="shared" si="136"/>
        <v>3064.1</v>
      </c>
      <c r="DM136" s="18">
        <f t="shared" si="136"/>
        <v>131.80000000000001</v>
      </c>
      <c r="DN136" s="18">
        <f t="shared" si="136"/>
        <v>705.7</v>
      </c>
      <c r="DO136" s="18">
        <f t="shared" si="136"/>
        <v>1507.8</v>
      </c>
      <c r="DP136" s="18">
        <f t="shared" si="136"/>
        <v>70</v>
      </c>
      <c r="DQ136" s="18">
        <f t="shared" si="136"/>
        <v>281.8</v>
      </c>
      <c r="DR136" s="18">
        <f t="shared" si="136"/>
        <v>1040.9000000000001</v>
      </c>
      <c r="DS136" s="18">
        <f t="shared" si="136"/>
        <v>547.1</v>
      </c>
      <c r="DT136" s="18">
        <f t="shared" si="136"/>
        <v>125</v>
      </c>
      <c r="DU136" s="18">
        <f t="shared" si="136"/>
        <v>214.5</v>
      </c>
      <c r="DV136" s="18">
        <f t="shared" si="136"/>
        <v>89.9</v>
      </c>
      <c r="DW136" s="18">
        <f t="shared" si="136"/>
        <v>148.4</v>
      </c>
      <c r="DX136" s="18">
        <f t="shared" si="136"/>
        <v>49.2</v>
      </c>
      <c r="DY136" s="18">
        <f t="shared" si="136"/>
        <v>47.1</v>
      </c>
      <c r="DZ136" s="18">
        <f t="shared" si="136"/>
        <v>127.7</v>
      </c>
      <c r="EA136" s="18">
        <f t="shared" si="136"/>
        <v>187.9</v>
      </c>
      <c r="EB136" s="18">
        <f t="shared" ref="EB136:FX136" si="137">EB17</f>
        <v>297.5</v>
      </c>
      <c r="EC136" s="18">
        <f t="shared" si="137"/>
        <v>116.5</v>
      </c>
      <c r="ED136" s="18">
        <f t="shared" si="137"/>
        <v>61.1</v>
      </c>
      <c r="EE136" s="18">
        <f t="shared" si="137"/>
        <v>124.9</v>
      </c>
      <c r="EF136" s="18">
        <f t="shared" si="137"/>
        <v>1003.8</v>
      </c>
      <c r="EG136" s="18">
        <f t="shared" si="137"/>
        <v>162.69999999999999</v>
      </c>
      <c r="EH136" s="18">
        <f t="shared" si="137"/>
        <v>104.1</v>
      </c>
      <c r="EI136" s="18">
        <f t="shared" si="137"/>
        <v>10973.3</v>
      </c>
      <c r="EJ136" s="18">
        <f t="shared" si="137"/>
        <v>4796.6000000000004</v>
      </c>
      <c r="EK136" s="18">
        <f t="shared" si="137"/>
        <v>239.7</v>
      </c>
      <c r="EL136" s="18">
        <f t="shared" si="137"/>
        <v>190.3</v>
      </c>
      <c r="EM136" s="18">
        <f t="shared" si="137"/>
        <v>174</v>
      </c>
      <c r="EN136" s="18">
        <f t="shared" si="137"/>
        <v>702</v>
      </c>
      <c r="EO136" s="18">
        <f t="shared" si="137"/>
        <v>107</v>
      </c>
      <c r="EP136" s="18">
        <f t="shared" si="137"/>
        <v>82.4</v>
      </c>
      <c r="EQ136" s="18">
        <f t="shared" si="137"/>
        <v>103</v>
      </c>
      <c r="ER136" s="18">
        <f t="shared" si="137"/>
        <v>98</v>
      </c>
      <c r="ES136" s="18">
        <f t="shared" si="137"/>
        <v>98</v>
      </c>
      <c r="ET136" s="18">
        <f t="shared" si="137"/>
        <v>167.6</v>
      </c>
      <c r="EU136" s="18">
        <f t="shared" si="137"/>
        <v>524.5</v>
      </c>
      <c r="EV136" s="18">
        <f t="shared" si="137"/>
        <v>52.3</v>
      </c>
      <c r="EW136" s="18">
        <f t="shared" si="137"/>
        <v>185.9</v>
      </c>
      <c r="EX136" s="18">
        <f t="shared" si="137"/>
        <v>62.5</v>
      </c>
      <c r="EY136" s="18">
        <f t="shared" si="137"/>
        <v>372.5</v>
      </c>
      <c r="EZ136" s="18">
        <f t="shared" si="137"/>
        <v>60.2</v>
      </c>
      <c r="FA136" s="18">
        <f t="shared" si="137"/>
        <v>1029.7</v>
      </c>
      <c r="FB136" s="18">
        <f t="shared" si="137"/>
        <v>154.9</v>
      </c>
      <c r="FC136" s="18">
        <f t="shared" si="137"/>
        <v>455.3</v>
      </c>
      <c r="FD136" s="18">
        <f t="shared" si="137"/>
        <v>194</v>
      </c>
      <c r="FE136" s="18">
        <f t="shared" si="137"/>
        <v>48.2</v>
      </c>
      <c r="FF136" s="18">
        <f t="shared" si="137"/>
        <v>104.3</v>
      </c>
      <c r="FG136" s="18">
        <f t="shared" si="137"/>
        <v>27</v>
      </c>
      <c r="FH136" s="18">
        <f t="shared" si="137"/>
        <v>25.6</v>
      </c>
      <c r="FI136" s="18">
        <f t="shared" si="137"/>
        <v>757.9</v>
      </c>
      <c r="FJ136" s="18">
        <f t="shared" si="137"/>
        <v>586.79999999999995</v>
      </c>
      <c r="FK136" s="18">
        <f t="shared" si="137"/>
        <v>812</v>
      </c>
      <c r="FL136" s="18">
        <f t="shared" si="137"/>
        <v>1114.8</v>
      </c>
      <c r="FM136" s="18">
        <f t="shared" si="137"/>
        <v>453.1</v>
      </c>
      <c r="FN136" s="18">
        <f t="shared" si="137"/>
        <v>14802.4</v>
      </c>
      <c r="FO136" s="18">
        <f t="shared" si="137"/>
        <v>500.7</v>
      </c>
      <c r="FP136" s="18">
        <f t="shared" si="137"/>
        <v>1274</v>
      </c>
      <c r="FQ136" s="18">
        <f t="shared" si="137"/>
        <v>295.10000000000002</v>
      </c>
      <c r="FR136" s="18">
        <f t="shared" si="137"/>
        <v>53.9</v>
      </c>
      <c r="FS136" s="18">
        <f t="shared" si="137"/>
        <v>38.4</v>
      </c>
      <c r="FT136" s="18">
        <f t="shared" si="137"/>
        <v>25.4</v>
      </c>
      <c r="FU136" s="18">
        <f t="shared" si="137"/>
        <v>541.5</v>
      </c>
      <c r="FV136" s="18">
        <f t="shared" si="137"/>
        <v>387.6</v>
      </c>
      <c r="FW136" s="18">
        <f t="shared" si="137"/>
        <v>88.5</v>
      </c>
      <c r="FX136" s="18">
        <f t="shared" si="137"/>
        <v>20.8</v>
      </c>
      <c r="FY136" s="18"/>
      <c r="FZ136" s="20">
        <f>SUM(C136:FX136)</f>
        <v>326342.49999999994</v>
      </c>
      <c r="GA136" s="7"/>
      <c r="GB136" s="29"/>
      <c r="GC136" s="29"/>
      <c r="GD136" s="29"/>
      <c r="GE136" s="29"/>
      <c r="GF136" s="29"/>
      <c r="GG136" s="7"/>
      <c r="GH136" s="29"/>
      <c r="GI136" s="29"/>
      <c r="GJ136" s="29"/>
      <c r="GK136" s="7"/>
      <c r="GL136" s="7"/>
      <c r="GM136" s="7"/>
    </row>
    <row r="137" spans="1:256" x14ac:dyDescent="0.2">
      <c r="A137" s="6" t="s">
        <v>638</v>
      </c>
      <c r="B137" s="20" t="s">
        <v>639</v>
      </c>
      <c r="C137" s="20">
        <f>MAX(C135,C136)</f>
        <v>2717.6</v>
      </c>
      <c r="D137" s="20">
        <f t="shared" ref="D137:BO137" si="138">MAX(D135,D136)</f>
        <v>15873.4</v>
      </c>
      <c r="E137" s="20">
        <f t="shared" si="138"/>
        <v>4511.5</v>
      </c>
      <c r="F137" s="20">
        <f t="shared" si="138"/>
        <v>6541.1</v>
      </c>
      <c r="G137" s="20">
        <f t="shared" si="138"/>
        <v>346.3</v>
      </c>
      <c r="H137" s="20">
        <f t="shared" si="138"/>
        <v>288.60000000000002</v>
      </c>
      <c r="I137" s="20">
        <f t="shared" si="138"/>
        <v>6453.1</v>
      </c>
      <c r="J137" s="20">
        <f t="shared" si="138"/>
        <v>1317.3</v>
      </c>
      <c r="K137" s="20">
        <f t="shared" si="138"/>
        <v>128.80000000000001</v>
      </c>
      <c r="L137" s="20">
        <f t="shared" si="138"/>
        <v>1275.9000000000001</v>
      </c>
      <c r="M137" s="20">
        <f t="shared" si="138"/>
        <v>942.3</v>
      </c>
      <c r="N137" s="20">
        <f t="shared" si="138"/>
        <v>14347.7</v>
      </c>
      <c r="O137" s="20">
        <f t="shared" si="138"/>
        <v>1776.5</v>
      </c>
      <c r="P137" s="20">
        <f t="shared" si="138"/>
        <v>119.1</v>
      </c>
      <c r="Q137" s="20">
        <f t="shared" si="138"/>
        <v>27092</v>
      </c>
      <c r="R137" s="20">
        <f t="shared" si="138"/>
        <v>1765.8</v>
      </c>
      <c r="S137" s="20">
        <f t="shared" si="138"/>
        <v>848.1</v>
      </c>
      <c r="T137" s="20">
        <f t="shared" si="138"/>
        <v>81.7</v>
      </c>
      <c r="U137" s="20">
        <f t="shared" si="138"/>
        <v>46.2</v>
      </c>
      <c r="V137" s="20">
        <f t="shared" si="138"/>
        <v>142.1</v>
      </c>
      <c r="W137" s="20">
        <f t="shared" si="138"/>
        <v>107.6</v>
      </c>
      <c r="X137" s="20">
        <f t="shared" si="138"/>
        <v>21.5</v>
      </c>
      <c r="Y137" s="20">
        <f t="shared" si="138"/>
        <v>559.4</v>
      </c>
      <c r="Z137" s="20">
        <f t="shared" si="138"/>
        <v>93.8</v>
      </c>
      <c r="AA137" s="20">
        <f t="shared" si="138"/>
        <v>8917.2999999999993</v>
      </c>
      <c r="AB137" s="20">
        <f t="shared" si="138"/>
        <v>5877.3</v>
      </c>
      <c r="AC137" s="20">
        <f t="shared" si="138"/>
        <v>200.8</v>
      </c>
      <c r="AD137" s="20">
        <f t="shared" si="138"/>
        <v>466.4</v>
      </c>
      <c r="AE137" s="20">
        <f t="shared" si="138"/>
        <v>34.1</v>
      </c>
      <c r="AF137" s="20">
        <f t="shared" si="138"/>
        <v>54.2</v>
      </c>
      <c r="AG137" s="20">
        <f t="shared" si="138"/>
        <v>140.1</v>
      </c>
      <c r="AH137" s="20">
        <f t="shared" si="138"/>
        <v>608</v>
      </c>
      <c r="AI137" s="20">
        <f t="shared" si="138"/>
        <v>205.8</v>
      </c>
      <c r="AJ137" s="20">
        <f t="shared" si="138"/>
        <v>112</v>
      </c>
      <c r="AK137" s="20">
        <f t="shared" si="138"/>
        <v>167.7</v>
      </c>
      <c r="AL137" s="20">
        <f t="shared" si="138"/>
        <v>183.2</v>
      </c>
      <c r="AM137" s="20">
        <f t="shared" si="138"/>
        <v>266.60000000000002</v>
      </c>
      <c r="AN137" s="20">
        <f t="shared" si="138"/>
        <v>173.3</v>
      </c>
      <c r="AO137" s="20">
        <f t="shared" si="138"/>
        <v>1949</v>
      </c>
      <c r="AP137" s="20">
        <f t="shared" si="138"/>
        <v>50359.7</v>
      </c>
      <c r="AQ137" s="20">
        <f t="shared" si="138"/>
        <v>124.1</v>
      </c>
      <c r="AR137" s="20">
        <f t="shared" si="138"/>
        <v>7036.7</v>
      </c>
      <c r="AS137" s="20">
        <f t="shared" si="138"/>
        <v>1884</v>
      </c>
      <c r="AT137" s="20">
        <f t="shared" si="138"/>
        <v>366.5</v>
      </c>
      <c r="AU137" s="20">
        <f t="shared" si="138"/>
        <v>90</v>
      </c>
      <c r="AV137" s="20">
        <f t="shared" si="138"/>
        <v>167.8</v>
      </c>
      <c r="AW137" s="20">
        <f t="shared" si="138"/>
        <v>72.099999999999994</v>
      </c>
      <c r="AX137" s="20">
        <f t="shared" si="138"/>
        <v>50</v>
      </c>
      <c r="AY137" s="20">
        <f t="shared" si="138"/>
        <v>214.8</v>
      </c>
      <c r="AZ137" s="20">
        <f t="shared" si="138"/>
        <v>7957.3</v>
      </c>
      <c r="BA137" s="20">
        <f t="shared" si="138"/>
        <v>3749.8</v>
      </c>
      <c r="BB137" s="20">
        <f t="shared" si="138"/>
        <v>3415.5</v>
      </c>
      <c r="BC137" s="20">
        <f t="shared" si="138"/>
        <v>13730.3</v>
      </c>
      <c r="BD137" s="20">
        <f t="shared" si="138"/>
        <v>292.10000000000002</v>
      </c>
      <c r="BE137" s="20">
        <f t="shared" si="138"/>
        <v>379.7</v>
      </c>
      <c r="BF137" s="20">
        <f t="shared" si="138"/>
        <v>2570.5</v>
      </c>
      <c r="BG137" s="20">
        <f t="shared" si="138"/>
        <v>403.5</v>
      </c>
      <c r="BH137" s="20">
        <f t="shared" si="138"/>
        <v>131.19999999999999</v>
      </c>
      <c r="BI137" s="20">
        <f t="shared" si="138"/>
        <v>185</v>
      </c>
      <c r="BJ137" s="20">
        <f t="shared" si="138"/>
        <v>696.4</v>
      </c>
      <c r="BK137" s="20">
        <f t="shared" si="138"/>
        <v>9962.1</v>
      </c>
      <c r="BL137" s="20">
        <f t="shared" si="138"/>
        <v>67.099999999999994</v>
      </c>
      <c r="BM137" s="20">
        <f t="shared" si="138"/>
        <v>149.6</v>
      </c>
      <c r="BN137" s="20">
        <f t="shared" si="138"/>
        <v>1736.6</v>
      </c>
      <c r="BO137" s="20">
        <f t="shared" si="138"/>
        <v>576.1</v>
      </c>
      <c r="BP137" s="20">
        <f t="shared" ref="BP137:EA137" si="139">MAX(BP135,BP136)</f>
        <v>128.1</v>
      </c>
      <c r="BQ137" s="20">
        <f t="shared" si="139"/>
        <v>2185.8000000000002</v>
      </c>
      <c r="BR137" s="20">
        <f t="shared" si="139"/>
        <v>1740.3</v>
      </c>
      <c r="BS137" s="20">
        <f t="shared" si="139"/>
        <v>760.1</v>
      </c>
      <c r="BT137" s="20">
        <f t="shared" si="139"/>
        <v>105.2</v>
      </c>
      <c r="BU137" s="20">
        <f t="shared" si="139"/>
        <v>131</v>
      </c>
      <c r="BV137" s="20">
        <f t="shared" si="139"/>
        <v>370.6</v>
      </c>
      <c r="BW137" s="20">
        <f t="shared" si="139"/>
        <v>349.7</v>
      </c>
      <c r="BX137" s="20">
        <f t="shared" si="139"/>
        <v>27.1</v>
      </c>
      <c r="BY137" s="20">
        <f t="shared" si="139"/>
        <v>406.4</v>
      </c>
      <c r="BZ137" s="20">
        <f t="shared" si="139"/>
        <v>101.8</v>
      </c>
      <c r="CA137" s="20">
        <f t="shared" si="139"/>
        <v>57.3</v>
      </c>
      <c r="CB137" s="20">
        <f t="shared" si="139"/>
        <v>22395.7</v>
      </c>
      <c r="CC137" s="20">
        <f t="shared" si="139"/>
        <v>80.599999999999994</v>
      </c>
      <c r="CD137" s="20">
        <f t="shared" si="139"/>
        <v>27.3</v>
      </c>
      <c r="CE137" s="20">
        <f t="shared" si="139"/>
        <v>44.8</v>
      </c>
      <c r="CF137" s="20">
        <f t="shared" si="139"/>
        <v>72.900000000000006</v>
      </c>
      <c r="CG137" s="20">
        <f t="shared" si="139"/>
        <v>105.7</v>
      </c>
      <c r="CH137" s="20">
        <f t="shared" si="139"/>
        <v>66.3</v>
      </c>
      <c r="CI137" s="20">
        <f t="shared" si="139"/>
        <v>446.6</v>
      </c>
      <c r="CJ137" s="20">
        <f t="shared" si="139"/>
        <v>486.4</v>
      </c>
      <c r="CK137" s="20">
        <f t="shared" si="139"/>
        <v>1353.2</v>
      </c>
      <c r="CL137" s="20">
        <f t="shared" si="139"/>
        <v>403.4</v>
      </c>
      <c r="CM137" s="20">
        <f t="shared" si="139"/>
        <v>301.10000000000002</v>
      </c>
      <c r="CN137" s="20">
        <f t="shared" si="139"/>
        <v>8065.2</v>
      </c>
      <c r="CO137" s="20">
        <f t="shared" si="139"/>
        <v>4027.2</v>
      </c>
      <c r="CP137" s="20">
        <f t="shared" si="139"/>
        <v>345</v>
      </c>
      <c r="CQ137" s="20">
        <f t="shared" si="139"/>
        <v>588.79999999999995</v>
      </c>
      <c r="CR137" s="20">
        <f t="shared" si="139"/>
        <v>103.4</v>
      </c>
      <c r="CS137" s="20">
        <f t="shared" si="139"/>
        <v>129.30000000000001</v>
      </c>
      <c r="CT137" s="20">
        <f t="shared" si="139"/>
        <v>75.3</v>
      </c>
      <c r="CU137" s="20">
        <f t="shared" si="139"/>
        <v>114.5</v>
      </c>
      <c r="CV137" s="20">
        <f t="shared" si="139"/>
        <v>9.8000000000000007</v>
      </c>
      <c r="CW137" s="20">
        <f t="shared" si="139"/>
        <v>81</v>
      </c>
      <c r="CX137" s="20">
        <f t="shared" si="139"/>
        <v>198.7</v>
      </c>
      <c r="CY137" s="20">
        <f t="shared" si="139"/>
        <v>24.2</v>
      </c>
      <c r="CZ137" s="20">
        <f t="shared" si="139"/>
        <v>1059.3</v>
      </c>
      <c r="DA137" s="20">
        <f t="shared" si="139"/>
        <v>54.4</v>
      </c>
      <c r="DB137" s="20">
        <f t="shared" si="139"/>
        <v>95.3</v>
      </c>
      <c r="DC137" s="20">
        <f t="shared" si="139"/>
        <v>42.1</v>
      </c>
      <c r="DD137" s="20">
        <f t="shared" si="139"/>
        <v>67.2</v>
      </c>
      <c r="DE137" s="20">
        <f t="shared" si="139"/>
        <v>69.8</v>
      </c>
      <c r="DF137" s="20">
        <f t="shared" si="139"/>
        <v>9948.7000000000007</v>
      </c>
      <c r="DG137" s="20">
        <f t="shared" si="139"/>
        <v>32.799999999999997</v>
      </c>
      <c r="DH137" s="20">
        <f t="shared" si="139"/>
        <v>851</v>
      </c>
      <c r="DI137" s="20">
        <f t="shared" si="139"/>
        <v>1633</v>
      </c>
      <c r="DJ137" s="20">
        <f t="shared" si="139"/>
        <v>190.6</v>
      </c>
      <c r="DK137" s="20">
        <f t="shared" si="139"/>
        <v>275.60000000000002</v>
      </c>
      <c r="DL137" s="20">
        <f t="shared" si="139"/>
        <v>3064.1</v>
      </c>
      <c r="DM137" s="20">
        <f t="shared" si="139"/>
        <v>131.80000000000001</v>
      </c>
      <c r="DN137" s="20">
        <f t="shared" si="139"/>
        <v>705.7</v>
      </c>
      <c r="DO137" s="20">
        <f t="shared" si="139"/>
        <v>1507.8</v>
      </c>
      <c r="DP137" s="20">
        <f t="shared" si="139"/>
        <v>70</v>
      </c>
      <c r="DQ137" s="20">
        <f t="shared" si="139"/>
        <v>281.8</v>
      </c>
      <c r="DR137" s="20">
        <f t="shared" si="139"/>
        <v>1040.9000000000001</v>
      </c>
      <c r="DS137" s="20">
        <f t="shared" si="139"/>
        <v>547.1</v>
      </c>
      <c r="DT137" s="20">
        <f t="shared" si="139"/>
        <v>125</v>
      </c>
      <c r="DU137" s="20">
        <f t="shared" si="139"/>
        <v>214.5</v>
      </c>
      <c r="DV137" s="20">
        <f t="shared" si="139"/>
        <v>89.9</v>
      </c>
      <c r="DW137" s="20">
        <f t="shared" si="139"/>
        <v>148.4</v>
      </c>
      <c r="DX137" s="20">
        <f t="shared" si="139"/>
        <v>49.2</v>
      </c>
      <c r="DY137" s="20">
        <f t="shared" si="139"/>
        <v>47.1</v>
      </c>
      <c r="DZ137" s="20">
        <f t="shared" si="139"/>
        <v>127.7</v>
      </c>
      <c r="EA137" s="20">
        <f t="shared" si="139"/>
        <v>187.9</v>
      </c>
      <c r="EB137" s="20">
        <f t="shared" ref="EB137:FX137" si="140">MAX(EB135,EB136)</f>
        <v>297.5</v>
      </c>
      <c r="EC137" s="20">
        <f t="shared" si="140"/>
        <v>116.5</v>
      </c>
      <c r="ED137" s="20">
        <f t="shared" si="140"/>
        <v>61.1</v>
      </c>
      <c r="EE137" s="20">
        <f t="shared" si="140"/>
        <v>124.9</v>
      </c>
      <c r="EF137" s="20">
        <f t="shared" si="140"/>
        <v>1003.8</v>
      </c>
      <c r="EG137" s="20">
        <f t="shared" si="140"/>
        <v>162.69999999999999</v>
      </c>
      <c r="EH137" s="20">
        <f t="shared" si="140"/>
        <v>104.1</v>
      </c>
      <c r="EI137" s="20">
        <f t="shared" si="140"/>
        <v>10973.3</v>
      </c>
      <c r="EJ137" s="20">
        <f t="shared" si="140"/>
        <v>4796.6000000000004</v>
      </c>
      <c r="EK137" s="20">
        <f t="shared" si="140"/>
        <v>239.7</v>
      </c>
      <c r="EL137" s="20">
        <f t="shared" si="140"/>
        <v>190.3</v>
      </c>
      <c r="EM137" s="20">
        <f t="shared" si="140"/>
        <v>174</v>
      </c>
      <c r="EN137" s="20">
        <f t="shared" si="140"/>
        <v>702</v>
      </c>
      <c r="EO137" s="20">
        <f t="shared" si="140"/>
        <v>107</v>
      </c>
      <c r="EP137" s="20">
        <f t="shared" si="140"/>
        <v>82.4</v>
      </c>
      <c r="EQ137" s="20">
        <f t="shared" si="140"/>
        <v>103</v>
      </c>
      <c r="ER137" s="20">
        <f t="shared" si="140"/>
        <v>98</v>
      </c>
      <c r="ES137" s="20">
        <f t="shared" si="140"/>
        <v>98</v>
      </c>
      <c r="ET137" s="20">
        <f t="shared" si="140"/>
        <v>167.6</v>
      </c>
      <c r="EU137" s="20">
        <f t="shared" si="140"/>
        <v>524.5</v>
      </c>
      <c r="EV137" s="20">
        <f t="shared" si="140"/>
        <v>52.3</v>
      </c>
      <c r="EW137" s="20">
        <f t="shared" si="140"/>
        <v>185.9</v>
      </c>
      <c r="EX137" s="20">
        <f t="shared" si="140"/>
        <v>62.5</v>
      </c>
      <c r="EY137" s="20">
        <f t="shared" si="140"/>
        <v>372.5</v>
      </c>
      <c r="EZ137" s="20">
        <f t="shared" si="140"/>
        <v>60.2</v>
      </c>
      <c r="FA137" s="20">
        <f t="shared" si="140"/>
        <v>1029.7</v>
      </c>
      <c r="FB137" s="20">
        <f t="shared" si="140"/>
        <v>154.9</v>
      </c>
      <c r="FC137" s="20">
        <f t="shared" si="140"/>
        <v>455.3</v>
      </c>
      <c r="FD137" s="20">
        <f t="shared" si="140"/>
        <v>194</v>
      </c>
      <c r="FE137" s="20">
        <f t="shared" si="140"/>
        <v>48.2</v>
      </c>
      <c r="FF137" s="20">
        <f t="shared" si="140"/>
        <v>104.3</v>
      </c>
      <c r="FG137" s="20">
        <f t="shared" si="140"/>
        <v>27</v>
      </c>
      <c r="FH137" s="20">
        <f t="shared" si="140"/>
        <v>25.6</v>
      </c>
      <c r="FI137" s="20">
        <f t="shared" si="140"/>
        <v>757.9</v>
      </c>
      <c r="FJ137" s="20">
        <f t="shared" si="140"/>
        <v>586.79999999999995</v>
      </c>
      <c r="FK137" s="20">
        <f t="shared" si="140"/>
        <v>812</v>
      </c>
      <c r="FL137" s="20">
        <f t="shared" si="140"/>
        <v>1114.8</v>
      </c>
      <c r="FM137" s="20">
        <f t="shared" si="140"/>
        <v>453.1</v>
      </c>
      <c r="FN137" s="20">
        <f t="shared" si="140"/>
        <v>14802.4</v>
      </c>
      <c r="FO137" s="20">
        <f t="shared" si="140"/>
        <v>500.7</v>
      </c>
      <c r="FP137" s="20">
        <f t="shared" si="140"/>
        <v>1274</v>
      </c>
      <c r="FQ137" s="20">
        <f t="shared" si="140"/>
        <v>295.10000000000002</v>
      </c>
      <c r="FR137" s="20">
        <f t="shared" si="140"/>
        <v>53.9</v>
      </c>
      <c r="FS137" s="20">
        <f t="shared" si="140"/>
        <v>38.4</v>
      </c>
      <c r="FT137" s="20">
        <f t="shared" si="140"/>
        <v>25.4</v>
      </c>
      <c r="FU137" s="20">
        <f t="shared" si="140"/>
        <v>541.5</v>
      </c>
      <c r="FV137" s="20">
        <f t="shared" si="140"/>
        <v>387.6</v>
      </c>
      <c r="FW137" s="20">
        <f t="shared" si="140"/>
        <v>88.5</v>
      </c>
      <c r="FX137" s="20">
        <f t="shared" si="140"/>
        <v>20.8</v>
      </c>
      <c r="FY137" s="7"/>
      <c r="FZ137" s="20">
        <f>SUM(C137:FX137)</f>
        <v>326342.49999999994</v>
      </c>
      <c r="GA137" s="86">
        <v>326342.49999999994</v>
      </c>
      <c r="GB137" s="20">
        <f>FZ137-GA137</f>
        <v>0</v>
      </c>
      <c r="GC137" s="20"/>
      <c r="GD137" s="20"/>
      <c r="GE137" s="20"/>
      <c r="GF137" s="20"/>
      <c r="GG137" s="7"/>
      <c r="GH137" s="33"/>
      <c r="GI137" s="33"/>
      <c r="GJ137" s="33"/>
      <c r="GK137" s="33"/>
      <c r="GL137" s="33"/>
      <c r="GM137" s="33"/>
    </row>
    <row r="138" spans="1:256" x14ac:dyDescent="0.2">
      <c r="A138" s="6"/>
      <c r="B138" s="7" t="s">
        <v>640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89"/>
      <c r="IQ138" s="89"/>
      <c r="IR138" s="89"/>
      <c r="IS138" s="89"/>
      <c r="IT138" s="89"/>
      <c r="IU138" s="89"/>
      <c r="IV138" s="89"/>
    </row>
    <row r="139" spans="1:256" x14ac:dyDescent="0.2">
      <c r="A139" s="6" t="s">
        <v>641</v>
      </c>
      <c r="B139" s="7" t="s">
        <v>642</v>
      </c>
      <c r="C139" s="33">
        <f t="shared" ref="C139:BN139" si="141">ROUND((C137/C20),4)</f>
        <v>0.50760000000000005</v>
      </c>
      <c r="D139" s="33">
        <f t="shared" si="141"/>
        <v>0.40639999999999998</v>
      </c>
      <c r="E139" s="33">
        <f t="shared" si="141"/>
        <v>0.75429999999999997</v>
      </c>
      <c r="F139" s="33">
        <f t="shared" si="141"/>
        <v>0.31180000000000002</v>
      </c>
      <c r="G139" s="33">
        <f t="shared" si="141"/>
        <v>0.26669999999999999</v>
      </c>
      <c r="H139" s="33">
        <f t="shared" si="141"/>
        <v>0.25530000000000003</v>
      </c>
      <c r="I139" s="33">
        <f t="shared" si="141"/>
        <v>0.74850000000000005</v>
      </c>
      <c r="J139" s="33">
        <f t="shared" si="141"/>
        <v>0.59960000000000002</v>
      </c>
      <c r="K139" s="33">
        <f t="shared" si="141"/>
        <v>0.53669999999999995</v>
      </c>
      <c r="L139" s="33">
        <f t="shared" si="141"/>
        <v>0.58420000000000005</v>
      </c>
      <c r="M139" s="33">
        <f t="shared" si="141"/>
        <v>0.91249999999999998</v>
      </c>
      <c r="N139" s="33">
        <f t="shared" si="141"/>
        <v>0.28199999999999997</v>
      </c>
      <c r="O139" s="33">
        <f t="shared" si="141"/>
        <v>0.13600000000000001</v>
      </c>
      <c r="P139" s="33">
        <f t="shared" si="141"/>
        <v>0.4138</v>
      </c>
      <c r="Q139" s="33">
        <f t="shared" si="141"/>
        <v>0.73</v>
      </c>
      <c r="R139" s="33">
        <f t="shared" si="141"/>
        <v>0.33529999999999999</v>
      </c>
      <c r="S139" s="33">
        <f t="shared" si="141"/>
        <v>0.49809999999999999</v>
      </c>
      <c r="T139" s="33">
        <f t="shared" si="141"/>
        <v>0.54830000000000001</v>
      </c>
      <c r="U139" s="33">
        <f t="shared" si="141"/>
        <v>0.84</v>
      </c>
      <c r="V139" s="33">
        <f t="shared" si="141"/>
        <v>0.58479999999999999</v>
      </c>
      <c r="W139" s="33">
        <f t="shared" si="141"/>
        <v>0.50229999999999997</v>
      </c>
      <c r="X139" s="33">
        <f t="shared" si="141"/>
        <v>0.4778</v>
      </c>
      <c r="Y139" s="33">
        <f t="shared" si="141"/>
        <v>0.71879999999999999</v>
      </c>
      <c r="Z139" s="33">
        <f t="shared" si="141"/>
        <v>0.42249999999999999</v>
      </c>
      <c r="AA139" s="33">
        <f t="shared" si="141"/>
        <v>0.28439999999999999</v>
      </c>
      <c r="AB139" s="33">
        <f t="shared" si="141"/>
        <v>0.21110000000000001</v>
      </c>
      <c r="AC139" s="33">
        <f t="shared" si="141"/>
        <v>0.20530000000000001</v>
      </c>
      <c r="AD139" s="33">
        <f t="shared" si="141"/>
        <v>0.33610000000000001</v>
      </c>
      <c r="AE139" s="33">
        <f t="shared" si="141"/>
        <v>0.35709999999999997</v>
      </c>
      <c r="AF139" s="33">
        <f t="shared" si="141"/>
        <v>0.30449999999999999</v>
      </c>
      <c r="AG139" s="33">
        <f t="shared" si="141"/>
        <v>0.21390000000000001</v>
      </c>
      <c r="AH139" s="33">
        <f t="shared" si="141"/>
        <v>0.60140000000000005</v>
      </c>
      <c r="AI139" s="33">
        <f t="shared" si="141"/>
        <v>0.58919999999999995</v>
      </c>
      <c r="AJ139" s="33">
        <f t="shared" si="141"/>
        <v>0.78869999999999996</v>
      </c>
      <c r="AK139" s="33">
        <f t="shared" si="141"/>
        <v>0.91390000000000005</v>
      </c>
      <c r="AL139" s="33">
        <f t="shared" si="141"/>
        <v>0.77300000000000002</v>
      </c>
      <c r="AM139" s="33">
        <f t="shared" si="141"/>
        <v>0.71130000000000004</v>
      </c>
      <c r="AN139" s="33">
        <f t="shared" si="141"/>
        <v>0.50229999999999997</v>
      </c>
      <c r="AO139" s="33">
        <f t="shared" si="141"/>
        <v>0.442</v>
      </c>
      <c r="AP139" s="33">
        <f t="shared" si="141"/>
        <v>0.60550000000000004</v>
      </c>
      <c r="AQ139" s="33">
        <f t="shared" si="141"/>
        <v>0.51729999999999998</v>
      </c>
      <c r="AR139" s="33">
        <f t="shared" si="141"/>
        <v>0.10970000000000001</v>
      </c>
      <c r="AS139" s="33">
        <f t="shared" si="141"/>
        <v>0.28199999999999997</v>
      </c>
      <c r="AT139" s="33">
        <f t="shared" si="141"/>
        <v>0.15570000000000001</v>
      </c>
      <c r="AU139" s="33">
        <f t="shared" si="141"/>
        <v>0.35870000000000002</v>
      </c>
      <c r="AV139" s="33">
        <f t="shared" si="141"/>
        <v>0.5575</v>
      </c>
      <c r="AW139" s="33">
        <f t="shared" si="141"/>
        <v>0.28160000000000002</v>
      </c>
      <c r="AX139" s="33">
        <f t="shared" si="141"/>
        <v>0.62809999999999999</v>
      </c>
      <c r="AY139" s="33">
        <f t="shared" si="141"/>
        <v>0.5</v>
      </c>
      <c r="AZ139" s="33">
        <f t="shared" si="141"/>
        <v>0.61350000000000005</v>
      </c>
      <c r="BA139" s="33">
        <f t="shared" si="141"/>
        <v>0.4108</v>
      </c>
      <c r="BB139" s="33">
        <f t="shared" si="141"/>
        <v>0.43469999999999998</v>
      </c>
      <c r="BC139" s="33">
        <f t="shared" si="141"/>
        <v>0.53210000000000002</v>
      </c>
      <c r="BD139" s="33">
        <f t="shared" si="141"/>
        <v>8.4099999999999994E-2</v>
      </c>
      <c r="BE139" s="33">
        <f t="shared" si="141"/>
        <v>0.28060000000000002</v>
      </c>
      <c r="BF139" s="33">
        <f t="shared" si="141"/>
        <v>9.7799999999999998E-2</v>
      </c>
      <c r="BG139" s="33">
        <f t="shared" si="141"/>
        <v>0.42509999999999998</v>
      </c>
      <c r="BH139" s="33">
        <f t="shared" si="141"/>
        <v>0.21740000000000001</v>
      </c>
      <c r="BI139" s="33">
        <f t="shared" si="141"/>
        <v>0.68469999999999998</v>
      </c>
      <c r="BJ139" s="33">
        <f t="shared" si="141"/>
        <v>0.1076</v>
      </c>
      <c r="BK139" s="33">
        <f t="shared" si="141"/>
        <v>0.36320000000000002</v>
      </c>
      <c r="BL139" s="33">
        <f t="shared" si="141"/>
        <v>0.5</v>
      </c>
      <c r="BM139" s="33">
        <f t="shared" si="141"/>
        <v>0.53180000000000005</v>
      </c>
      <c r="BN139" s="33">
        <f t="shared" si="141"/>
        <v>0.5323</v>
      </c>
      <c r="BO139" s="33">
        <f t="shared" ref="BO139:DZ139" si="142">ROUND((BO137/BO20),4)</f>
        <v>0.43159999999999998</v>
      </c>
      <c r="BP139" s="33">
        <f t="shared" si="142"/>
        <v>0.64049999999999996</v>
      </c>
      <c r="BQ139" s="33">
        <f t="shared" si="142"/>
        <v>0.37440000000000001</v>
      </c>
      <c r="BR139" s="33">
        <f t="shared" si="142"/>
        <v>0.39850000000000002</v>
      </c>
      <c r="BS139" s="33">
        <f t="shared" si="142"/>
        <v>0.65400000000000003</v>
      </c>
      <c r="BT139" s="33">
        <f t="shared" si="142"/>
        <v>0.25109999999999999</v>
      </c>
      <c r="BU139" s="33">
        <f t="shared" si="142"/>
        <v>0.33069999999999999</v>
      </c>
      <c r="BV139" s="33">
        <f t="shared" si="142"/>
        <v>0.29509999999999997</v>
      </c>
      <c r="BW139" s="33">
        <f t="shared" si="142"/>
        <v>0.1726</v>
      </c>
      <c r="BX139" s="33">
        <f t="shared" si="142"/>
        <v>0.36770000000000003</v>
      </c>
      <c r="BY139" s="33">
        <f t="shared" si="142"/>
        <v>0.82569999999999999</v>
      </c>
      <c r="BZ139" s="33">
        <f t="shared" si="142"/>
        <v>0.5141</v>
      </c>
      <c r="CA139" s="33">
        <f t="shared" si="142"/>
        <v>0.38329999999999997</v>
      </c>
      <c r="CB139" s="33">
        <f t="shared" si="142"/>
        <v>0.29380000000000001</v>
      </c>
      <c r="CC139" s="33">
        <f t="shared" si="142"/>
        <v>0.438</v>
      </c>
      <c r="CD139" s="33">
        <f t="shared" si="142"/>
        <v>0.21199999999999999</v>
      </c>
      <c r="CE139" s="33">
        <f t="shared" si="142"/>
        <v>0.33860000000000001</v>
      </c>
      <c r="CF139" s="33">
        <f t="shared" si="142"/>
        <v>0.49419999999999997</v>
      </c>
      <c r="CG139" s="33">
        <f t="shared" si="142"/>
        <v>0.50819999999999999</v>
      </c>
      <c r="CH139" s="33">
        <f t="shared" si="142"/>
        <v>0.66300000000000003</v>
      </c>
      <c r="CI139" s="33">
        <f t="shared" si="142"/>
        <v>0.65969999999999995</v>
      </c>
      <c r="CJ139" s="33">
        <f t="shared" si="142"/>
        <v>0.52239999999999998</v>
      </c>
      <c r="CK139" s="33">
        <f t="shared" si="142"/>
        <v>0.23100000000000001</v>
      </c>
      <c r="CL139" s="33">
        <f t="shared" si="142"/>
        <v>0.30449999999999999</v>
      </c>
      <c r="CM139" s="33">
        <f t="shared" si="142"/>
        <v>0.4738</v>
      </c>
      <c r="CN139" s="33">
        <f t="shared" si="142"/>
        <v>0.24729999999999999</v>
      </c>
      <c r="CO139" s="33">
        <f t="shared" si="142"/>
        <v>0.27060000000000001</v>
      </c>
      <c r="CP139" s="33">
        <f t="shared" si="142"/>
        <v>0.3498</v>
      </c>
      <c r="CQ139" s="33">
        <f t="shared" si="142"/>
        <v>0.7319</v>
      </c>
      <c r="CR139" s="33">
        <f t="shared" si="142"/>
        <v>0.47870000000000001</v>
      </c>
      <c r="CS139" s="33">
        <f t="shared" si="142"/>
        <v>0.41710000000000003</v>
      </c>
      <c r="CT139" s="33">
        <f t="shared" si="142"/>
        <v>0.80620000000000003</v>
      </c>
      <c r="CU139" s="33">
        <f t="shared" si="142"/>
        <v>0.2392</v>
      </c>
      <c r="CV139" s="33">
        <f t="shared" si="142"/>
        <v>0.3322</v>
      </c>
      <c r="CW139" s="33">
        <f t="shared" si="142"/>
        <v>0.42409999999999998</v>
      </c>
      <c r="CX139" s="33">
        <f t="shared" si="142"/>
        <v>0.44490000000000002</v>
      </c>
      <c r="CY139" s="33">
        <f t="shared" si="142"/>
        <v>0.63680000000000003</v>
      </c>
      <c r="CZ139" s="33">
        <f t="shared" si="142"/>
        <v>0.5665</v>
      </c>
      <c r="DA139" s="33">
        <f t="shared" si="142"/>
        <v>0.27900000000000003</v>
      </c>
      <c r="DB139" s="33">
        <f t="shared" si="142"/>
        <v>0.31059999999999999</v>
      </c>
      <c r="DC139" s="33">
        <f t="shared" si="142"/>
        <v>0.29520000000000002</v>
      </c>
      <c r="DD139" s="33">
        <f t="shared" si="142"/>
        <v>0.39050000000000001</v>
      </c>
      <c r="DE139" s="33">
        <f t="shared" si="142"/>
        <v>0.2296</v>
      </c>
      <c r="DF139" s="33">
        <f t="shared" si="142"/>
        <v>0.46329999999999999</v>
      </c>
      <c r="DG139" s="33">
        <f t="shared" si="142"/>
        <v>0.42599999999999999</v>
      </c>
      <c r="DH139" s="33">
        <f t="shared" si="142"/>
        <v>0.44259999999999999</v>
      </c>
      <c r="DI139" s="33">
        <f t="shared" si="142"/>
        <v>0.63549999999999995</v>
      </c>
      <c r="DJ139" s="33">
        <f t="shared" si="142"/>
        <v>0.2883</v>
      </c>
      <c r="DK139" s="33">
        <f t="shared" si="142"/>
        <v>0.6099</v>
      </c>
      <c r="DL139" s="33">
        <f t="shared" si="142"/>
        <v>0.52859999999999996</v>
      </c>
      <c r="DM139" s="33">
        <f t="shared" si="142"/>
        <v>0.55869999999999997</v>
      </c>
      <c r="DN139" s="33">
        <f t="shared" si="142"/>
        <v>0.5091</v>
      </c>
      <c r="DO139" s="33">
        <f t="shared" si="142"/>
        <v>0.4637</v>
      </c>
      <c r="DP139" s="33">
        <f t="shared" si="142"/>
        <v>0.34570000000000001</v>
      </c>
      <c r="DQ139" s="33">
        <f t="shared" si="142"/>
        <v>0.34100000000000003</v>
      </c>
      <c r="DR139" s="33">
        <f t="shared" si="142"/>
        <v>0.76649999999999996</v>
      </c>
      <c r="DS139" s="33">
        <f t="shared" si="142"/>
        <v>0.82809999999999995</v>
      </c>
      <c r="DT139" s="33">
        <f t="shared" si="142"/>
        <v>0.80910000000000004</v>
      </c>
      <c r="DU139" s="33">
        <f t="shared" si="142"/>
        <v>0.5766</v>
      </c>
      <c r="DV139" s="33">
        <f t="shared" si="142"/>
        <v>0.41810000000000003</v>
      </c>
      <c r="DW139" s="33">
        <f t="shared" si="142"/>
        <v>0.46450000000000002</v>
      </c>
      <c r="DX139" s="33">
        <f t="shared" si="142"/>
        <v>0.28939999999999999</v>
      </c>
      <c r="DY139" s="33">
        <f t="shared" si="142"/>
        <v>0.15540000000000001</v>
      </c>
      <c r="DZ139" s="33">
        <f t="shared" si="142"/>
        <v>0.16539999999999999</v>
      </c>
      <c r="EA139" s="33">
        <f t="shared" ref="EA139:FX139" si="143">ROUND((EA137/EA20),4)</f>
        <v>0.36209999999999998</v>
      </c>
      <c r="EB139" s="33">
        <f t="shared" si="143"/>
        <v>0.52280000000000004</v>
      </c>
      <c r="EC139" s="33">
        <f t="shared" si="143"/>
        <v>0.36749999999999999</v>
      </c>
      <c r="ED139" s="33">
        <f t="shared" si="143"/>
        <v>3.73E-2</v>
      </c>
      <c r="EE139" s="33">
        <f t="shared" si="143"/>
        <v>0.67620000000000002</v>
      </c>
      <c r="EF139" s="33">
        <f t="shared" si="143"/>
        <v>0.70020000000000004</v>
      </c>
      <c r="EG139" s="33">
        <f t="shared" si="143"/>
        <v>0.64539999999999997</v>
      </c>
      <c r="EH139" s="33">
        <f t="shared" si="143"/>
        <v>0.41210000000000002</v>
      </c>
      <c r="EI139" s="33">
        <f t="shared" si="143"/>
        <v>0.77249999999999996</v>
      </c>
      <c r="EJ139" s="33">
        <f t="shared" si="143"/>
        <v>0.48180000000000001</v>
      </c>
      <c r="EK139" s="33">
        <f t="shared" si="143"/>
        <v>0.3594</v>
      </c>
      <c r="EL139" s="33">
        <f t="shared" si="143"/>
        <v>0.4128</v>
      </c>
      <c r="EM139" s="33">
        <f t="shared" si="143"/>
        <v>0.42859999999999998</v>
      </c>
      <c r="EN139" s="33">
        <f t="shared" si="143"/>
        <v>0.68779999999999997</v>
      </c>
      <c r="EO139" s="33">
        <f t="shared" si="143"/>
        <v>0.3332</v>
      </c>
      <c r="EP139" s="33">
        <f t="shared" si="143"/>
        <v>0.20069999999999999</v>
      </c>
      <c r="EQ139" s="33">
        <f t="shared" si="143"/>
        <v>3.7900000000000003E-2</v>
      </c>
      <c r="ER139" s="33">
        <f t="shared" si="143"/>
        <v>0.32779999999999998</v>
      </c>
      <c r="ES139" s="33">
        <f t="shared" si="143"/>
        <v>0.58260000000000001</v>
      </c>
      <c r="ET139" s="33">
        <f t="shared" si="143"/>
        <v>0.8216</v>
      </c>
      <c r="EU139" s="33">
        <f t="shared" si="143"/>
        <v>0.90590000000000004</v>
      </c>
      <c r="EV139" s="33">
        <f t="shared" si="143"/>
        <v>0.64570000000000005</v>
      </c>
      <c r="EW139" s="33">
        <f t="shared" si="143"/>
        <v>0.2203</v>
      </c>
      <c r="EX139" s="33">
        <f t="shared" si="143"/>
        <v>0.34150000000000003</v>
      </c>
      <c r="EY139" s="33">
        <f t="shared" si="143"/>
        <v>0.497</v>
      </c>
      <c r="EZ139" s="33">
        <f t="shared" si="143"/>
        <v>0.4703</v>
      </c>
      <c r="FA139" s="33">
        <f t="shared" si="143"/>
        <v>0.29530000000000001</v>
      </c>
      <c r="FB139" s="33">
        <f t="shared" si="143"/>
        <v>0.47270000000000001</v>
      </c>
      <c r="FC139" s="33">
        <f t="shared" si="143"/>
        <v>0.27389999999999998</v>
      </c>
      <c r="FD139" s="33">
        <f t="shared" si="143"/>
        <v>0.49809999999999999</v>
      </c>
      <c r="FE139" s="33">
        <f t="shared" si="143"/>
        <v>0.53139999999999998</v>
      </c>
      <c r="FF139" s="33">
        <f t="shared" si="143"/>
        <v>0.51629999999999998</v>
      </c>
      <c r="FG139" s="33">
        <f t="shared" si="143"/>
        <v>0.216</v>
      </c>
      <c r="FH139" s="33">
        <f t="shared" si="143"/>
        <v>0.4</v>
      </c>
      <c r="FI139" s="33">
        <f t="shared" si="143"/>
        <v>0.42380000000000001</v>
      </c>
      <c r="FJ139" s="33">
        <f t="shared" si="143"/>
        <v>0.29310000000000003</v>
      </c>
      <c r="FK139" s="33">
        <f t="shared" si="143"/>
        <v>0.31509999999999999</v>
      </c>
      <c r="FL139" s="33">
        <f t="shared" si="143"/>
        <v>0.1321</v>
      </c>
      <c r="FM139" s="33">
        <f t="shared" si="143"/>
        <v>0.1192</v>
      </c>
      <c r="FN139" s="33">
        <f t="shared" si="143"/>
        <v>0.66649999999999998</v>
      </c>
      <c r="FO139" s="33">
        <f t="shared" si="143"/>
        <v>0.4708</v>
      </c>
      <c r="FP139" s="33">
        <f t="shared" si="143"/>
        <v>0.54179999999999995</v>
      </c>
      <c r="FQ139" s="33">
        <f t="shared" si="143"/>
        <v>0.29899999999999999</v>
      </c>
      <c r="FR139" s="33">
        <f t="shared" si="143"/>
        <v>0.3201</v>
      </c>
      <c r="FS139" s="33">
        <f t="shared" si="143"/>
        <v>0.19689999999999999</v>
      </c>
      <c r="FT139" s="33">
        <f t="shared" si="143"/>
        <v>0.42549999999999999</v>
      </c>
      <c r="FU139" s="33">
        <f t="shared" si="143"/>
        <v>0.66520000000000001</v>
      </c>
      <c r="FV139" s="33">
        <f t="shared" si="143"/>
        <v>0.55769999999999997</v>
      </c>
      <c r="FW139" s="33">
        <f t="shared" si="143"/>
        <v>0.51160000000000005</v>
      </c>
      <c r="FX139" s="33">
        <f t="shared" si="143"/>
        <v>0.38030000000000003</v>
      </c>
      <c r="FY139" s="23"/>
      <c r="FZ139" s="33">
        <f>ROUND((FZ137/FZ20),4)</f>
        <v>0.38579999999999998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90" t="s">
        <v>644</v>
      </c>
      <c r="B141" s="48" t="s">
        <v>645</v>
      </c>
      <c r="C141" s="48">
        <f t="shared" ref="C141:BN141" si="144">C42</f>
        <v>0.12</v>
      </c>
      <c r="D141" s="48">
        <f t="shared" si="144"/>
        <v>0.12</v>
      </c>
      <c r="E141" s="48">
        <f t="shared" si="144"/>
        <v>0.12</v>
      </c>
      <c r="F141" s="48">
        <f t="shared" si="144"/>
        <v>0.12</v>
      </c>
      <c r="G141" s="48">
        <f t="shared" si="144"/>
        <v>0.12</v>
      </c>
      <c r="H141" s="48">
        <f t="shared" si="144"/>
        <v>0.12</v>
      </c>
      <c r="I141" s="48">
        <f t="shared" si="144"/>
        <v>0.12</v>
      </c>
      <c r="J141" s="48">
        <f t="shared" si="144"/>
        <v>0.12</v>
      </c>
      <c r="K141" s="48">
        <f t="shared" si="144"/>
        <v>0.12</v>
      </c>
      <c r="L141" s="48">
        <f t="shared" si="144"/>
        <v>0.12</v>
      </c>
      <c r="M141" s="48">
        <f t="shared" si="144"/>
        <v>0.12</v>
      </c>
      <c r="N141" s="48">
        <f t="shared" si="144"/>
        <v>0.12</v>
      </c>
      <c r="O141" s="48">
        <f t="shared" si="144"/>
        <v>0.12</v>
      </c>
      <c r="P141" s="48">
        <f t="shared" si="144"/>
        <v>0.12</v>
      </c>
      <c r="Q141" s="48">
        <f t="shared" si="144"/>
        <v>0.12</v>
      </c>
      <c r="R141" s="48">
        <f t="shared" si="144"/>
        <v>0.12</v>
      </c>
      <c r="S141" s="48">
        <f t="shared" si="144"/>
        <v>0.12</v>
      </c>
      <c r="T141" s="48">
        <f t="shared" si="144"/>
        <v>0.12</v>
      </c>
      <c r="U141" s="48">
        <f t="shared" si="144"/>
        <v>0.12</v>
      </c>
      <c r="V141" s="48">
        <f t="shared" si="144"/>
        <v>0.12</v>
      </c>
      <c r="W141" s="48">
        <f t="shared" si="144"/>
        <v>0.12</v>
      </c>
      <c r="X141" s="48">
        <f t="shared" si="144"/>
        <v>0.12</v>
      </c>
      <c r="Y141" s="48">
        <f t="shared" si="144"/>
        <v>0.12</v>
      </c>
      <c r="Z141" s="48">
        <f t="shared" si="144"/>
        <v>0.12</v>
      </c>
      <c r="AA141" s="48">
        <f t="shared" si="144"/>
        <v>0.12</v>
      </c>
      <c r="AB141" s="48">
        <f t="shared" si="144"/>
        <v>0.12</v>
      </c>
      <c r="AC141" s="48">
        <f t="shared" si="144"/>
        <v>0.12</v>
      </c>
      <c r="AD141" s="48">
        <f t="shared" si="144"/>
        <v>0.12</v>
      </c>
      <c r="AE141" s="48">
        <f t="shared" si="144"/>
        <v>0.12</v>
      </c>
      <c r="AF141" s="48">
        <f t="shared" si="144"/>
        <v>0.12</v>
      </c>
      <c r="AG141" s="48">
        <f t="shared" si="144"/>
        <v>0.12</v>
      </c>
      <c r="AH141" s="48">
        <f t="shared" si="144"/>
        <v>0.12</v>
      </c>
      <c r="AI141" s="48">
        <f t="shared" si="144"/>
        <v>0.12</v>
      </c>
      <c r="AJ141" s="48">
        <f t="shared" si="144"/>
        <v>0.12</v>
      </c>
      <c r="AK141" s="48">
        <f t="shared" si="144"/>
        <v>0.12</v>
      </c>
      <c r="AL141" s="48">
        <f t="shared" si="144"/>
        <v>0.12</v>
      </c>
      <c r="AM141" s="48">
        <f t="shared" si="144"/>
        <v>0.12</v>
      </c>
      <c r="AN141" s="48">
        <f t="shared" si="144"/>
        <v>0.12</v>
      </c>
      <c r="AO141" s="48">
        <f t="shared" si="144"/>
        <v>0.12</v>
      </c>
      <c r="AP141" s="48">
        <f t="shared" si="144"/>
        <v>0.12</v>
      </c>
      <c r="AQ141" s="48">
        <f t="shared" si="144"/>
        <v>0.12</v>
      </c>
      <c r="AR141" s="48">
        <f t="shared" si="144"/>
        <v>0.12</v>
      </c>
      <c r="AS141" s="48">
        <f t="shared" si="144"/>
        <v>0.12</v>
      </c>
      <c r="AT141" s="48">
        <f t="shared" si="144"/>
        <v>0.12</v>
      </c>
      <c r="AU141" s="48">
        <f t="shared" si="144"/>
        <v>0.12</v>
      </c>
      <c r="AV141" s="48">
        <f t="shared" si="144"/>
        <v>0.12</v>
      </c>
      <c r="AW141" s="48">
        <f t="shared" si="144"/>
        <v>0.12</v>
      </c>
      <c r="AX141" s="48">
        <f t="shared" si="144"/>
        <v>0.12</v>
      </c>
      <c r="AY141" s="48">
        <f t="shared" si="144"/>
        <v>0.12</v>
      </c>
      <c r="AZ141" s="48">
        <f t="shared" si="144"/>
        <v>0.12</v>
      </c>
      <c r="BA141" s="48">
        <f t="shared" si="144"/>
        <v>0.12</v>
      </c>
      <c r="BB141" s="48">
        <f t="shared" si="144"/>
        <v>0.12</v>
      </c>
      <c r="BC141" s="48">
        <f t="shared" si="144"/>
        <v>0.12</v>
      </c>
      <c r="BD141" s="48">
        <f t="shared" si="144"/>
        <v>0.12</v>
      </c>
      <c r="BE141" s="48">
        <f t="shared" si="144"/>
        <v>0.12</v>
      </c>
      <c r="BF141" s="48">
        <f t="shared" si="144"/>
        <v>0.12</v>
      </c>
      <c r="BG141" s="48">
        <f t="shared" si="144"/>
        <v>0.12</v>
      </c>
      <c r="BH141" s="48">
        <f t="shared" si="144"/>
        <v>0.12</v>
      </c>
      <c r="BI141" s="48">
        <f t="shared" si="144"/>
        <v>0.12</v>
      </c>
      <c r="BJ141" s="48">
        <f t="shared" si="144"/>
        <v>0.12</v>
      </c>
      <c r="BK141" s="48">
        <f t="shared" si="144"/>
        <v>0.12</v>
      </c>
      <c r="BL141" s="48">
        <f t="shared" si="144"/>
        <v>0.12</v>
      </c>
      <c r="BM141" s="48">
        <f t="shared" si="144"/>
        <v>0.12</v>
      </c>
      <c r="BN141" s="48">
        <f t="shared" si="144"/>
        <v>0.12</v>
      </c>
      <c r="BO141" s="48">
        <f t="shared" ref="BO141:DZ141" si="145">BO42</f>
        <v>0.12</v>
      </c>
      <c r="BP141" s="48">
        <f t="shared" si="145"/>
        <v>0.12</v>
      </c>
      <c r="BQ141" s="48">
        <f t="shared" si="145"/>
        <v>0.12</v>
      </c>
      <c r="BR141" s="48">
        <f t="shared" si="145"/>
        <v>0.12</v>
      </c>
      <c r="BS141" s="48">
        <f t="shared" si="145"/>
        <v>0.12</v>
      </c>
      <c r="BT141" s="48">
        <f t="shared" si="145"/>
        <v>0.12</v>
      </c>
      <c r="BU141" s="48">
        <f t="shared" si="145"/>
        <v>0.12</v>
      </c>
      <c r="BV141" s="48">
        <f t="shared" si="145"/>
        <v>0.12</v>
      </c>
      <c r="BW141" s="48">
        <f t="shared" si="145"/>
        <v>0.12</v>
      </c>
      <c r="BX141" s="48">
        <f t="shared" si="145"/>
        <v>0.12</v>
      </c>
      <c r="BY141" s="48">
        <f t="shared" si="145"/>
        <v>0.12</v>
      </c>
      <c r="BZ141" s="48">
        <f t="shared" si="145"/>
        <v>0.12</v>
      </c>
      <c r="CA141" s="48">
        <f t="shared" si="145"/>
        <v>0.12</v>
      </c>
      <c r="CB141" s="48">
        <f t="shared" si="145"/>
        <v>0.12</v>
      </c>
      <c r="CC141" s="48">
        <f t="shared" si="145"/>
        <v>0.12</v>
      </c>
      <c r="CD141" s="48">
        <f t="shared" si="145"/>
        <v>0.12</v>
      </c>
      <c r="CE141" s="48">
        <f t="shared" si="145"/>
        <v>0.12</v>
      </c>
      <c r="CF141" s="48">
        <f t="shared" si="145"/>
        <v>0.12</v>
      </c>
      <c r="CG141" s="48">
        <f t="shared" si="145"/>
        <v>0.12</v>
      </c>
      <c r="CH141" s="48">
        <f t="shared" si="145"/>
        <v>0.12</v>
      </c>
      <c r="CI141" s="48">
        <f t="shared" si="145"/>
        <v>0.12</v>
      </c>
      <c r="CJ141" s="48">
        <f t="shared" si="145"/>
        <v>0.12</v>
      </c>
      <c r="CK141" s="48">
        <f t="shared" si="145"/>
        <v>0.12</v>
      </c>
      <c r="CL141" s="48">
        <f t="shared" si="145"/>
        <v>0.12</v>
      </c>
      <c r="CM141" s="48">
        <f t="shared" si="145"/>
        <v>0.12</v>
      </c>
      <c r="CN141" s="48">
        <f t="shared" si="145"/>
        <v>0.12</v>
      </c>
      <c r="CO141" s="48">
        <f t="shared" si="145"/>
        <v>0.12</v>
      </c>
      <c r="CP141" s="48">
        <f t="shared" si="145"/>
        <v>0.12</v>
      </c>
      <c r="CQ141" s="48">
        <f t="shared" si="145"/>
        <v>0.12</v>
      </c>
      <c r="CR141" s="48">
        <f t="shared" si="145"/>
        <v>0.12</v>
      </c>
      <c r="CS141" s="48">
        <f t="shared" si="145"/>
        <v>0.12</v>
      </c>
      <c r="CT141" s="48">
        <f t="shared" si="145"/>
        <v>0.12</v>
      </c>
      <c r="CU141" s="48">
        <f t="shared" si="145"/>
        <v>0.12</v>
      </c>
      <c r="CV141" s="48">
        <f t="shared" si="145"/>
        <v>0.12</v>
      </c>
      <c r="CW141" s="48">
        <f t="shared" si="145"/>
        <v>0.12</v>
      </c>
      <c r="CX141" s="48">
        <f t="shared" si="145"/>
        <v>0.12</v>
      </c>
      <c r="CY141" s="48">
        <f t="shared" si="145"/>
        <v>0.12</v>
      </c>
      <c r="CZ141" s="48">
        <f t="shared" si="145"/>
        <v>0.12</v>
      </c>
      <c r="DA141" s="48">
        <f t="shared" si="145"/>
        <v>0.12</v>
      </c>
      <c r="DB141" s="48">
        <f t="shared" si="145"/>
        <v>0.12</v>
      </c>
      <c r="DC141" s="48">
        <f t="shared" si="145"/>
        <v>0.12</v>
      </c>
      <c r="DD141" s="48">
        <f t="shared" si="145"/>
        <v>0.12</v>
      </c>
      <c r="DE141" s="48">
        <f t="shared" si="145"/>
        <v>0.12</v>
      </c>
      <c r="DF141" s="48">
        <f t="shared" si="145"/>
        <v>0.12</v>
      </c>
      <c r="DG141" s="48">
        <f t="shared" si="145"/>
        <v>0.12</v>
      </c>
      <c r="DH141" s="48">
        <f t="shared" si="145"/>
        <v>0.12</v>
      </c>
      <c r="DI141" s="48">
        <f t="shared" si="145"/>
        <v>0.12</v>
      </c>
      <c r="DJ141" s="48">
        <f t="shared" si="145"/>
        <v>0.12</v>
      </c>
      <c r="DK141" s="48">
        <f t="shared" si="145"/>
        <v>0.12</v>
      </c>
      <c r="DL141" s="48">
        <f t="shared" si="145"/>
        <v>0.12</v>
      </c>
      <c r="DM141" s="48">
        <f t="shared" si="145"/>
        <v>0.12</v>
      </c>
      <c r="DN141" s="48">
        <f t="shared" si="145"/>
        <v>0.12</v>
      </c>
      <c r="DO141" s="48">
        <f t="shared" si="145"/>
        <v>0.12</v>
      </c>
      <c r="DP141" s="48">
        <f t="shared" si="145"/>
        <v>0.12</v>
      </c>
      <c r="DQ141" s="48">
        <f t="shared" si="145"/>
        <v>0.12</v>
      </c>
      <c r="DR141" s="48">
        <f t="shared" si="145"/>
        <v>0.12</v>
      </c>
      <c r="DS141" s="48">
        <f t="shared" si="145"/>
        <v>0.12</v>
      </c>
      <c r="DT141" s="48">
        <f t="shared" si="145"/>
        <v>0.12</v>
      </c>
      <c r="DU141" s="48">
        <f t="shared" si="145"/>
        <v>0.12</v>
      </c>
      <c r="DV141" s="48">
        <f t="shared" si="145"/>
        <v>0.12</v>
      </c>
      <c r="DW141" s="48">
        <f t="shared" si="145"/>
        <v>0.12</v>
      </c>
      <c r="DX141" s="48">
        <f t="shared" si="145"/>
        <v>0.12</v>
      </c>
      <c r="DY141" s="48">
        <f t="shared" si="145"/>
        <v>0.12</v>
      </c>
      <c r="DZ141" s="48">
        <f t="shared" si="145"/>
        <v>0.12</v>
      </c>
      <c r="EA141" s="48">
        <f t="shared" ref="EA141:FX141" si="146">EA42</f>
        <v>0.12</v>
      </c>
      <c r="EB141" s="48">
        <f t="shared" si="146"/>
        <v>0.12</v>
      </c>
      <c r="EC141" s="48">
        <f t="shared" si="146"/>
        <v>0.12</v>
      </c>
      <c r="ED141" s="48">
        <f t="shared" si="146"/>
        <v>0.12</v>
      </c>
      <c r="EE141" s="48">
        <f t="shared" si="146"/>
        <v>0.12</v>
      </c>
      <c r="EF141" s="48">
        <f t="shared" si="146"/>
        <v>0.12</v>
      </c>
      <c r="EG141" s="48">
        <f t="shared" si="146"/>
        <v>0.12</v>
      </c>
      <c r="EH141" s="48">
        <f t="shared" si="146"/>
        <v>0.12</v>
      </c>
      <c r="EI141" s="48">
        <f t="shared" si="146"/>
        <v>0.12</v>
      </c>
      <c r="EJ141" s="48">
        <f t="shared" si="146"/>
        <v>0.12</v>
      </c>
      <c r="EK141" s="48">
        <f t="shared" si="146"/>
        <v>0.12</v>
      </c>
      <c r="EL141" s="48">
        <f t="shared" si="146"/>
        <v>0.12</v>
      </c>
      <c r="EM141" s="48">
        <f t="shared" si="146"/>
        <v>0.12</v>
      </c>
      <c r="EN141" s="48">
        <f t="shared" si="146"/>
        <v>0.12</v>
      </c>
      <c r="EO141" s="48">
        <f t="shared" si="146"/>
        <v>0.12</v>
      </c>
      <c r="EP141" s="48">
        <f t="shared" si="146"/>
        <v>0.12</v>
      </c>
      <c r="EQ141" s="48">
        <f t="shared" si="146"/>
        <v>0.12</v>
      </c>
      <c r="ER141" s="48">
        <f t="shared" si="146"/>
        <v>0.12</v>
      </c>
      <c r="ES141" s="48">
        <f t="shared" si="146"/>
        <v>0.12</v>
      </c>
      <c r="ET141" s="48">
        <f t="shared" si="146"/>
        <v>0.12</v>
      </c>
      <c r="EU141" s="48">
        <f t="shared" si="146"/>
        <v>0.12</v>
      </c>
      <c r="EV141" s="48">
        <f t="shared" si="146"/>
        <v>0.12</v>
      </c>
      <c r="EW141" s="48">
        <f t="shared" si="146"/>
        <v>0.12</v>
      </c>
      <c r="EX141" s="48">
        <f t="shared" si="146"/>
        <v>0.12</v>
      </c>
      <c r="EY141" s="48">
        <f t="shared" si="146"/>
        <v>0.12</v>
      </c>
      <c r="EZ141" s="48">
        <f t="shared" si="146"/>
        <v>0.12</v>
      </c>
      <c r="FA141" s="48">
        <f t="shared" si="146"/>
        <v>0.12</v>
      </c>
      <c r="FB141" s="48">
        <f t="shared" si="146"/>
        <v>0.12</v>
      </c>
      <c r="FC141" s="48">
        <f t="shared" si="146"/>
        <v>0.12</v>
      </c>
      <c r="FD141" s="48">
        <f t="shared" si="146"/>
        <v>0.12</v>
      </c>
      <c r="FE141" s="48">
        <f t="shared" si="146"/>
        <v>0.12</v>
      </c>
      <c r="FF141" s="48">
        <f t="shared" si="146"/>
        <v>0.12</v>
      </c>
      <c r="FG141" s="48">
        <f t="shared" si="146"/>
        <v>0.12</v>
      </c>
      <c r="FH141" s="48">
        <f t="shared" si="146"/>
        <v>0.12</v>
      </c>
      <c r="FI141" s="48">
        <f t="shared" si="146"/>
        <v>0.12</v>
      </c>
      <c r="FJ141" s="48">
        <f t="shared" si="146"/>
        <v>0.12</v>
      </c>
      <c r="FK141" s="48">
        <f t="shared" si="146"/>
        <v>0.12</v>
      </c>
      <c r="FL141" s="48">
        <f t="shared" si="146"/>
        <v>0.12</v>
      </c>
      <c r="FM141" s="48">
        <f t="shared" si="146"/>
        <v>0.12</v>
      </c>
      <c r="FN141" s="48">
        <f t="shared" si="146"/>
        <v>0.12</v>
      </c>
      <c r="FO141" s="48">
        <f t="shared" si="146"/>
        <v>0.12</v>
      </c>
      <c r="FP141" s="48">
        <f t="shared" si="146"/>
        <v>0.12</v>
      </c>
      <c r="FQ141" s="48">
        <f t="shared" si="146"/>
        <v>0.12</v>
      </c>
      <c r="FR141" s="48">
        <f t="shared" si="146"/>
        <v>0.12</v>
      </c>
      <c r="FS141" s="48">
        <f t="shared" si="146"/>
        <v>0.12</v>
      </c>
      <c r="FT141" s="48">
        <f t="shared" si="146"/>
        <v>0.12</v>
      </c>
      <c r="FU141" s="48">
        <f t="shared" si="146"/>
        <v>0.12</v>
      </c>
      <c r="FV141" s="48">
        <f t="shared" si="146"/>
        <v>0.12</v>
      </c>
      <c r="FW141" s="48">
        <f t="shared" si="146"/>
        <v>0.12</v>
      </c>
      <c r="FX141" s="48">
        <f t="shared" si="146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646</v>
      </c>
      <c r="B142" s="7" t="s">
        <v>647</v>
      </c>
      <c r="C142" s="33">
        <f t="shared" ref="C142:BN142" si="147">ROUND(IF((C139-C18)*0.3&lt;0=TRUE(),0,IF((C103&lt;=50000),ROUND((C139-C18)*0.3,6),0)),4)</f>
        <v>3.6499999999999998E-2</v>
      </c>
      <c r="D142" s="33">
        <f t="shared" si="147"/>
        <v>6.1999999999999998E-3</v>
      </c>
      <c r="E142" s="33">
        <f t="shared" si="147"/>
        <v>0.1106</v>
      </c>
      <c r="F142" s="33">
        <f t="shared" si="147"/>
        <v>0</v>
      </c>
      <c r="G142" s="33">
        <f t="shared" si="147"/>
        <v>0</v>
      </c>
      <c r="H142" s="33">
        <f t="shared" si="147"/>
        <v>0</v>
      </c>
      <c r="I142" s="33">
        <f t="shared" si="147"/>
        <v>0.10879999999999999</v>
      </c>
      <c r="J142" s="33">
        <f t="shared" si="147"/>
        <v>6.4100000000000004E-2</v>
      </c>
      <c r="K142" s="33">
        <f t="shared" si="147"/>
        <v>4.53E-2</v>
      </c>
      <c r="L142" s="33">
        <f t="shared" si="147"/>
        <v>5.9499999999999997E-2</v>
      </c>
      <c r="M142" s="33">
        <f t="shared" si="147"/>
        <v>0.158</v>
      </c>
      <c r="N142" s="33">
        <f t="shared" si="147"/>
        <v>0</v>
      </c>
      <c r="O142" s="33">
        <f t="shared" si="147"/>
        <v>0</v>
      </c>
      <c r="P142" s="33">
        <f t="shared" si="147"/>
        <v>8.3999999999999995E-3</v>
      </c>
      <c r="Q142" s="33">
        <f t="shared" si="147"/>
        <v>0.1033</v>
      </c>
      <c r="R142" s="33">
        <f t="shared" si="147"/>
        <v>0</v>
      </c>
      <c r="S142" s="33">
        <f t="shared" si="147"/>
        <v>3.3700000000000001E-2</v>
      </c>
      <c r="T142" s="33">
        <f t="shared" si="147"/>
        <v>4.8800000000000003E-2</v>
      </c>
      <c r="U142" s="33">
        <f t="shared" si="147"/>
        <v>0.1363</v>
      </c>
      <c r="V142" s="33">
        <f t="shared" si="147"/>
        <v>5.9700000000000003E-2</v>
      </c>
      <c r="W142" s="33">
        <f t="shared" si="147"/>
        <v>3.5000000000000003E-2</v>
      </c>
      <c r="X142" s="33">
        <f t="shared" si="147"/>
        <v>2.76E-2</v>
      </c>
      <c r="Y142" s="33">
        <f t="shared" si="147"/>
        <v>9.9900000000000003E-2</v>
      </c>
      <c r="Z142" s="33">
        <f t="shared" si="147"/>
        <v>1.0999999999999999E-2</v>
      </c>
      <c r="AA142" s="33">
        <f t="shared" si="147"/>
        <v>0</v>
      </c>
      <c r="AB142" s="33">
        <f t="shared" si="147"/>
        <v>0</v>
      </c>
      <c r="AC142" s="33">
        <f t="shared" si="147"/>
        <v>0</v>
      </c>
      <c r="AD142" s="33">
        <f t="shared" si="147"/>
        <v>0</v>
      </c>
      <c r="AE142" s="33">
        <f t="shared" si="147"/>
        <v>0</v>
      </c>
      <c r="AF142" s="33">
        <f t="shared" si="147"/>
        <v>0</v>
      </c>
      <c r="AG142" s="33">
        <f t="shared" si="147"/>
        <v>0</v>
      </c>
      <c r="AH142" s="33">
        <f t="shared" si="147"/>
        <v>6.4699999999999994E-2</v>
      </c>
      <c r="AI142" s="33">
        <f t="shared" si="147"/>
        <v>6.0999999999999999E-2</v>
      </c>
      <c r="AJ142" s="33">
        <f t="shared" si="147"/>
        <v>0.12089999999999999</v>
      </c>
      <c r="AK142" s="33">
        <f t="shared" si="147"/>
        <v>0.15840000000000001</v>
      </c>
      <c r="AL142" s="33">
        <f t="shared" si="147"/>
        <v>0.1162</v>
      </c>
      <c r="AM142" s="33">
        <f t="shared" si="147"/>
        <v>9.7699999999999995E-2</v>
      </c>
      <c r="AN142" s="33">
        <f t="shared" si="147"/>
        <v>3.5000000000000003E-2</v>
      </c>
      <c r="AO142" s="33">
        <f t="shared" si="147"/>
        <v>1.6899999999999998E-2</v>
      </c>
      <c r="AP142" s="33">
        <f t="shared" si="147"/>
        <v>0</v>
      </c>
      <c r="AQ142" s="33">
        <f t="shared" si="147"/>
        <v>3.95E-2</v>
      </c>
      <c r="AR142" s="33">
        <f t="shared" si="147"/>
        <v>0</v>
      </c>
      <c r="AS142" s="33">
        <f t="shared" si="147"/>
        <v>0</v>
      </c>
      <c r="AT142" s="33">
        <f t="shared" si="147"/>
        <v>0</v>
      </c>
      <c r="AU142" s="33">
        <f t="shared" si="147"/>
        <v>0</v>
      </c>
      <c r="AV142" s="33">
        <f t="shared" si="147"/>
        <v>5.1499999999999997E-2</v>
      </c>
      <c r="AW142" s="33">
        <f t="shared" si="147"/>
        <v>0</v>
      </c>
      <c r="AX142" s="33">
        <f t="shared" si="147"/>
        <v>7.2700000000000001E-2</v>
      </c>
      <c r="AY142" s="33">
        <f t="shared" si="147"/>
        <v>3.4299999999999997E-2</v>
      </c>
      <c r="AZ142" s="33">
        <f t="shared" si="147"/>
        <v>6.83E-2</v>
      </c>
      <c r="BA142" s="33">
        <f t="shared" si="147"/>
        <v>7.4999999999999997E-3</v>
      </c>
      <c r="BB142" s="33">
        <f t="shared" si="147"/>
        <v>1.47E-2</v>
      </c>
      <c r="BC142" s="33">
        <f t="shared" si="147"/>
        <v>4.3900000000000002E-2</v>
      </c>
      <c r="BD142" s="33">
        <f t="shared" si="147"/>
        <v>0</v>
      </c>
      <c r="BE142" s="33">
        <f t="shared" si="147"/>
        <v>0</v>
      </c>
      <c r="BF142" s="33">
        <f t="shared" si="147"/>
        <v>0</v>
      </c>
      <c r="BG142" s="33">
        <f t="shared" si="147"/>
        <v>1.18E-2</v>
      </c>
      <c r="BH142" s="33">
        <f t="shared" si="147"/>
        <v>0</v>
      </c>
      <c r="BI142" s="33">
        <f t="shared" si="147"/>
        <v>8.9700000000000002E-2</v>
      </c>
      <c r="BJ142" s="33">
        <f t="shared" si="147"/>
        <v>0</v>
      </c>
      <c r="BK142" s="33">
        <f t="shared" si="147"/>
        <v>0</v>
      </c>
      <c r="BL142" s="33">
        <f t="shared" si="147"/>
        <v>3.4299999999999997E-2</v>
      </c>
      <c r="BM142" s="33">
        <f t="shared" si="147"/>
        <v>4.3799999999999999E-2</v>
      </c>
      <c r="BN142" s="33">
        <f t="shared" si="147"/>
        <v>4.3999999999999997E-2</v>
      </c>
      <c r="BO142" s="33">
        <f t="shared" ref="BO142:DZ142" si="148">ROUND(IF((BO139-BO18)*0.3&lt;0=TRUE(),0,IF((BO103&lt;=50000),ROUND((BO139-BO18)*0.3,6),0)),4)</f>
        <v>1.37E-2</v>
      </c>
      <c r="BP142" s="33">
        <f t="shared" si="148"/>
        <v>7.6399999999999996E-2</v>
      </c>
      <c r="BQ142" s="33">
        <f t="shared" si="148"/>
        <v>0</v>
      </c>
      <c r="BR142" s="33">
        <f t="shared" si="148"/>
        <v>3.8E-3</v>
      </c>
      <c r="BS142" s="33">
        <f t="shared" si="148"/>
        <v>8.0500000000000002E-2</v>
      </c>
      <c r="BT142" s="33">
        <f t="shared" si="148"/>
        <v>0</v>
      </c>
      <c r="BU142" s="33">
        <f t="shared" si="148"/>
        <v>0</v>
      </c>
      <c r="BV142" s="33">
        <f t="shared" si="148"/>
        <v>0</v>
      </c>
      <c r="BW142" s="33">
        <f t="shared" si="148"/>
        <v>0</v>
      </c>
      <c r="BX142" s="33">
        <f t="shared" si="148"/>
        <v>0</v>
      </c>
      <c r="BY142" s="33">
        <f t="shared" si="148"/>
        <v>0.13200000000000001</v>
      </c>
      <c r="BZ142" s="33">
        <f t="shared" si="148"/>
        <v>3.85E-2</v>
      </c>
      <c r="CA142" s="33">
        <f t="shared" si="148"/>
        <v>0</v>
      </c>
      <c r="CB142" s="33">
        <f t="shared" si="148"/>
        <v>0</v>
      </c>
      <c r="CC142" s="33">
        <f t="shared" si="148"/>
        <v>1.5699999999999999E-2</v>
      </c>
      <c r="CD142" s="33">
        <f t="shared" si="148"/>
        <v>0</v>
      </c>
      <c r="CE142" s="33">
        <f t="shared" si="148"/>
        <v>0</v>
      </c>
      <c r="CF142" s="33">
        <f t="shared" si="148"/>
        <v>3.2500000000000001E-2</v>
      </c>
      <c r="CG142" s="33">
        <f t="shared" si="148"/>
        <v>3.6700000000000003E-2</v>
      </c>
      <c r="CH142" s="33">
        <f t="shared" si="148"/>
        <v>8.3199999999999996E-2</v>
      </c>
      <c r="CI142" s="33">
        <f t="shared" si="148"/>
        <v>8.2199999999999995E-2</v>
      </c>
      <c r="CJ142" s="33">
        <f t="shared" si="148"/>
        <v>4.1000000000000002E-2</v>
      </c>
      <c r="CK142" s="33">
        <f t="shared" si="148"/>
        <v>0</v>
      </c>
      <c r="CL142" s="33">
        <f t="shared" si="148"/>
        <v>0</v>
      </c>
      <c r="CM142" s="33">
        <f t="shared" si="148"/>
        <v>2.64E-2</v>
      </c>
      <c r="CN142" s="33">
        <f t="shared" si="148"/>
        <v>0</v>
      </c>
      <c r="CO142" s="33">
        <f t="shared" si="148"/>
        <v>0</v>
      </c>
      <c r="CP142" s="33">
        <f t="shared" si="148"/>
        <v>0</v>
      </c>
      <c r="CQ142" s="33">
        <f t="shared" si="148"/>
        <v>0.1038</v>
      </c>
      <c r="CR142" s="33">
        <f t="shared" si="148"/>
        <v>2.7900000000000001E-2</v>
      </c>
      <c r="CS142" s="33">
        <f t="shared" si="148"/>
        <v>9.4000000000000004E-3</v>
      </c>
      <c r="CT142" s="33">
        <f t="shared" si="148"/>
        <v>0.12609999999999999</v>
      </c>
      <c r="CU142" s="33">
        <f t="shared" si="148"/>
        <v>0</v>
      </c>
      <c r="CV142" s="33">
        <f t="shared" si="148"/>
        <v>0</v>
      </c>
      <c r="CW142" s="33">
        <f t="shared" si="148"/>
        <v>1.15E-2</v>
      </c>
      <c r="CX142" s="33">
        <f t="shared" si="148"/>
        <v>1.77E-2</v>
      </c>
      <c r="CY142" s="33">
        <f t="shared" si="148"/>
        <v>7.5300000000000006E-2</v>
      </c>
      <c r="CZ142" s="33">
        <f t="shared" si="148"/>
        <v>5.4199999999999998E-2</v>
      </c>
      <c r="DA142" s="33">
        <f t="shared" si="148"/>
        <v>0</v>
      </c>
      <c r="DB142" s="33">
        <f t="shared" si="148"/>
        <v>0</v>
      </c>
      <c r="DC142" s="33">
        <f t="shared" si="148"/>
        <v>0</v>
      </c>
      <c r="DD142" s="33">
        <f t="shared" si="148"/>
        <v>1.4E-3</v>
      </c>
      <c r="DE142" s="33">
        <f t="shared" si="148"/>
        <v>0</v>
      </c>
      <c r="DF142" s="33">
        <f t="shared" si="148"/>
        <v>2.3300000000000001E-2</v>
      </c>
      <c r="DG142" s="33">
        <f t="shared" si="148"/>
        <v>1.21E-2</v>
      </c>
      <c r="DH142" s="33">
        <f t="shared" si="148"/>
        <v>1.7000000000000001E-2</v>
      </c>
      <c r="DI142" s="33">
        <f t="shared" si="148"/>
        <v>7.4899999999999994E-2</v>
      </c>
      <c r="DJ142" s="33">
        <f t="shared" si="148"/>
        <v>0</v>
      </c>
      <c r="DK142" s="33">
        <f t="shared" si="148"/>
        <v>6.7199999999999996E-2</v>
      </c>
      <c r="DL142" s="33">
        <f t="shared" si="148"/>
        <v>4.2799999999999998E-2</v>
      </c>
      <c r="DM142" s="33">
        <f t="shared" si="148"/>
        <v>5.1900000000000002E-2</v>
      </c>
      <c r="DN142" s="33">
        <f t="shared" si="148"/>
        <v>3.6999999999999998E-2</v>
      </c>
      <c r="DO142" s="33">
        <f t="shared" si="148"/>
        <v>2.3400000000000001E-2</v>
      </c>
      <c r="DP142" s="33">
        <f t="shared" si="148"/>
        <v>0</v>
      </c>
      <c r="DQ142" s="33">
        <f t="shared" si="148"/>
        <v>0</v>
      </c>
      <c r="DR142" s="33">
        <f t="shared" si="148"/>
        <v>0.1142</v>
      </c>
      <c r="DS142" s="33">
        <f t="shared" si="148"/>
        <v>0.13270000000000001</v>
      </c>
      <c r="DT142" s="33">
        <f t="shared" si="148"/>
        <v>0.127</v>
      </c>
      <c r="DU142" s="33">
        <f t="shared" si="148"/>
        <v>5.7200000000000001E-2</v>
      </c>
      <c r="DV142" s="33">
        <f t="shared" si="148"/>
        <v>9.7000000000000003E-3</v>
      </c>
      <c r="DW142" s="33">
        <f t="shared" si="148"/>
        <v>2.3599999999999999E-2</v>
      </c>
      <c r="DX142" s="33">
        <f t="shared" si="148"/>
        <v>0</v>
      </c>
      <c r="DY142" s="33">
        <f t="shared" si="148"/>
        <v>0</v>
      </c>
      <c r="DZ142" s="33">
        <f t="shared" si="148"/>
        <v>0</v>
      </c>
      <c r="EA142" s="33">
        <f t="shared" ref="EA142:FX142" si="149">ROUND(IF((EA139-EA18)*0.3&lt;0=TRUE(),0,IF((EA103&lt;=50000),ROUND((EA139-EA18)*0.3,6),0)),4)</f>
        <v>0</v>
      </c>
      <c r="EB142" s="33">
        <f t="shared" si="149"/>
        <v>4.1099999999999998E-2</v>
      </c>
      <c r="EC142" s="33">
        <f t="shared" si="149"/>
        <v>0</v>
      </c>
      <c r="ED142" s="33">
        <f t="shared" si="149"/>
        <v>0</v>
      </c>
      <c r="EE142" s="33">
        <f t="shared" si="149"/>
        <v>8.7099999999999997E-2</v>
      </c>
      <c r="EF142" s="33">
        <f t="shared" si="149"/>
        <v>9.4299999999999995E-2</v>
      </c>
      <c r="EG142" s="33">
        <f t="shared" si="149"/>
        <v>7.7899999999999997E-2</v>
      </c>
      <c r="EH142" s="33">
        <f t="shared" si="149"/>
        <v>7.9000000000000008E-3</v>
      </c>
      <c r="EI142" s="33">
        <f t="shared" si="149"/>
        <v>0.11600000000000001</v>
      </c>
      <c r="EJ142" s="33">
        <f t="shared" si="149"/>
        <v>2.8799999999999999E-2</v>
      </c>
      <c r="EK142" s="33">
        <f t="shared" si="149"/>
        <v>0</v>
      </c>
      <c r="EL142" s="33">
        <f t="shared" si="149"/>
        <v>8.0999999999999996E-3</v>
      </c>
      <c r="EM142" s="33">
        <f t="shared" si="149"/>
        <v>1.2800000000000001E-2</v>
      </c>
      <c r="EN142" s="33">
        <f t="shared" si="149"/>
        <v>9.06E-2</v>
      </c>
      <c r="EO142" s="33">
        <f t="shared" si="149"/>
        <v>0</v>
      </c>
      <c r="EP142" s="33">
        <f t="shared" si="149"/>
        <v>0</v>
      </c>
      <c r="EQ142" s="33">
        <f t="shared" si="149"/>
        <v>0</v>
      </c>
      <c r="ER142" s="33">
        <f t="shared" si="149"/>
        <v>0</v>
      </c>
      <c r="ES142" s="33">
        <f t="shared" si="149"/>
        <v>5.8999999999999997E-2</v>
      </c>
      <c r="ET142" s="33">
        <f t="shared" si="149"/>
        <v>0.13070000000000001</v>
      </c>
      <c r="EU142" s="33">
        <f t="shared" si="149"/>
        <v>0.156</v>
      </c>
      <c r="EV142" s="33">
        <f t="shared" si="149"/>
        <v>7.8E-2</v>
      </c>
      <c r="EW142" s="33">
        <f t="shared" si="149"/>
        <v>0</v>
      </c>
      <c r="EX142" s="33">
        <f t="shared" si="149"/>
        <v>0</v>
      </c>
      <c r="EY142" s="33">
        <f t="shared" si="149"/>
        <v>3.3399999999999999E-2</v>
      </c>
      <c r="EZ142" s="33">
        <f t="shared" si="149"/>
        <v>2.5399999999999999E-2</v>
      </c>
      <c r="FA142" s="33">
        <f t="shared" si="149"/>
        <v>0</v>
      </c>
      <c r="FB142" s="33">
        <f t="shared" si="149"/>
        <v>2.6100000000000002E-2</v>
      </c>
      <c r="FC142" s="33">
        <f t="shared" si="149"/>
        <v>0</v>
      </c>
      <c r="FD142" s="33">
        <f t="shared" si="149"/>
        <v>3.3700000000000001E-2</v>
      </c>
      <c r="FE142" s="33">
        <f t="shared" si="149"/>
        <v>4.3700000000000003E-2</v>
      </c>
      <c r="FF142" s="33">
        <f t="shared" si="149"/>
        <v>3.9199999999999999E-2</v>
      </c>
      <c r="FG142" s="33">
        <f t="shared" si="149"/>
        <v>0</v>
      </c>
      <c r="FH142" s="33">
        <f t="shared" si="149"/>
        <v>4.3E-3</v>
      </c>
      <c r="FI142" s="33">
        <f t="shared" si="149"/>
        <v>1.14E-2</v>
      </c>
      <c r="FJ142" s="33">
        <f t="shared" si="149"/>
        <v>0</v>
      </c>
      <c r="FK142" s="33">
        <f t="shared" si="149"/>
        <v>0</v>
      </c>
      <c r="FL142" s="33">
        <f t="shared" si="149"/>
        <v>0</v>
      </c>
      <c r="FM142" s="33">
        <f t="shared" si="149"/>
        <v>0</v>
      </c>
      <c r="FN142" s="33">
        <f t="shared" si="149"/>
        <v>8.4199999999999997E-2</v>
      </c>
      <c r="FO142" s="33">
        <f t="shared" si="149"/>
        <v>2.5499999999999998E-2</v>
      </c>
      <c r="FP142" s="33">
        <f t="shared" si="149"/>
        <v>4.6800000000000001E-2</v>
      </c>
      <c r="FQ142" s="33">
        <f t="shared" si="149"/>
        <v>0</v>
      </c>
      <c r="FR142" s="33">
        <f t="shared" si="149"/>
        <v>0</v>
      </c>
      <c r="FS142" s="33">
        <f t="shared" si="149"/>
        <v>0</v>
      </c>
      <c r="FT142" s="33">
        <f t="shared" si="149"/>
        <v>1.1900000000000001E-2</v>
      </c>
      <c r="FU142" s="33">
        <f t="shared" si="149"/>
        <v>8.3799999999999999E-2</v>
      </c>
      <c r="FV142" s="33">
        <f t="shared" si="149"/>
        <v>5.16E-2</v>
      </c>
      <c r="FW142" s="33">
        <f t="shared" si="149"/>
        <v>3.7699999999999997E-2</v>
      </c>
      <c r="FX142" s="33">
        <f t="shared" si="149"/>
        <v>0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649</v>
      </c>
      <c r="B144" s="7" t="s">
        <v>650</v>
      </c>
      <c r="C144" s="33">
        <f t="shared" ref="C144:BN144" si="150">ROUND(IF((C139-C18)*0.36&lt;0=TRUE(),0,IF((C103&gt;50000),(C139-C18)*0.36,0)),4)</f>
        <v>0</v>
      </c>
      <c r="D144" s="33">
        <f t="shared" si="150"/>
        <v>0</v>
      </c>
      <c r="E144" s="33">
        <f t="shared" si="150"/>
        <v>0</v>
      </c>
      <c r="F144" s="33">
        <f t="shared" si="150"/>
        <v>0</v>
      </c>
      <c r="G144" s="33">
        <f t="shared" si="150"/>
        <v>0</v>
      </c>
      <c r="H144" s="33">
        <f t="shared" si="150"/>
        <v>0</v>
      </c>
      <c r="I144" s="33">
        <f t="shared" si="150"/>
        <v>0</v>
      </c>
      <c r="J144" s="33">
        <f t="shared" si="150"/>
        <v>0</v>
      </c>
      <c r="K144" s="33">
        <f t="shared" si="150"/>
        <v>0</v>
      </c>
      <c r="L144" s="33">
        <f t="shared" si="150"/>
        <v>0</v>
      </c>
      <c r="M144" s="33">
        <f t="shared" si="150"/>
        <v>0</v>
      </c>
      <c r="N144" s="33">
        <f t="shared" si="150"/>
        <v>0</v>
      </c>
      <c r="O144" s="33">
        <f t="shared" si="150"/>
        <v>0</v>
      </c>
      <c r="P144" s="33">
        <f t="shared" si="150"/>
        <v>0</v>
      </c>
      <c r="Q144" s="33">
        <f t="shared" si="150"/>
        <v>0</v>
      </c>
      <c r="R144" s="33">
        <f t="shared" si="150"/>
        <v>0</v>
      </c>
      <c r="S144" s="33">
        <f t="shared" si="150"/>
        <v>0</v>
      </c>
      <c r="T144" s="33">
        <f t="shared" si="150"/>
        <v>0</v>
      </c>
      <c r="U144" s="33">
        <f t="shared" si="150"/>
        <v>0</v>
      </c>
      <c r="V144" s="33">
        <f t="shared" si="150"/>
        <v>0</v>
      </c>
      <c r="W144" s="33">
        <f t="shared" si="150"/>
        <v>0</v>
      </c>
      <c r="X144" s="33">
        <f t="shared" si="150"/>
        <v>0</v>
      </c>
      <c r="Y144" s="33">
        <f t="shared" si="150"/>
        <v>0</v>
      </c>
      <c r="Z144" s="33">
        <f t="shared" si="150"/>
        <v>0</v>
      </c>
      <c r="AA144" s="33">
        <f t="shared" si="150"/>
        <v>0</v>
      </c>
      <c r="AB144" s="33">
        <f t="shared" si="150"/>
        <v>0</v>
      </c>
      <c r="AC144" s="33">
        <f t="shared" si="150"/>
        <v>0</v>
      </c>
      <c r="AD144" s="33">
        <f t="shared" si="150"/>
        <v>0</v>
      </c>
      <c r="AE144" s="33">
        <f t="shared" si="150"/>
        <v>0</v>
      </c>
      <c r="AF144" s="33">
        <f t="shared" si="150"/>
        <v>0</v>
      </c>
      <c r="AG144" s="33">
        <f t="shared" si="150"/>
        <v>0</v>
      </c>
      <c r="AH144" s="33">
        <f t="shared" si="150"/>
        <v>0</v>
      </c>
      <c r="AI144" s="33">
        <f t="shared" si="150"/>
        <v>0</v>
      </c>
      <c r="AJ144" s="33">
        <f t="shared" si="150"/>
        <v>0</v>
      </c>
      <c r="AK144" s="33">
        <f t="shared" si="150"/>
        <v>0</v>
      </c>
      <c r="AL144" s="33">
        <f t="shared" si="150"/>
        <v>0</v>
      </c>
      <c r="AM144" s="33">
        <f t="shared" si="150"/>
        <v>0</v>
      </c>
      <c r="AN144" s="33">
        <f t="shared" si="150"/>
        <v>0</v>
      </c>
      <c r="AO144" s="33">
        <f t="shared" si="150"/>
        <v>0</v>
      </c>
      <c r="AP144" s="33">
        <f t="shared" si="150"/>
        <v>7.9100000000000004E-2</v>
      </c>
      <c r="AQ144" s="33">
        <f t="shared" si="150"/>
        <v>0</v>
      </c>
      <c r="AR144" s="33">
        <f t="shared" si="150"/>
        <v>0</v>
      </c>
      <c r="AS144" s="33">
        <f t="shared" si="150"/>
        <v>0</v>
      </c>
      <c r="AT144" s="33">
        <f t="shared" si="150"/>
        <v>0</v>
      </c>
      <c r="AU144" s="33">
        <f t="shared" si="150"/>
        <v>0</v>
      </c>
      <c r="AV144" s="33">
        <f t="shared" si="150"/>
        <v>0</v>
      </c>
      <c r="AW144" s="33">
        <f t="shared" si="150"/>
        <v>0</v>
      </c>
      <c r="AX144" s="33">
        <f t="shared" si="150"/>
        <v>0</v>
      </c>
      <c r="AY144" s="33">
        <f t="shared" si="150"/>
        <v>0</v>
      </c>
      <c r="AZ144" s="33">
        <f t="shared" si="150"/>
        <v>0</v>
      </c>
      <c r="BA144" s="33">
        <f t="shared" si="150"/>
        <v>0</v>
      </c>
      <c r="BB144" s="33">
        <f t="shared" si="150"/>
        <v>0</v>
      </c>
      <c r="BC144" s="33">
        <f t="shared" si="150"/>
        <v>0</v>
      </c>
      <c r="BD144" s="33">
        <f t="shared" si="150"/>
        <v>0</v>
      </c>
      <c r="BE144" s="33">
        <f t="shared" si="150"/>
        <v>0</v>
      </c>
      <c r="BF144" s="33">
        <f t="shared" si="150"/>
        <v>0</v>
      </c>
      <c r="BG144" s="33">
        <f t="shared" si="150"/>
        <v>0</v>
      </c>
      <c r="BH144" s="33">
        <f t="shared" si="150"/>
        <v>0</v>
      </c>
      <c r="BI144" s="33">
        <f t="shared" si="150"/>
        <v>0</v>
      </c>
      <c r="BJ144" s="33">
        <f t="shared" si="150"/>
        <v>0</v>
      </c>
      <c r="BK144" s="33">
        <f t="shared" si="150"/>
        <v>0</v>
      </c>
      <c r="BL144" s="33">
        <f t="shared" si="150"/>
        <v>0</v>
      </c>
      <c r="BM144" s="33">
        <f t="shared" si="150"/>
        <v>0</v>
      </c>
      <c r="BN144" s="33">
        <f t="shared" si="150"/>
        <v>0</v>
      </c>
      <c r="BO144" s="33">
        <f t="shared" ref="BO144:DZ144" si="151">ROUND(IF((BO139-BO18)*0.36&lt;0=TRUE(),0,IF((BO103&gt;50000),(BO139-BO18)*0.36,0)),4)</f>
        <v>0</v>
      </c>
      <c r="BP144" s="33">
        <f t="shared" si="151"/>
        <v>0</v>
      </c>
      <c r="BQ144" s="33">
        <f t="shared" si="151"/>
        <v>0</v>
      </c>
      <c r="BR144" s="33">
        <f t="shared" si="151"/>
        <v>0</v>
      </c>
      <c r="BS144" s="33">
        <f t="shared" si="151"/>
        <v>0</v>
      </c>
      <c r="BT144" s="33">
        <f t="shared" si="151"/>
        <v>0</v>
      </c>
      <c r="BU144" s="33">
        <f t="shared" si="151"/>
        <v>0</v>
      </c>
      <c r="BV144" s="33">
        <f t="shared" si="151"/>
        <v>0</v>
      </c>
      <c r="BW144" s="33">
        <f t="shared" si="151"/>
        <v>0</v>
      </c>
      <c r="BX144" s="33">
        <f t="shared" si="151"/>
        <v>0</v>
      </c>
      <c r="BY144" s="33">
        <f t="shared" si="151"/>
        <v>0</v>
      </c>
      <c r="BZ144" s="33">
        <f t="shared" si="151"/>
        <v>0</v>
      </c>
      <c r="CA144" s="33">
        <f t="shared" si="151"/>
        <v>0</v>
      </c>
      <c r="CB144" s="33">
        <f t="shared" si="151"/>
        <v>0</v>
      </c>
      <c r="CC144" s="33">
        <f t="shared" si="151"/>
        <v>0</v>
      </c>
      <c r="CD144" s="33">
        <f t="shared" si="151"/>
        <v>0</v>
      </c>
      <c r="CE144" s="33">
        <f t="shared" si="151"/>
        <v>0</v>
      </c>
      <c r="CF144" s="33">
        <f t="shared" si="151"/>
        <v>0</v>
      </c>
      <c r="CG144" s="33">
        <f t="shared" si="151"/>
        <v>0</v>
      </c>
      <c r="CH144" s="33">
        <f t="shared" si="151"/>
        <v>0</v>
      </c>
      <c r="CI144" s="33">
        <f t="shared" si="151"/>
        <v>0</v>
      </c>
      <c r="CJ144" s="33">
        <f t="shared" si="151"/>
        <v>0</v>
      </c>
      <c r="CK144" s="33">
        <f t="shared" si="151"/>
        <v>0</v>
      </c>
      <c r="CL144" s="33">
        <f t="shared" si="151"/>
        <v>0</v>
      </c>
      <c r="CM144" s="33">
        <f t="shared" si="151"/>
        <v>0</v>
      </c>
      <c r="CN144" s="33">
        <f t="shared" si="151"/>
        <v>0</v>
      </c>
      <c r="CO144" s="33">
        <f t="shared" si="151"/>
        <v>0</v>
      </c>
      <c r="CP144" s="33">
        <f t="shared" si="151"/>
        <v>0</v>
      </c>
      <c r="CQ144" s="33">
        <f t="shared" si="151"/>
        <v>0</v>
      </c>
      <c r="CR144" s="33">
        <f t="shared" si="151"/>
        <v>0</v>
      </c>
      <c r="CS144" s="33">
        <f t="shared" si="151"/>
        <v>0</v>
      </c>
      <c r="CT144" s="33">
        <f t="shared" si="151"/>
        <v>0</v>
      </c>
      <c r="CU144" s="33">
        <f t="shared" si="151"/>
        <v>0</v>
      </c>
      <c r="CV144" s="33">
        <f t="shared" si="151"/>
        <v>0</v>
      </c>
      <c r="CW144" s="33">
        <f t="shared" si="151"/>
        <v>0</v>
      </c>
      <c r="CX144" s="33">
        <f t="shared" si="151"/>
        <v>0</v>
      </c>
      <c r="CY144" s="33">
        <f t="shared" si="151"/>
        <v>0</v>
      </c>
      <c r="CZ144" s="33">
        <f t="shared" si="151"/>
        <v>0</v>
      </c>
      <c r="DA144" s="33">
        <f t="shared" si="151"/>
        <v>0</v>
      </c>
      <c r="DB144" s="33">
        <f t="shared" si="151"/>
        <v>0</v>
      </c>
      <c r="DC144" s="33">
        <f t="shared" si="151"/>
        <v>0</v>
      </c>
      <c r="DD144" s="33">
        <f t="shared" si="151"/>
        <v>0</v>
      </c>
      <c r="DE144" s="33">
        <f t="shared" si="151"/>
        <v>0</v>
      </c>
      <c r="DF144" s="33">
        <f t="shared" si="151"/>
        <v>0</v>
      </c>
      <c r="DG144" s="33">
        <f t="shared" si="151"/>
        <v>0</v>
      </c>
      <c r="DH144" s="33">
        <f t="shared" si="151"/>
        <v>0</v>
      </c>
      <c r="DI144" s="33">
        <f t="shared" si="151"/>
        <v>0</v>
      </c>
      <c r="DJ144" s="33">
        <f t="shared" si="151"/>
        <v>0</v>
      </c>
      <c r="DK144" s="33">
        <f t="shared" si="151"/>
        <v>0</v>
      </c>
      <c r="DL144" s="33">
        <f t="shared" si="151"/>
        <v>0</v>
      </c>
      <c r="DM144" s="33">
        <f t="shared" si="151"/>
        <v>0</v>
      </c>
      <c r="DN144" s="33">
        <f t="shared" si="151"/>
        <v>0</v>
      </c>
      <c r="DO144" s="33">
        <f t="shared" si="151"/>
        <v>0</v>
      </c>
      <c r="DP144" s="33">
        <f t="shared" si="151"/>
        <v>0</v>
      </c>
      <c r="DQ144" s="33">
        <f t="shared" si="151"/>
        <v>0</v>
      </c>
      <c r="DR144" s="33">
        <f t="shared" si="151"/>
        <v>0</v>
      </c>
      <c r="DS144" s="33">
        <f t="shared" si="151"/>
        <v>0</v>
      </c>
      <c r="DT144" s="33">
        <f t="shared" si="151"/>
        <v>0</v>
      </c>
      <c r="DU144" s="33">
        <f t="shared" si="151"/>
        <v>0</v>
      </c>
      <c r="DV144" s="33">
        <f t="shared" si="151"/>
        <v>0</v>
      </c>
      <c r="DW144" s="33">
        <f t="shared" si="151"/>
        <v>0</v>
      </c>
      <c r="DX144" s="33">
        <f t="shared" si="151"/>
        <v>0</v>
      </c>
      <c r="DY144" s="33">
        <f t="shared" si="151"/>
        <v>0</v>
      </c>
      <c r="DZ144" s="33">
        <f t="shared" si="151"/>
        <v>0</v>
      </c>
      <c r="EA144" s="33">
        <f t="shared" ref="EA144:FX144" si="152">ROUND(IF((EA139-EA18)*0.36&lt;0=TRUE(),0,IF((EA103&gt;50000),(EA139-EA18)*0.36,0)),4)</f>
        <v>0</v>
      </c>
      <c r="EB144" s="33">
        <f t="shared" si="152"/>
        <v>0</v>
      </c>
      <c r="EC144" s="33">
        <f t="shared" si="152"/>
        <v>0</v>
      </c>
      <c r="ED144" s="33">
        <f t="shared" si="152"/>
        <v>0</v>
      </c>
      <c r="EE144" s="33">
        <f t="shared" si="152"/>
        <v>0</v>
      </c>
      <c r="EF144" s="33">
        <f t="shared" si="152"/>
        <v>0</v>
      </c>
      <c r="EG144" s="33">
        <f t="shared" si="152"/>
        <v>0</v>
      </c>
      <c r="EH144" s="33">
        <f t="shared" si="152"/>
        <v>0</v>
      </c>
      <c r="EI144" s="33">
        <f t="shared" si="152"/>
        <v>0</v>
      </c>
      <c r="EJ144" s="33">
        <f t="shared" si="152"/>
        <v>0</v>
      </c>
      <c r="EK144" s="33">
        <f t="shared" si="152"/>
        <v>0</v>
      </c>
      <c r="EL144" s="33">
        <f t="shared" si="152"/>
        <v>0</v>
      </c>
      <c r="EM144" s="33">
        <f t="shared" si="152"/>
        <v>0</v>
      </c>
      <c r="EN144" s="33">
        <f t="shared" si="152"/>
        <v>0</v>
      </c>
      <c r="EO144" s="33">
        <f t="shared" si="152"/>
        <v>0</v>
      </c>
      <c r="EP144" s="33">
        <f t="shared" si="152"/>
        <v>0</v>
      </c>
      <c r="EQ144" s="33">
        <f t="shared" si="152"/>
        <v>0</v>
      </c>
      <c r="ER144" s="33">
        <f t="shared" si="152"/>
        <v>0</v>
      </c>
      <c r="ES144" s="33">
        <f t="shared" si="152"/>
        <v>0</v>
      </c>
      <c r="ET144" s="33">
        <f t="shared" si="152"/>
        <v>0</v>
      </c>
      <c r="EU144" s="33">
        <f t="shared" si="152"/>
        <v>0</v>
      </c>
      <c r="EV144" s="33">
        <f t="shared" si="152"/>
        <v>0</v>
      </c>
      <c r="EW144" s="33">
        <f t="shared" si="152"/>
        <v>0</v>
      </c>
      <c r="EX144" s="33">
        <f t="shared" si="152"/>
        <v>0</v>
      </c>
      <c r="EY144" s="33">
        <f t="shared" si="152"/>
        <v>0</v>
      </c>
      <c r="EZ144" s="33">
        <f t="shared" si="152"/>
        <v>0</v>
      </c>
      <c r="FA144" s="33">
        <f t="shared" si="152"/>
        <v>0</v>
      </c>
      <c r="FB144" s="33">
        <f t="shared" si="152"/>
        <v>0</v>
      </c>
      <c r="FC144" s="33">
        <f t="shared" si="152"/>
        <v>0</v>
      </c>
      <c r="FD144" s="33">
        <f t="shared" si="152"/>
        <v>0</v>
      </c>
      <c r="FE144" s="33">
        <f t="shared" si="152"/>
        <v>0</v>
      </c>
      <c r="FF144" s="33">
        <f t="shared" si="152"/>
        <v>0</v>
      </c>
      <c r="FG144" s="33">
        <f t="shared" si="152"/>
        <v>0</v>
      </c>
      <c r="FH144" s="33">
        <f t="shared" si="152"/>
        <v>0</v>
      </c>
      <c r="FI144" s="33">
        <f t="shared" si="152"/>
        <v>0</v>
      </c>
      <c r="FJ144" s="33">
        <f t="shared" si="152"/>
        <v>0</v>
      </c>
      <c r="FK144" s="33">
        <f t="shared" si="152"/>
        <v>0</v>
      </c>
      <c r="FL144" s="33">
        <f t="shared" si="152"/>
        <v>0</v>
      </c>
      <c r="FM144" s="33">
        <f t="shared" si="152"/>
        <v>0</v>
      </c>
      <c r="FN144" s="33">
        <f t="shared" si="152"/>
        <v>0</v>
      </c>
      <c r="FO144" s="33">
        <f t="shared" si="152"/>
        <v>0</v>
      </c>
      <c r="FP144" s="33">
        <f t="shared" si="152"/>
        <v>0</v>
      </c>
      <c r="FQ144" s="33">
        <f t="shared" si="152"/>
        <v>0</v>
      </c>
      <c r="FR144" s="33">
        <f t="shared" si="152"/>
        <v>0</v>
      </c>
      <c r="FS144" s="33">
        <f t="shared" si="152"/>
        <v>0</v>
      </c>
      <c r="FT144" s="33">
        <f t="shared" si="152"/>
        <v>0</v>
      </c>
      <c r="FU144" s="33">
        <f t="shared" si="152"/>
        <v>0</v>
      </c>
      <c r="FV144" s="33">
        <f t="shared" si="152"/>
        <v>0</v>
      </c>
      <c r="FW144" s="33">
        <f t="shared" si="152"/>
        <v>0</v>
      </c>
      <c r="FX144" s="33">
        <f t="shared" si="152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652</v>
      </c>
      <c r="B146" s="7" t="s">
        <v>653</v>
      </c>
      <c r="C146" s="91">
        <f t="shared" ref="C146:BN146" si="153">MAX(C142,C144)</f>
        <v>3.6499999999999998E-2</v>
      </c>
      <c r="D146" s="91">
        <f t="shared" si="153"/>
        <v>6.1999999999999998E-3</v>
      </c>
      <c r="E146" s="91">
        <f t="shared" si="153"/>
        <v>0.1106</v>
      </c>
      <c r="F146" s="91">
        <f t="shared" si="153"/>
        <v>0</v>
      </c>
      <c r="G146" s="91">
        <f t="shared" si="153"/>
        <v>0</v>
      </c>
      <c r="H146" s="91">
        <f t="shared" si="153"/>
        <v>0</v>
      </c>
      <c r="I146" s="91">
        <f t="shared" si="153"/>
        <v>0.10879999999999999</v>
      </c>
      <c r="J146" s="91">
        <f t="shared" si="153"/>
        <v>6.4100000000000004E-2</v>
      </c>
      <c r="K146" s="91">
        <f t="shared" si="153"/>
        <v>4.53E-2</v>
      </c>
      <c r="L146" s="91">
        <f t="shared" si="153"/>
        <v>5.9499999999999997E-2</v>
      </c>
      <c r="M146" s="91">
        <f t="shared" si="153"/>
        <v>0.158</v>
      </c>
      <c r="N146" s="91">
        <f t="shared" si="153"/>
        <v>0</v>
      </c>
      <c r="O146" s="91">
        <f t="shared" si="153"/>
        <v>0</v>
      </c>
      <c r="P146" s="91">
        <f t="shared" si="153"/>
        <v>8.3999999999999995E-3</v>
      </c>
      <c r="Q146" s="91">
        <f t="shared" si="153"/>
        <v>0.1033</v>
      </c>
      <c r="R146" s="91">
        <f t="shared" si="153"/>
        <v>0</v>
      </c>
      <c r="S146" s="91">
        <f t="shared" si="153"/>
        <v>3.3700000000000001E-2</v>
      </c>
      <c r="T146" s="91">
        <f t="shared" si="153"/>
        <v>4.8800000000000003E-2</v>
      </c>
      <c r="U146" s="91">
        <f t="shared" si="153"/>
        <v>0.1363</v>
      </c>
      <c r="V146" s="91">
        <f t="shared" si="153"/>
        <v>5.9700000000000003E-2</v>
      </c>
      <c r="W146" s="91">
        <f t="shared" si="153"/>
        <v>3.5000000000000003E-2</v>
      </c>
      <c r="X146" s="91">
        <f t="shared" si="153"/>
        <v>2.76E-2</v>
      </c>
      <c r="Y146" s="91">
        <f t="shared" si="153"/>
        <v>9.9900000000000003E-2</v>
      </c>
      <c r="Z146" s="91">
        <f t="shared" si="153"/>
        <v>1.0999999999999999E-2</v>
      </c>
      <c r="AA146" s="91">
        <f t="shared" si="153"/>
        <v>0</v>
      </c>
      <c r="AB146" s="91">
        <f t="shared" si="153"/>
        <v>0</v>
      </c>
      <c r="AC146" s="91">
        <f t="shared" si="153"/>
        <v>0</v>
      </c>
      <c r="AD146" s="91">
        <f t="shared" si="153"/>
        <v>0</v>
      </c>
      <c r="AE146" s="91">
        <f t="shared" si="153"/>
        <v>0</v>
      </c>
      <c r="AF146" s="91">
        <f t="shared" si="153"/>
        <v>0</v>
      </c>
      <c r="AG146" s="91">
        <f t="shared" si="153"/>
        <v>0</v>
      </c>
      <c r="AH146" s="91">
        <f t="shared" si="153"/>
        <v>6.4699999999999994E-2</v>
      </c>
      <c r="AI146" s="91">
        <f t="shared" si="153"/>
        <v>6.0999999999999999E-2</v>
      </c>
      <c r="AJ146" s="91">
        <f t="shared" si="153"/>
        <v>0.12089999999999999</v>
      </c>
      <c r="AK146" s="91">
        <f t="shared" si="153"/>
        <v>0.15840000000000001</v>
      </c>
      <c r="AL146" s="91">
        <f t="shared" si="153"/>
        <v>0.1162</v>
      </c>
      <c r="AM146" s="91">
        <f t="shared" si="153"/>
        <v>9.7699999999999995E-2</v>
      </c>
      <c r="AN146" s="91">
        <f t="shared" si="153"/>
        <v>3.5000000000000003E-2</v>
      </c>
      <c r="AO146" s="91">
        <f t="shared" si="153"/>
        <v>1.6899999999999998E-2</v>
      </c>
      <c r="AP146" s="91">
        <f t="shared" si="153"/>
        <v>7.9100000000000004E-2</v>
      </c>
      <c r="AQ146" s="91">
        <f t="shared" si="153"/>
        <v>3.95E-2</v>
      </c>
      <c r="AR146" s="91">
        <f t="shared" si="153"/>
        <v>0</v>
      </c>
      <c r="AS146" s="91">
        <f t="shared" si="153"/>
        <v>0</v>
      </c>
      <c r="AT146" s="91">
        <f t="shared" si="153"/>
        <v>0</v>
      </c>
      <c r="AU146" s="91">
        <f t="shared" si="153"/>
        <v>0</v>
      </c>
      <c r="AV146" s="91">
        <f t="shared" si="153"/>
        <v>5.1499999999999997E-2</v>
      </c>
      <c r="AW146" s="91">
        <f t="shared" si="153"/>
        <v>0</v>
      </c>
      <c r="AX146" s="91">
        <f t="shared" si="153"/>
        <v>7.2700000000000001E-2</v>
      </c>
      <c r="AY146" s="91">
        <f t="shared" si="153"/>
        <v>3.4299999999999997E-2</v>
      </c>
      <c r="AZ146" s="91">
        <f t="shared" si="153"/>
        <v>6.83E-2</v>
      </c>
      <c r="BA146" s="91">
        <f t="shared" si="153"/>
        <v>7.4999999999999997E-3</v>
      </c>
      <c r="BB146" s="91">
        <f t="shared" si="153"/>
        <v>1.47E-2</v>
      </c>
      <c r="BC146" s="91">
        <f t="shared" si="153"/>
        <v>4.3900000000000002E-2</v>
      </c>
      <c r="BD146" s="91">
        <f t="shared" si="153"/>
        <v>0</v>
      </c>
      <c r="BE146" s="91">
        <f t="shared" si="153"/>
        <v>0</v>
      </c>
      <c r="BF146" s="91">
        <f t="shared" si="153"/>
        <v>0</v>
      </c>
      <c r="BG146" s="91">
        <f t="shared" si="153"/>
        <v>1.18E-2</v>
      </c>
      <c r="BH146" s="91">
        <f t="shared" si="153"/>
        <v>0</v>
      </c>
      <c r="BI146" s="91">
        <f t="shared" si="153"/>
        <v>8.9700000000000002E-2</v>
      </c>
      <c r="BJ146" s="91">
        <f t="shared" si="153"/>
        <v>0</v>
      </c>
      <c r="BK146" s="91">
        <f t="shared" si="153"/>
        <v>0</v>
      </c>
      <c r="BL146" s="91">
        <f t="shared" si="153"/>
        <v>3.4299999999999997E-2</v>
      </c>
      <c r="BM146" s="91">
        <f t="shared" si="153"/>
        <v>4.3799999999999999E-2</v>
      </c>
      <c r="BN146" s="91">
        <f t="shared" si="153"/>
        <v>4.3999999999999997E-2</v>
      </c>
      <c r="BO146" s="91">
        <f t="shared" ref="BO146:DZ146" si="154">MAX(BO142,BO144)</f>
        <v>1.37E-2</v>
      </c>
      <c r="BP146" s="91">
        <f t="shared" si="154"/>
        <v>7.6399999999999996E-2</v>
      </c>
      <c r="BQ146" s="91">
        <f t="shared" si="154"/>
        <v>0</v>
      </c>
      <c r="BR146" s="91">
        <f t="shared" si="154"/>
        <v>3.8E-3</v>
      </c>
      <c r="BS146" s="91">
        <f t="shared" si="154"/>
        <v>8.0500000000000002E-2</v>
      </c>
      <c r="BT146" s="91">
        <f t="shared" si="154"/>
        <v>0</v>
      </c>
      <c r="BU146" s="91">
        <f t="shared" si="154"/>
        <v>0</v>
      </c>
      <c r="BV146" s="91">
        <f t="shared" si="154"/>
        <v>0</v>
      </c>
      <c r="BW146" s="91">
        <f t="shared" si="154"/>
        <v>0</v>
      </c>
      <c r="BX146" s="91">
        <f t="shared" si="154"/>
        <v>0</v>
      </c>
      <c r="BY146" s="91">
        <f t="shared" si="154"/>
        <v>0.13200000000000001</v>
      </c>
      <c r="BZ146" s="91">
        <f t="shared" si="154"/>
        <v>3.85E-2</v>
      </c>
      <c r="CA146" s="91">
        <f t="shared" si="154"/>
        <v>0</v>
      </c>
      <c r="CB146" s="91">
        <f t="shared" si="154"/>
        <v>0</v>
      </c>
      <c r="CC146" s="91">
        <f t="shared" si="154"/>
        <v>1.5699999999999999E-2</v>
      </c>
      <c r="CD146" s="91">
        <f t="shared" si="154"/>
        <v>0</v>
      </c>
      <c r="CE146" s="91">
        <f t="shared" si="154"/>
        <v>0</v>
      </c>
      <c r="CF146" s="91">
        <f t="shared" si="154"/>
        <v>3.2500000000000001E-2</v>
      </c>
      <c r="CG146" s="91">
        <f t="shared" si="154"/>
        <v>3.6700000000000003E-2</v>
      </c>
      <c r="CH146" s="91">
        <f t="shared" si="154"/>
        <v>8.3199999999999996E-2</v>
      </c>
      <c r="CI146" s="91">
        <f t="shared" si="154"/>
        <v>8.2199999999999995E-2</v>
      </c>
      <c r="CJ146" s="91">
        <f t="shared" si="154"/>
        <v>4.1000000000000002E-2</v>
      </c>
      <c r="CK146" s="91">
        <f t="shared" si="154"/>
        <v>0</v>
      </c>
      <c r="CL146" s="91">
        <f t="shared" si="154"/>
        <v>0</v>
      </c>
      <c r="CM146" s="91">
        <f t="shared" si="154"/>
        <v>2.64E-2</v>
      </c>
      <c r="CN146" s="91">
        <f t="shared" si="154"/>
        <v>0</v>
      </c>
      <c r="CO146" s="91">
        <f t="shared" si="154"/>
        <v>0</v>
      </c>
      <c r="CP146" s="91">
        <f t="shared" si="154"/>
        <v>0</v>
      </c>
      <c r="CQ146" s="91">
        <f t="shared" si="154"/>
        <v>0.1038</v>
      </c>
      <c r="CR146" s="91">
        <f t="shared" si="154"/>
        <v>2.7900000000000001E-2</v>
      </c>
      <c r="CS146" s="91">
        <f t="shared" si="154"/>
        <v>9.4000000000000004E-3</v>
      </c>
      <c r="CT146" s="91">
        <f t="shared" si="154"/>
        <v>0.12609999999999999</v>
      </c>
      <c r="CU146" s="91">
        <f t="shared" si="154"/>
        <v>0</v>
      </c>
      <c r="CV146" s="91">
        <f t="shared" si="154"/>
        <v>0</v>
      </c>
      <c r="CW146" s="91">
        <f t="shared" si="154"/>
        <v>1.15E-2</v>
      </c>
      <c r="CX146" s="91">
        <f t="shared" si="154"/>
        <v>1.77E-2</v>
      </c>
      <c r="CY146" s="91">
        <f t="shared" si="154"/>
        <v>7.5300000000000006E-2</v>
      </c>
      <c r="CZ146" s="91">
        <f t="shared" si="154"/>
        <v>5.4199999999999998E-2</v>
      </c>
      <c r="DA146" s="91">
        <f t="shared" si="154"/>
        <v>0</v>
      </c>
      <c r="DB146" s="91">
        <f t="shared" si="154"/>
        <v>0</v>
      </c>
      <c r="DC146" s="91">
        <f t="shared" si="154"/>
        <v>0</v>
      </c>
      <c r="DD146" s="91">
        <f t="shared" si="154"/>
        <v>1.4E-3</v>
      </c>
      <c r="DE146" s="91">
        <f t="shared" si="154"/>
        <v>0</v>
      </c>
      <c r="DF146" s="91">
        <f t="shared" si="154"/>
        <v>2.3300000000000001E-2</v>
      </c>
      <c r="DG146" s="91">
        <f t="shared" si="154"/>
        <v>1.21E-2</v>
      </c>
      <c r="DH146" s="91">
        <f t="shared" si="154"/>
        <v>1.7000000000000001E-2</v>
      </c>
      <c r="DI146" s="91">
        <f t="shared" si="154"/>
        <v>7.4899999999999994E-2</v>
      </c>
      <c r="DJ146" s="91">
        <f t="shared" si="154"/>
        <v>0</v>
      </c>
      <c r="DK146" s="91">
        <f t="shared" si="154"/>
        <v>6.7199999999999996E-2</v>
      </c>
      <c r="DL146" s="91">
        <f t="shared" si="154"/>
        <v>4.2799999999999998E-2</v>
      </c>
      <c r="DM146" s="91">
        <f t="shared" si="154"/>
        <v>5.1900000000000002E-2</v>
      </c>
      <c r="DN146" s="91">
        <f t="shared" si="154"/>
        <v>3.6999999999999998E-2</v>
      </c>
      <c r="DO146" s="91">
        <f t="shared" si="154"/>
        <v>2.3400000000000001E-2</v>
      </c>
      <c r="DP146" s="91">
        <f t="shared" si="154"/>
        <v>0</v>
      </c>
      <c r="DQ146" s="91">
        <f t="shared" si="154"/>
        <v>0</v>
      </c>
      <c r="DR146" s="91">
        <f t="shared" si="154"/>
        <v>0.1142</v>
      </c>
      <c r="DS146" s="91">
        <f t="shared" si="154"/>
        <v>0.13270000000000001</v>
      </c>
      <c r="DT146" s="91">
        <f t="shared" si="154"/>
        <v>0.127</v>
      </c>
      <c r="DU146" s="91">
        <f t="shared" si="154"/>
        <v>5.7200000000000001E-2</v>
      </c>
      <c r="DV146" s="91">
        <f t="shared" si="154"/>
        <v>9.7000000000000003E-3</v>
      </c>
      <c r="DW146" s="91">
        <f t="shared" si="154"/>
        <v>2.3599999999999999E-2</v>
      </c>
      <c r="DX146" s="91">
        <f t="shared" si="154"/>
        <v>0</v>
      </c>
      <c r="DY146" s="91">
        <f t="shared" si="154"/>
        <v>0</v>
      </c>
      <c r="DZ146" s="91">
        <f t="shared" si="154"/>
        <v>0</v>
      </c>
      <c r="EA146" s="91">
        <f t="shared" ref="EA146:FX146" si="155">MAX(EA142,EA144)</f>
        <v>0</v>
      </c>
      <c r="EB146" s="91">
        <f t="shared" si="155"/>
        <v>4.1099999999999998E-2</v>
      </c>
      <c r="EC146" s="91">
        <f t="shared" si="155"/>
        <v>0</v>
      </c>
      <c r="ED146" s="91">
        <f t="shared" si="155"/>
        <v>0</v>
      </c>
      <c r="EE146" s="91">
        <f t="shared" si="155"/>
        <v>8.7099999999999997E-2</v>
      </c>
      <c r="EF146" s="91">
        <f t="shared" si="155"/>
        <v>9.4299999999999995E-2</v>
      </c>
      <c r="EG146" s="91">
        <f t="shared" si="155"/>
        <v>7.7899999999999997E-2</v>
      </c>
      <c r="EH146" s="91">
        <f t="shared" si="155"/>
        <v>7.9000000000000008E-3</v>
      </c>
      <c r="EI146" s="91">
        <f t="shared" si="155"/>
        <v>0.11600000000000001</v>
      </c>
      <c r="EJ146" s="91">
        <f t="shared" si="155"/>
        <v>2.8799999999999999E-2</v>
      </c>
      <c r="EK146" s="91">
        <f t="shared" si="155"/>
        <v>0</v>
      </c>
      <c r="EL146" s="91">
        <f t="shared" si="155"/>
        <v>8.0999999999999996E-3</v>
      </c>
      <c r="EM146" s="91">
        <f t="shared" si="155"/>
        <v>1.2800000000000001E-2</v>
      </c>
      <c r="EN146" s="91">
        <f t="shared" si="155"/>
        <v>9.06E-2</v>
      </c>
      <c r="EO146" s="91">
        <f t="shared" si="155"/>
        <v>0</v>
      </c>
      <c r="EP146" s="91">
        <f t="shared" si="155"/>
        <v>0</v>
      </c>
      <c r="EQ146" s="91">
        <f t="shared" si="155"/>
        <v>0</v>
      </c>
      <c r="ER146" s="91">
        <f t="shared" si="155"/>
        <v>0</v>
      </c>
      <c r="ES146" s="91">
        <f t="shared" si="155"/>
        <v>5.8999999999999997E-2</v>
      </c>
      <c r="ET146" s="91">
        <f t="shared" si="155"/>
        <v>0.13070000000000001</v>
      </c>
      <c r="EU146" s="91">
        <f t="shared" si="155"/>
        <v>0.156</v>
      </c>
      <c r="EV146" s="91">
        <f t="shared" si="155"/>
        <v>7.8E-2</v>
      </c>
      <c r="EW146" s="91">
        <f t="shared" si="155"/>
        <v>0</v>
      </c>
      <c r="EX146" s="91">
        <f t="shared" si="155"/>
        <v>0</v>
      </c>
      <c r="EY146" s="91">
        <f t="shared" si="155"/>
        <v>3.3399999999999999E-2</v>
      </c>
      <c r="EZ146" s="91">
        <f t="shared" si="155"/>
        <v>2.5399999999999999E-2</v>
      </c>
      <c r="FA146" s="91">
        <f t="shared" si="155"/>
        <v>0</v>
      </c>
      <c r="FB146" s="91">
        <f t="shared" si="155"/>
        <v>2.6100000000000002E-2</v>
      </c>
      <c r="FC146" s="91">
        <f t="shared" si="155"/>
        <v>0</v>
      </c>
      <c r="FD146" s="91">
        <f t="shared" si="155"/>
        <v>3.3700000000000001E-2</v>
      </c>
      <c r="FE146" s="91">
        <f t="shared" si="155"/>
        <v>4.3700000000000003E-2</v>
      </c>
      <c r="FF146" s="91">
        <f t="shared" si="155"/>
        <v>3.9199999999999999E-2</v>
      </c>
      <c r="FG146" s="91">
        <f t="shared" si="155"/>
        <v>0</v>
      </c>
      <c r="FH146" s="91">
        <f t="shared" si="155"/>
        <v>4.3E-3</v>
      </c>
      <c r="FI146" s="91">
        <f t="shared" si="155"/>
        <v>1.14E-2</v>
      </c>
      <c r="FJ146" s="91">
        <f t="shared" si="155"/>
        <v>0</v>
      </c>
      <c r="FK146" s="91">
        <f t="shared" si="155"/>
        <v>0</v>
      </c>
      <c r="FL146" s="91">
        <f t="shared" si="155"/>
        <v>0</v>
      </c>
      <c r="FM146" s="91">
        <f t="shared" si="155"/>
        <v>0</v>
      </c>
      <c r="FN146" s="91">
        <f t="shared" si="155"/>
        <v>8.4199999999999997E-2</v>
      </c>
      <c r="FO146" s="91">
        <f t="shared" si="155"/>
        <v>2.5499999999999998E-2</v>
      </c>
      <c r="FP146" s="91">
        <f t="shared" si="155"/>
        <v>4.6800000000000001E-2</v>
      </c>
      <c r="FQ146" s="91">
        <f t="shared" si="155"/>
        <v>0</v>
      </c>
      <c r="FR146" s="91">
        <f t="shared" si="155"/>
        <v>0</v>
      </c>
      <c r="FS146" s="91">
        <f t="shared" si="155"/>
        <v>0</v>
      </c>
      <c r="FT146" s="91">
        <f t="shared" si="155"/>
        <v>1.1900000000000001E-2</v>
      </c>
      <c r="FU146" s="91">
        <f t="shared" si="155"/>
        <v>8.3799999999999999E-2</v>
      </c>
      <c r="FV146" s="91">
        <f t="shared" si="155"/>
        <v>5.16E-2</v>
      </c>
      <c r="FW146" s="91">
        <f t="shared" si="155"/>
        <v>3.7699999999999997E-2</v>
      </c>
      <c r="FX146" s="91">
        <f t="shared" si="155"/>
        <v>0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655</v>
      </c>
      <c r="B148" s="7" t="s">
        <v>656</v>
      </c>
      <c r="C148" s="33">
        <f t="shared" ref="C148:BN148" si="156">MIN(0.3,(C141+C146))</f>
        <v>0.1565</v>
      </c>
      <c r="D148" s="33">
        <f t="shared" si="156"/>
        <v>0.12620000000000001</v>
      </c>
      <c r="E148" s="33">
        <f t="shared" si="156"/>
        <v>0.2306</v>
      </c>
      <c r="F148" s="33">
        <f t="shared" si="156"/>
        <v>0.12</v>
      </c>
      <c r="G148" s="33">
        <f t="shared" si="156"/>
        <v>0.12</v>
      </c>
      <c r="H148" s="33">
        <f t="shared" si="156"/>
        <v>0.12</v>
      </c>
      <c r="I148" s="33">
        <f t="shared" si="156"/>
        <v>0.2288</v>
      </c>
      <c r="J148" s="33">
        <f t="shared" si="156"/>
        <v>0.18409999999999999</v>
      </c>
      <c r="K148" s="33">
        <f t="shared" si="156"/>
        <v>0.1653</v>
      </c>
      <c r="L148" s="33">
        <f t="shared" si="156"/>
        <v>0.17949999999999999</v>
      </c>
      <c r="M148" s="33">
        <f t="shared" si="156"/>
        <v>0.27800000000000002</v>
      </c>
      <c r="N148" s="33">
        <f t="shared" si="156"/>
        <v>0.12</v>
      </c>
      <c r="O148" s="33">
        <f t="shared" si="156"/>
        <v>0.12</v>
      </c>
      <c r="P148" s="33">
        <f t="shared" si="156"/>
        <v>0.12839999999999999</v>
      </c>
      <c r="Q148" s="33">
        <f t="shared" si="156"/>
        <v>0.2233</v>
      </c>
      <c r="R148" s="33">
        <f t="shared" si="156"/>
        <v>0.12</v>
      </c>
      <c r="S148" s="33">
        <f t="shared" si="156"/>
        <v>0.1537</v>
      </c>
      <c r="T148" s="33">
        <f t="shared" si="156"/>
        <v>0.16880000000000001</v>
      </c>
      <c r="U148" s="33">
        <f t="shared" si="156"/>
        <v>0.25629999999999997</v>
      </c>
      <c r="V148" s="33">
        <f t="shared" si="156"/>
        <v>0.1797</v>
      </c>
      <c r="W148" s="33">
        <f t="shared" si="156"/>
        <v>0.155</v>
      </c>
      <c r="X148" s="33">
        <f t="shared" si="156"/>
        <v>0.14760000000000001</v>
      </c>
      <c r="Y148" s="33">
        <f t="shared" si="156"/>
        <v>0.21989999999999998</v>
      </c>
      <c r="Z148" s="33">
        <f t="shared" si="156"/>
        <v>0.13100000000000001</v>
      </c>
      <c r="AA148" s="33">
        <f t="shared" si="156"/>
        <v>0.12</v>
      </c>
      <c r="AB148" s="33">
        <f t="shared" si="156"/>
        <v>0.12</v>
      </c>
      <c r="AC148" s="33">
        <f t="shared" si="156"/>
        <v>0.12</v>
      </c>
      <c r="AD148" s="33">
        <f t="shared" si="156"/>
        <v>0.12</v>
      </c>
      <c r="AE148" s="33">
        <f t="shared" si="156"/>
        <v>0.12</v>
      </c>
      <c r="AF148" s="33">
        <f t="shared" si="156"/>
        <v>0.12</v>
      </c>
      <c r="AG148" s="33">
        <f t="shared" si="156"/>
        <v>0.12</v>
      </c>
      <c r="AH148" s="33">
        <f t="shared" si="156"/>
        <v>0.18469999999999998</v>
      </c>
      <c r="AI148" s="33">
        <f t="shared" si="156"/>
        <v>0.18099999999999999</v>
      </c>
      <c r="AJ148" s="33">
        <f t="shared" si="156"/>
        <v>0.2409</v>
      </c>
      <c r="AK148" s="33">
        <f t="shared" si="156"/>
        <v>0.27839999999999998</v>
      </c>
      <c r="AL148" s="33">
        <f t="shared" si="156"/>
        <v>0.23619999999999999</v>
      </c>
      <c r="AM148" s="33">
        <f t="shared" si="156"/>
        <v>0.2177</v>
      </c>
      <c r="AN148" s="33">
        <f t="shared" si="156"/>
        <v>0.155</v>
      </c>
      <c r="AO148" s="33">
        <f t="shared" si="156"/>
        <v>0.13689999999999999</v>
      </c>
      <c r="AP148" s="33">
        <f t="shared" si="156"/>
        <v>0.1991</v>
      </c>
      <c r="AQ148" s="33">
        <f t="shared" si="156"/>
        <v>0.1595</v>
      </c>
      <c r="AR148" s="33">
        <f t="shared" si="156"/>
        <v>0.12</v>
      </c>
      <c r="AS148" s="33">
        <f t="shared" si="156"/>
        <v>0.12</v>
      </c>
      <c r="AT148" s="33">
        <f t="shared" si="156"/>
        <v>0.12</v>
      </c>
      <c r="AU148" s="33">
        <f t="shared" si="156"/>
        <v>0.12</v>
      </c>
      <c r="AV148" s="33">
        <f t="shared" si="156"/>
        <v>0.17149999999999999</v>
      </c>
      <c r="AW148" s="33">
        <f t="shared" si="156"/>
        <v>0.12</v>
      </c>
      <c r="AX148" s="33">
        <f t="shared" si="156"/>
        <v>0.19269999999999998</v>
      </c>
      <c r="AY148" s="33">
        <f t="shared" si="156"/>
        <v>0.15429999999999999</v>
      </c>
      <c r="AZ148" s="33">
        <f t="shared" si="156"/>
        <v>0.1883</v>
      </c>
      <c r="BA148" s="33">
        <f t="shared" si="156"/>
        <v>0.1275</v>
      </c>
      <c r="BB148" s="33">
        <f t="shared" si="156"/>
        <v>0.13469999999999999</v>
      </c>
      <c r="BC148" s="33">
        <f t="shared" si="156"/>
        <v>0.16389999999999999</v>
      </c>
      <c r="BD148" s="33">
        <f t="shared" si="156"/>
        <v>0.12</v>
      </c>
      <c r="BE148" s="33">
        <f t="shared" si="156"/>
        <v>0.12</v>
      </c>
      <c r="BF148" s="33">
        <f t="shared" si="156"/>
        <v>0.12</v>
      </c>
      <c r="BG148" s="33">
        <f t="shared" si="156"/>
        <v>0.1318</v>
      </c>
      <c r="BH148" s="33">
        <f t="shared" si="156"/>
        <v>0.12</v>
      </c>
      <c r="BI148" s="33">
        <f t="shared" si="156"/>
        <v>0.2097</v>
      </c>
      <c r="BJ148" s="33">
        <f t="shared" si="156"/>
        <v>0.12</v>
      </c>
      <c r="BK148" s="33">
        <f t="shared" si="156"/>
        <v>0.12</v>
      </c>
      <c r="BL148" s="33">
        <f t="shared" si="156"/>
        <v>0.15429999999999999</v>
      </c>
      <c r="BM148" s="33">
        <f t="shared" si="156"/>
        <v>0.1638</v>
      </c>
      <c r="BN148" s="33">
        <f t="shared" si="156"/>
        <v>0.16399999999999998</v>
      </c>
      <c r="BO148" s="33">
        <f t="shared" ref="BO148:DZ148" si="157">MIN(0.3,(BO141+BO146))</f>
        <v>0.13369999999999999</v>
      </c>
      <c r="BP148" s="33">
        <f t="shared" si="157"/>
        <v>0.19639999999999999</v>
      </c>
      <c r="BQ148" s="33">
        <f t="shared" si="157"/>
        <v>0.12</v>
      </c>
      <c r="BR148" s="33">
        <f t="shared" si="157"/>
        <v>0.12379999999999999</v>
      </c>
      <c r="BS148" s="33">
        <f t="shared" si="157"/>
        <v>0.20050000000000001</v>
      </c>
      <c r="BT148" s="33">
        <f t="shared" si="157"/>
        <v>0.12</v>
      </c>
      <c r="BU148" s="33">
        <f t="shared" si="157"/>
        <v>0.12</v>
      </c>
      <c r="BV148" s="33">
        <f t="shared" si="157"/>
        <v>0.12</v>
      </c>
      <c r="BW148" s="33">
        <f t="shared" si="157"/>
        <v>0.12</v>
      </c>
      <c r="BX148" s="33">
        <f t="shared" si="157"/>
        <v>0.12</v>
      </c>
      <c r="BY148" s="33">
        <f t="shared" si="157"/>
        <v>0.252</v>
      </c>
      <c r="BZ148" s="33">
        <f t="shared" si="157"/>
        <v>0.1585</v>
      </c>
      <c r="CA148" s="33">
        <f t="shared" si="157"/>
        <v>0.12</v>
      </c>
      <c r="CB148" s="33">
        <f t="shared" si="157"/>
        <v>0.12</v>
      </c>
      <c r="CC148" s="33">
        <f t="shared" si="157"/>
        <v>0.13569999999999999</v>
      </c>
      <c r="CD148" s="33">
        <f t="shared" si="157"/>
        <v>0.12</v>
      </c>
      <c r="CE148" s="33">
        <f t="shared" si="157"/>
        <v>0.12</v>
      </c>
      <c r="CF148" s="33">
        <f t="shared" si="157"/>
        <v>0.1525</v>
      </c>
      <c r="CG148" s="33">
        <f t="shared" si="157"/>
        <v>0.15670000000000001</v>
      </c>
      <c r="CH148" s="33">
        <f t="shared" si="157"/>
        <v>0.20319999999999999</v>
      </c>
      <c r="CI148" s="33">
        <f t="shared" si="157"/>
        <v>0.20219999999999999</v>
      </c>
      <c r="CJ148" s="33">
        <f t="shared" si="157"/>
        <v>0.161</v>
      </c>
      <c r="CK148" s="33">
        <f t="shared" si="157"/>
        <v>0.12</v>
      </c>
      <c r="CL148" s="33">
        <f t="shared" si="157"/>
        <v>0.12</v>
      </c>
      <c r="CM148" s="33">
        <f t="shared" si="157"/>
        <v>0.1464</v>
      </c>
      <c r="CN148" s="33">
        <f t="shared" si="157"/>
        <v>0.12</v>
      </c>
      <c r="CO148" s="33">
        <f t="shared" si="157"/>
        <v>0.12</v>
      </c>
      <c r="CP148" s="33">
        <f t="shared" si="157"/>
        <v>0.12</v>
      </c>
      <c r="CQ148" s="33">
        <f t="shared" si="157"/>
        <v>0.2238</v>
      </c>
      <c r="CR148" s="33">
        <f t="shared" si="157"/>
        <v>0.1479</v>
      </c>
      <c r="CS148" s="33">
        <f t="shared" si="157"/>
        <v>0.12939999999999999</v>
      </c>
      <c r="CT148" s="33">
        <f t="shared" si="157"/>
        <v>0.24609999999999999</v>
      </c>
      <c r="CU148" s="33">
        <f t="shared" si="157"/>
        <v>0.12</v>
      </c>
      <c r="CV148" s="33">
        <f t="shared" si="157"/>
        <v>0.12</v>
      </c>
      <c r="CW148" s="33">
        <f t="shared" si="157"/>
        <v>0.13150000000000001</v>
      </c>
      <c r="CX148" s="33">
        <f t="shared" si="157"/>
        <v>0.13769999999999999</v>
      </c>
      <c r="CY148" s="33">
        <f t="shared" si="157"/>
        <v>0.1953</v>
      </c>
      <c r="CZ148" s="33">
        <f t="shared" si="157"/>
        <v>0.17419999999999999</v>
      </c>
      <c r="DA148" s="33">
        <f t="shared" si="157"/>
        <v>0.12</v>
      </c>
      <c r="DB148" s="33">
        <f t="shared" si="157"/>
        <v>0.12</v>
      </c>
      <c r="DC148" s="33">
        <f t="shared" si="157"/>
        <v>0.12</v>
      </c>
      <c r="DD148" s="33">
        <f t="shared" si="157"/>
        <v>0.12139999999999999</v>
      </c>
      <c r="DE148" s="33">
        <f t="shared" si="157"/>
        <v>0.12</v>
      </c>
      <c r="DF148" s="33">
        <f t="shared" si="157"/>
        <v>0.14329999999999998</v>
      </c>
      <c r="DG148" s="33">
        <f t="shared" si="157"/>
        <v>0.1321</v>
      </c>
      <c r="DH148" s="33">
        <f t="shared" si="157"/>
        <v>0.13700000000000001</v>
      </c>
      <c r="DI148" s="33">
        <f t="shared" si="157"/>
        <v>0.19489999999999999</v>
      </c>
      <c r="DJ148" s="33">
        <f t="shared" si="157"/>
        <v>0.12</v>
      </c>
      <c r="DK148" s="33">
        <f t="shared" si="157"/>
        <v>0.18719999999999998</v>
      </c>
      <c r="DL148" s="33">
        <f t="shared" si="157"/>
        <v>0.1628</v>
      </c>
      <c r="DM148" s="33">
        <f t="shared" si="157"/>
        <v>0.1719</v>
      </c>
      <c r="DN148" s="33">
        <f t="shared" si="157"/>
        <v>0.157</v>
      </c>
      <c r="DO148" s="33">
        <f t="shared" si="157"/>
        <v>0.1434</v>
      </c>
      <c r="DP148" s="33">
        <f t="shared" si="157"/>
        <v>0.12</v>
      </c>
      <c r="DQ148" s="33">
        <f t="shared" si="157"/>
        <v>0.12</v>
      </c>
      <c r="DR148" s="33">
        <f t="shared" si="157"/>
        <v>0.23419999999999999</v>
      </c>
      <c r="DS148" s="33">
        <f t="shared" si="157"/>
        <v>0.25270000000000004</v>
      </c>
      <c r="DT148" s="33">
        <f t="shared" si="157"/>
        <v>0.247</v>
      </c>
      <c r="DU148" s="33">
        <f t="shared" si="157"/>
        <v>0.1772</v>
      </c>
      <c r="DV148" s="33">
        <f t="shared" si="157"/>
        <v>0.12969999999999998</v>
      </c>
      <c r="DW148" s="33">
        <f t="shared" si="157"/>
        <v>0.14360000000000001</v>
      </c>
      <c r="DX148" s="33">
        <f t="shared" si="157"/>
        <v>0.12</v>
      </c>
      <c r="DY148" s="33">
        <f t="shared" si="157"/>
        <v>0.12</v>
      </c>
      <c r="DZ148" s="33">
        <f t="shared" si="157"/>
        <v>0.12</v>
      </c>
      <c r="EA148" s="33">
        <f t="shared" ref="EA148:FX148" si="158">MIN(0.3,(EA141+EA146))</f>
        <v>0.12</v>
      </c>
      <c r="EB148" s="33">
        <f t="shared" si="158"/>
        <v>0.16109999999999999</v>
      </c>
      <c r="EC148" s="33">
        <f t="shared" si="158"/>
        <v>0.12</v>
      </c>
      <c r="ED148" s="33">
        <f t="shared" si="158"/>
        <v>0.12</v>
      </c>
      <c r="EE148" s="33">
        <f t="shared" si="158"/>
        <v>0.20710000000000001</v>
      </c>
      <c r="EF148" s="33">
        <f t="shared" si="158"/>
        <v>0.21429999999999999</v>
      </c>
      <c r="EG148" s="33">
        <f t="shared" si="158"/>
        <v>0.19789999999999999</v>
      </c>
      <c r="EH148" s="33">
        <f t="shared" si="158"/>
        <v>0.12789999999999999</v>
      </c>
      <c r="EI148" s="33">
        <f t="shared" si="158"/>
        <v>0.23599999999999999</v>
      </c>
      <c r="EJ148" s="33">
        <f t="shared" si="158"/>
        <v>0.14879999999999999</v>
      </c>
      <c r="EK148" s="33">
        <f t="shared" si="158"/>
        <v>0.12</v>
      </c>
      <c r="EL148" s="33">
        <f t="shared" si="158"/>
        <v>0.12809999999999999</v>
      </c>
      <c r="EM148" s="33">
        <f t="shared" si="158"/>
        <v>0.1328</v>
      </c>
      <c r="EN148" s="33">
        <f t="shared" si="158"/>
        <v>0.21060000000000001</v>
      </c>
      <c r="EO148" s="33">
        <f t="shared" si="158"/>
        <v>0.12</v>
      </c>
      <c r="EP148" s="33">
        <f t="shared" si="158"/>
        <v>0.12</v>
      </c>
      <c r="EQ148" s="33">
        <f t="shared" si="158"/>
        <v>0.12</v>
      </c>
      <c r="ER148" s="33">
        <f t="shared" si="158"/>
        <v>0.12</v>
      </c>
      <c r="ES148" s="33">
        <f t="shared" si="158"/>
        <v>0.17899999999999999</v>
      </c>
      <c r="ET148" s="33">
        <f t="shared" si="158"/>
        <v>0.25070000000000003</v>
      </c>
      <c r="EU148" s="33">
        <f t="shared" si="158"/>
        <v>0.27600000000000002</v>
      </c>
      <c r="EV148" s="33">
        <f t="shared" si="158"/>
        <v>0.19800000000000001</v>
      </c>
      <c r="EW148" s="33">
        <f t="shared" si="158"/>
        <v>0.12</v>
      </c>
      <c r="EX148" s="33">
        <f t="shared" si="158"/>
        <v>0.12</v>
      </c>
      <c r="EY148" s="33">
        <f t="shared" si="158"/>
        <v>0.15339999999999998</v>
      </c>
      <c r="EZ148" s="33">
        <f t="shared" si="158"/>
        <v>0.1454</v>
      </c>
      <c r="FA148" s="33">
        <f t="shared" si="158"/>
        <v>0.12</v>
      </c>
      <c r="FB148" s="33">
        <f t="shared" si="158"/>
        <v>0.14610000000000001</v>
      </c>
      <c r="FC148" s="33">
        <f t="shared" si="158"/>
        <v>0.12</v>
      </c>
      <c r="FD148" s="33">
        <f t="shared" si="158"/>
        <v>0.1537</v>
      </c>
      <c r="FE148" s="33">
        <f t="shared" si="158"/>
        <v>0.16370000000000001</v>
      </c>
      <c r="FF148" s="33">
        <f t="shared" si="158"/>
        <v>0.15920000000000001</v>
      </c>
      <c r="FG148" s="33">
        <f t="shared" si="158"/>
        <v>0.12</v>
      </c>
      <c r="FH148" s="33">
        <f t="shared" si="158"/>
        <v>0.12429999999999999</v>
      </c>
      <c r="FI148" s="33">
        <f t="shared" si="158"/>
        <v>0.13139999999999999</v>
      </c>
      <c r="FJ148" s="33">
        <f t="shared" si="158"/>
        <v>0.12</v>
      </c>
      <c r="FK148" s="33">
        <f t="shared" si="158"/>
        <v>0.12</v>
      </c>
      <c r="FL148" s="33">
        <f t="shared" si="158"/>
        <v>0.12</v>
      </c>
      <c r="FM148" s="33">
        <f t="shared" si="158"/>
        <v>0.12</v>
      </c>
      <c r="FN148" s="33">
        <f t="shared" si="158"/>
        <v>0.20419999999999999</v>
      </c>
      <c r="FO148" s="33">
        <f t="shared" si="158"/>
        <v>0.14549999999999999</v>
      </c>
      <c r="FP148" s="33">
        <f t="shared" si="158"/>
        <v>0.1668</v>
      </c>
      <c r="FQ148" s="33">
        <f t="shared" si="158"/>
        <v>0.12</v>
      </c>
      <c r="FR148" s="33">
        <f t="shared" si="158"/>
        <v>0.12</v>
      </c>
      <c r="FS148" s="33">
        <f t="shared" si="158"/>
        <v>0.12</v>
      </c>
      <c r="FT148" s="33">
        <f t="shared" si="158"/>
        <v>0.13189999999999999</v>
      </c>
      <c r="FU148" s="33">
        <f t="shared" si="158"/>
        <v>0.20379999999999998</v>
      </c>
      <c r="FV148" s="33">
        <f t="shared" si="158"/>
        <v>0.1716</v>
      </c>
      <c r="FW148" s="33">
        <f t="shared" si="158"/>
        <v>0.15770000000000001</v>
      </c>
      <c r="FX148" s="33">
        <f t="shared" si="158"/>
        <v>0.12</v>
      </c>
      <c r="FY148" s="91"/>
      <c r="FZ148" s="11">
        <f>SUM(C148:FX148)</f>
        <v>27.269500000000022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658</v>
      </c>
      <c r="B150" s="7" t="s">
        <v>659</v>
      </c>
      <c r="C150" s="7">
        <f t="shared" ref="C150:BN150" si="159">ROUND(IF(C103&lt;=459,C124*C141*C137,0),2)</f>
        <v>0</v>
      </c>
      <c r="D150" s="7">
        <f t="shared" si="159"/>
        <v>0</v>
      </c>
      <c r="E150" s="7">
        <f t="shared" si="159"/>
        <v>0</v>
      </c>
      <c r="F150" s="7">
        <f t="shared" si="159"/>
        <v>0</v>
      </c>
      <c r="G150" s="7">
        <f t="shared" si="159"/>
        <v>0</v>
      </c>
      <c r="H150" s="7">
        <f t="shared" si="159"/>
        <v>0</v>
      </c>
      <c r="I150" s="7">
        <f t="shared" si="159"/>
        <v>0</v>
      </c>
      <c r="J150" s="7">
        <f t="shared" si="159"/>
        <v>0</v>
      </c>
      <c r="K150" s="7">
        <f t="shared" si="159"/>
        <v>203775.69</v>
      </c>
      <c r="L150" s="7">
        <f t="shared" si="159"/>
        <v>0</v>
      </c>
      <c r="M150" s="7">
        <f t="shared" si="159"/>
        <v>0</v>
      </c>
      <c r="N150" s="7">
        <f t="shared" si="159"/>
        <v>0</v>
      </c>
      <c r="O150" s="7">
        <f t="shared" si="159"/>
        <v>0</v>
      </c>
      <c r="P150" s="7">
        <f t="shared" si="159"/>
        <v>189959.29</v>
      </c>
      <c r="Q150" s="7">
        <f t="shared" si="159"/>
        <v>0</v>
      </c>
      <c r="R150" s="7">
        <f t="shared" si="159"/>
        <v>0</v>
      </c>
      <c r="S150" s="7">
        <f t="shared" si="159"/>
        <v>0</v>
      </c>
      <c r="T150" s="7">
        <f t="shared" si="159"/>
        <v>157065.66</v>
      </c>
      <c r="U150" s="7">
        <f t="shared" si="159"/>
        <v>103388.43</v>
      </c>
      <c r="V150" s="7">
        <f t="shared" si="159"/>
        <v>213837.91</v>
      </c>
      <c r="W150" s="7">
        <f t="shared" si="159"/>
        <v>206719.28</v>
      </c>
      <c r="X150" s="7">
        <f t="shared" si="159"/>
        <v>48957.440000000002</v>
      </c>
      <c r="Y150" s="7">
        <f t="shared" si="159"/>
        <v>0</v>
      </c>
      <c r="Z150" s="7">
        <f t="shared" si="159"/>
        <v>149854.07999999999</v>
      </c>
      <c r="AA150" s="7">
        <f t="shared" si="159"/>
        <v>0</v>
      </c>
      <c r="AB150" s="7">
        <f t="shared" si="159"/>
        <v>0</v>
      </c>
      <c r="AC150" s="7">
        <f t="shared" si="159"/>
        <v>0</v>
      </c>
      <c r="AD150" s="7">
        <f t="shared" si="159"/>
        <v>0</v>
      </c>
      <c r="AE150" s="7">
        <f t="shared" si="159"/>
        <v>70877.05</v>
      </c>
      <c r="AF150" s="7">
        <f t="shared" si="159"/>
        <v>101406.33</v>
      </c>
      <c r="AG150" s="7">
        <f t="shared" si="159"/>
        <v>0</v>
      </c>
      <c r="AH150" s="7">
        <f t="shared" si="159"/>
        <v>0</v>
      </c>
      <c r="AI150" s="7">
        <f t="shared" si="159"/>
        <v>280594.77</v>
      </c>
      <c r="AJ150" s="7">
        <f t="shared" si="159"/>
        <v>220070.82</v>
      </c>
      <c r="AK150" s="7">
        <f t="shared" si="159"/>
        <v>288771.61</v>
      </c>
      <c r="AL150" s="7">
        <f t="shared" si="159"/>
        <v>277807.84999999998</v>
      </c>
      <c r="AM150" s="7">
        <f t="shared" si="159"/>
        <v>336795.14</v>
      </c>
      <c r="AN150" s="7">
        <f t="shared" si="159"/>
        <v>245690.79</v>
      </c>
      <c r="AO150" s="7">
        <f t="shared" si="159"/>
        <v>0</v>
      </c>
      <c r="AP150" s="7">
        <f t="shared" si="159"/>
        <v>0</v>
      </c>
      <c r="AQ150" s="7">
        <f t="shared" si="159"/>
        <v>210753.61</v>
      </c>
      <c r="AR150" s="7">
        <f t="shared" si="159"/>
        <v>0</v>
      </c>
      <c r="AS150" s="7">
        <f t="shared" si="159"/>
        <v>0</v>
      </c>
      <c r="AT150" s="7">
        <f t="shared" si="159"/>
        <v>0</v>
      </c>
      <c r="AU150" s="7">
        <f t="shared" si="159"/>
        <v>149800.56</v>
      </c>
      <c r="AV150" s="7">
        <f t="shared" si="159"/>
        <v>261433.21</v>
      </c>
      <c r="AW150" s="7">
        <f t="shared" si="159"/>
        <v>120363.26</v>
      </c>
      <c r="AX150" s="7">
        <f t="shared" si="159"/>
        <v>116140.36</v>
      </c>
      <c r="AY150" s="7">
        <f t="shared" si="159"/>
        <v>284596.06</v>
      </c>
      <c r="AZ150" s="7">
        <f t="shared" si="159"/>
        <v>0</v>
      </c>
      <c r="BA150" s="7">
        <f t="shared" si="159"/>
        <v>0</v>
      </c>
      <c r="BB150" s="7">
        <f t="shared" si="159"/>
        <v>0</v>
      </c>
      <c r="BC150" s="7">
        <f t="shared" si="159"/>
        <v>0</v>
      </c>
      <c r="BD150" s="7">
        <f t="shared" si="159"/>
        <v>0</v>
      </c>
      <c r="BE150" s="7">
        <f t="shared" si="159"/>
        <v>0</v>
      </c>
      <c r="BF150" s="7">
        <f t="shared" si="159"/>
        <v>0</v>
      </c>
      <c r="BG150" s="7">
        <f t="shared" si="159"/>
        <v>0</v>
      </c>
      <c r="BH150" s="7">
        <f t="shared" si="159"/>
        <v>0</v>
      </c>
      <c r="BI150" s="7">
        <f t="shared" si="159"/>
        <v>292852.05</v>
      </c>
      <c r="BJ150" s="7">
        <f t="shared" si="159"/>
        <v>0</v>
      </c>
      <c r="BK150" s="7">
        <f t="shared" si="159"/>
        <v>0</v>
      </c>
      <c r="BL150" s="7">
        <f t="shared" si="159"/>
        <v>133592.34</v>
      </c>
      <c r="BM150" s="7">
        <f t="shared" si="159"/>
        <v>230637.92</v>
      </c>
      <c r="BN150" s="7">
        <f t="shared" si="159"/>
        <v>0</v>
      </c>
      <c r="BO150" s="7">
        <f t="shared" ref="BO150:DZ150" si="160">ROUND(IF(BO103&lt;=459,BO124*BO141*BO137,0),2)</f>
        <v>0</v>
      </c>
      <c r="BP150" s="7">
        <f t="shared" si="160"/>
        <v>228039.88</v>
      </c>
      <c r="BQ150" s="7">
        <f t="shared" si="160"/>
        <v>0</v>
      </c>
      <c r="BR150" s="7">
        <f t="shared" si="160"/>
        <v>0</v>
      </c>
      <c r="BS150" s="7">
        <f t="shared" si="160"/>
        <v>0</v>
      </c>
      <c r="BT150" s="7">
        <f t="shared" si="160"/>
        <v>144507.89000000001</v>
      </c>
      <c r="BU150" s="7">
        <f t="shared" si="160"/>
        <v>183341.3</v>
      </c>
      <c r="BV150" s="7">
        <f t="shared" si="160"/>
        <v>0</v>
      </c>
      <c r="BW150" s="7">
        <f t="shared" si="160"/>
        <v>0</v>
      </c>
      <c r="BX150" s="7">
        <f t="shared" si="160"/>
        <v>65470.31</v>
      </c>
      <c r="BY150" s="7">
        <f t="shared" si="160"/>
        <v>0</v>
      </c>
      <c r="BZ150" s="7">
        <f t="shared" si="160"/>
        <v>173419.4</v>
      </c>
      <c r="CA150" s="7">
        <f t="shared" si="160"/>
        <v>115888.8</v>
      </c>
      <c r="CB150" s="7">
        <f t="shared" si="160"/>
        <v>0</v>
      </c>
      <c r="CC150" s="7">
        <f t="shared" si="160"/>
        <v>141873.78</v>
      </c>
      <c r="CD150" s="7">
        <f t="shared" si="160"/>
        <v>57231.7</v>
      </c>
      <c r="CE150" s="7">
        <f t="shared" si="160"/>
        <v>87271.01</v>
      </c>
      <c r="CF150" s="7">
        <f t="shared" si="160"/>
        <v>135553.45000000001</v>
      </c>
      <c r="CG150" s="7">
        <f t="shared" si="160"/>
        <v>177982.14</v>
      </c>
      <c r="CH150" s="7">
        <f t="shared" si="160"/>
        <v>137206.92000000001</v>
      </c>
      <c r="CI150" s="7">
        <f t="shared" si="160"/>
        <v>0</v>
      </c>
      <c r="CJ150" s="7">
        <f t="shared" si="160"/>
        <v>0</v>
      </c>
      <c r="CK150" s="7">
        <f t="shared" si="160"/>
        <v>0</v>
      </c>
      <c r="CL150" s="7">
        <f t="shared" si="160"/>
        <v>0</v>
      </c>
      <c r="CM150" s="7">
        <f t="shared" si="160"/>
        <v>0</v>
      </c>
      <c r="CN150" s="7">
        <f t="shared" si="160"/>
        <v>0</v>
      </c>
      <c r="CO150" s="7">
        <f t="shared" si="160"/>
        <v>0</v>
      </c>
      <c r="CP150" s="7">
        <f t="shared" si="160"/>
        <v>0</v>
      </c>
      <c r="CQ150" s="7">
        <f t="shared" si="160"/>
        <v>0</v>
      </c>
      <c r="CR150" s="7">
        <f t="shared" si="160"/>
        <v>176752.69</v>
      </c>
      <c r="CS150" s="7">
        <f t="shared" si="160"/>
        <v>183270.24</v>
      </c>
      <c r="CT150" s="7">
        <f t="shared" si="160"/>
        <v>156741.39000000001</v>
      </c>
      <c r="CU150" s="7">
        <f t="shared" si="160"/>
        <v>0</v>
      </c>
      <c r="CV150" s="7">
        <f t="shared" si="160"/>
        <v>21322</v>
      </c>
      <c r="CW150" s="7">
        <f t="shared" si="160"/>
        <v>146112.28</v>
      </c>
      <c r="CX150" s="7">
        <f t="shared" si="160"/>
        <v>0</v>
      </c>
      <c r="CY150" s="7">
        <f t="shared" si="160"/>
        <v>55604.56</v>
      </c>
      <c r="CZ150" s="7">
        <f t="shared" si="160"/>
        <v>0</v>
      </c>
      <c r="DA150" s="7">
        <f t="shared" si="160"/>
        <v>97130.89</v>
      </c>
      <c r="DB150" s="7">
        <f t="shared" si="160"/>
        <v>142566.67000000001</v>
      </c>
      <c r="DC150" s="7">
        <f t="shared" si="160"/>
        <v>84367.2</v>
      </c>
      <c r="DD150" s="7">
        <f t="shared" si="160"/>
        <v>127032.35</v>
      </c>
      <c r="DE150" s="7">
        <f t="shared" si="160"/>
        <v>98995.47</v>
      </c>
      <c r="DF150" s="7">
        <f t="shared" si="160"/>
        <v>0</v>
      </c>
      <c r="DG150" s="7">
        <f t="shared" si="160"/>
        <v>74557.11</v>
      </c>
      <c r="DH150" s="7">
        <f t="shared" si="160"/>
        <v>0</v>
      </c>
      <c r="DI150" s="7">
        <f t="shared" si="160"/>
        <v>0</v>
      </c>
      <c r="DJ150" s="7">
        <f t="shared" si="160"/>
        <v>0</v>
      </c>
      <c r="DK150" s="7">
        <f t="shared" si="160"/>
        <v>0</v>
      </c>
      <c r="DL150" s="7">
        <f t="shared" si="160"/>
        <v>0</v>
      </c>
      <c r="DM150" s="7">
        <f t="shared" si="160"/>
        <v>239748.2</v>
      </c>
      <c r="DN150" s="7">
        <f t="shared" si="160"/>
        <v>0</v>
      </c>
      <c r="DO150" s="7">
        <f t="shared" si="160"/>
        <v>0</v>
      </c>
      <c r="DP150" s="7">
        <f t="shared" si="160"/>
        <v>127848.81</v>
      </c>
      <c r="DQ150" s="7">
        <f t="shared" si="160"/>
        <v>0</v>
      </c>
      <c r="DR150" s="7">
        <f t="shared" si="160"/>
        <v>0</v>
      </c>
      <c r="DS150" s="7">
        <f t="shared" si="160"/>
        <v>0</v>
      </c>
      <c r="DT150" s="7">
        <f t="shared" si="160"/>
        <v>246586.76</v>
      </c>
      <c r="DU150" s="7">
        <f t="shared" si="160"/>
        <v>289927.23</v>
      </c>
      <c r="DV150" s="7">
        <f t="shared" si="160"/>
        <v>154702.39000000001</v>
      </c>
      <c r="DW150" s="7">
        <f t="shared" si="160"/>
        <v>216818.58</v>
      </c>
      <c r="DX150" s="7">
        <f t="shared" si="160"/>
        <v>105767.45</v>
      </c>
      <c r="DY150" s="7">
        <f t="shared" si="160"/>
        <v>76606.09</v>
      </c>
      <c r="DZ150" s="7">
        <f t="shared" si="160"/>
        <v>0</v>
      </c>
      <c r="EA150" s="7">
        <f t="shared" ref="EA150:FX150" si="161">ROUND(IF(EA103&lt;=459,EA124*EA141*EA137,0),2)</f>
        <v>0</v>
      </c>
      <c r="EB150" s="7">
        <f t="shared" si="161"/>
        <v>0</v>
      </c>
      <c r="EC150" s="7">
        <f t="shared" si="161"/>
        <v>161445.43</v>
      </c>
      <c r="ED150" s="7">
        <f t="shared" si="161"/>
        <v>0</v>
      </c>
      <c r="EE150" s="7">
        <f t="shared" si="161"/>
        <v>222615.23</v>
      </c>
      <c r="EF150" s="7">
        <f t="shared" si="161"/>
        <v>0</v>
      </c>
      <c r="EG150" s="7">
        <f t="shared" si="161"/>
        <v>233061.21</v>
      </c>
      <c r="EH150" s="7">
        <f t="shared" si="161"/>
        <v>159441.1</v>
      </c>
      <c r="EI150" s="7">
        <f t="shared" si="161"/>
        <v>0</v>
      </c>
      <c r="EJ150" s="7">
        <f t="shared" si="161"/>
        <v>0</v>
      </c>
      <c r="EK150" s="7">
        <f t="shared" si="161"/>
        <v>0</v>
      </c>
      <c r="EL150" s="7">
        <f t="shared" si="161"/>
        <v>0</v>
      </c>
      <c r="EM150" s="7">
        <f t="shared" si="161"/>
        <v>221745.83</v>
      </c>
      <c r="EN150" s="7">
        <f t="shared" si="161"/>
        <v>0</v>
      </c>
      <c r="EO150" s="7">
        <f t="shared" si="161"/>
        <v>148957.13</v>
      </c>
      <c r="EP150" s="7">
        <f t="shared" si="161"/>
        <v>116470.12</v>
      </c>
      <c r="EQ150" s="7">
        <f t="shared" si="161"/>
        <v>0</v>
      </c>
      <c r="ER150" s="7">
        <f t="shared" si="161"/>
        <v>157210.04</v>
      </c>
      <c r="ES150" s="7">
        <f t="shared" si="161"/>
        <v>185621.42</v>
      </c>
      <c r="ET150" s="7">
        <f t="shared" si="161"/>
        <v>317250.15000000002</v>
      </c>
      <c r="EU150" s="7">
        <f t="shared" si="161"/>
        <v>0</v>
      </c>
      <c r="EV150" s="7">
        <f t="shared" si="161"/>
        <v>120906.77</v>
      </c>
      <c r="EW150" s="7">
        <f t="shared" si="161"/>
        <v>0</v>
      </c>
      <c r="EX150" s="7">
        <f t="shared" si="161"/>
        <v>123619.06</v>
      </c>
      <c r="EY150" s="7">
        <f t="shared" si="161"/>
        <v>0</v>
      </c>
      <c r="EZ150" s="7">
        <f t="shared" si="161"/>
        <v>120112.01</v>
      </c>
      <c r="FA150" s="7">
        <f t="shared" si="161"/>
        <v>0</v>
      </c>
      <c r="FB150" s="7">
        <f t="shared" si="161"/>
        <v>219744.7</v>
      </c>
      <c r="FC150" s="7">
        <f t="shared" si="161"/>
        <v>0</v>
      </c>
      <c r="FD150" s="7">
        <f t="shared" si="161"/>
        <v>256268.87</v>
      </c>
      <c r="FE150" s="7">
        <f t="shared" si="161"/>
        <v>104238.57</v>
      </c>
      <c r="FF150" s="7">
        <f t="shared" si="161"/>
        <v>184997.72</v>
      </c>
      <c r="FG150" s="7">
        <f t="shared" si="161"/>
        <v>56666.3</v>
      </c>
      <c r="FH150" s="7">
        <f t="shared" si="161"/>
        <v>57114.04</v>
      </c>
      <c r="FI150" s="7">
        <f t="shared" si="161"/>
        <v>0</v>
      </c>
      <c r="FJ150" s="7">
        <f t="shared" si="161"/>
        <v>0</v>
      </c>
      <c r="FK150" s="7">
        <f t="shared" si="161"/>
        <v>0</v>
      </c>
      <c r="FL150" s="7">
        <f t="shared" si="161"/>
        <v>0</v>
      </c>
      <c r="FM150" s="7">
        <f t="shared" si="161"/>
        <v>0</v>
      </c>
      <c r="FN150" s="7">
        <f t="shared" si="161"/>
        <v>0</v>
      </c>
      <c r="FO150" s="7">
        <f t="shared" si="161"/>
        <v>0</v>
      </c>
      <c r="FP150" s="7">
        <f t="shared" si="161"/>
        <v>0</v>
      </c>
      <c r="FQ150" s="7">
        <f t="shared" si="161"/>
        <v>0</v>
      </c>
      <c r="FR150" s="7">
        <f t="shared" si="161"/>
        <v>103083.86</v>
      </c>
      <c r="FS150" s="7">
        <f t="shared" si="161"/>
        <v>70111.44</v>
      </c>
      <c r="FT150" s="7">
        <f t="shared" si="161"/>
        <v>59428.67</v>
      </c>
      <c r="FU150" s="7">
        <f t="shared" si="161"/>
        <v>0</v>
      </c>
      <c r="FV150" s="7">
        <f t="shared" si="161"/>
        <v>0</v>
      </c>
      <c r="FW150" s="7">
        <f t="shared" si="161"/>
        <v>167817.39</v>
      </c>
      <c r="FX150" s="7">
        <f t="shared" si="161"/>
        <v>51086.79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660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661</v>
      </c>
      <c r="B152" s="7" t="s">
        <v>662</v>
      </c>
      <c r="C152" s="7">
        <f t="shared" ref="C152:BN152" si="162">ROUND(IF(C103&lt;=459,0,IF(C139&lt;=C18,C124*C141*C137,0)),2)</f>
        <v>0</v>
      </c>
      <c r="D152" s="7">
        <f t="shared" si="162"/>
        <v>0</v>
      </c>
      <c r="E152" s="7">
        <f t="shared" si="162"/>
        <v>0</v>
      </c>
      <c r="F152" s="7">
        <f t="shared" si="162"/>
        <v>7215514.9100000001</v>
      </c>
      <c r="G152" s="7">
        <f t="shared" si="162"/>
        <v>407064.35</v>
      </c>
      <c r="H152" s="7">
        <f t="shared" si="162"/>
        <v>339531.13</v>
      </c>
      <c r="I152" s="7">
        <f t="shared" si="162"/>
        <v>0</v>
      </c>
      <c r="J152" s="7">
        <f t="shared" si="162"/>
        <v>0</v>
      </c>
      <c r="K152" s="7">
        <f t="shared" si="162"/>
        <v>0</v>
      </c>
      <c r="L152" s="7">
        <f t="shared" si="162"/>
        <v>0</v>
      </c>
      <c r="M152" s="7">
        <f t="shared" si="162"/>
        <v>0</v>
      </c>
      <c r="N152" s="7">
        <f t="shared" si="162"/>
        <v>16437258.619999999</v>
      </c>
      <c r="O152" s="7">
        <f t="shared" si="162"/>
        <v>1985063.05</v>
      </c>
      <c r="P152" s="7">
        <f t="shared" si="162"/>
        <v>0</v>
      </c>
      <c r="Q152" s="7">
        <f t="shared" si="162"/>
        <v>0</v>
      </c>
      <c r="R152" s="7">
        <f t="shared" si="162"/>
        <v>1941367.2</v>
      </c>
      <c r="S152" s="7">
        <f t="shared" si="162"/>
        <v>0</v>
      </c>
      <c r="T152" s="7">
        <f t="shared" si="162"/>
        <v>0</v>
      </c>
      <c r="U152" s="7">
        <f t="shared" si="162"/>
        <v>0</v>
      </c>
      <c r="V152" s="7">
        <f t="shared" si="162"/>
        <v>0</v>
      </c>
      <c r="W152" s="7">
        <f t="shared" si="162"/>
        <v>0</v>
      </c>
      <c r="X152" s="7">
        <f t="shared" si="162"/>
        <v>0</v>
      </c>
      <c r="Y152" s="7">
        <f t="shared" si="162"/>
        <v>0</v>
      </c>
      <c r="Z152" s="7">
        <f t="shared" si="162"/>
        <v>0</v>
      </c>
      <c r="AA152" s="7">
        <f t="shared" si="162"/>
        <v>9992278.1300000008</v>
      </c>
      <c r="AB152" s="7">
        <f t="shared" si="162"/>
        <v>6731814.2599999998</v>
      </c>
      <c r="AC152" s="7">
        <f t="shared" si="162"/>
        <v>231949.97</v>
      </c>
      <c r="AD152" s="7">
        <f t="shared" si="162"/>
        <v>521589.97</v>
      </c>
      <c r="AE152" s="7">
        <f t="shared" si="162"/>
        <v>0</v>
      </c>
      <c r="AF152" s="7">
        <f t="shared" si="162"/>
        <v>0</v>
      </c>
      <c r="AG152" s="7">
        <f t="shared" si="162"/>
        <v>177059.34</v>
      </c>
      <c r="AH152" s="7">
        <f t="shared" si="162"/>
        <v>0</v>
      </c>
      <c r="AI152" s="7">
        <f t="shared" si="162"/>
        <v>0</v>
      </c>
      <c r="AJ152" s="7">
        <f t="shared" si="162"/>
        <v>0</v>
      </c>
      <c r="AK152" s="7">
        <f t="shared" si="162"/>
        <v>0</v>
      </c>
      <c r="AL152" s="7">
        <f t="shared" si="162"/>
        <v>0</v>
      </c>
      <c r="AM152" s="7">
        <f t="shared" si="162"/>
        <v>0</v>
      </c>
      <c r="AN152" s="7">
        <f t="shared" si="162"/>
        <v>0</v>
      </c>
      <c r="AO152" s="7">
        <f t="shared" si="162"/>
        <v>0</v>
      </c>
      <c r="AP152" s="7">
        <f t="shared" si="162"/>
        <v>0</v>
      </c>
      <c r="AQ152" s="7">
        <f t="shared" si="162"/>
        <v>0</v>
      </c>
      <c r="AR152" s="7">
        <f t="shared" si="162"/>
        <v>7949701.0199999996</v>
      </c>
      <c r="AS152" s="7">
        <f t="shared" si="162"/>
        <v>2231905.9700000002</v>
      </c>
      <c r="AT152" s="7">
        <f t="shared" si="162"/>
        <v>420347.52</v>
      </c>
      <c r="AU152" s="7">
        <f t="shared" si="162"/>
        <v>0</v>
      </c>
      <c r="AV152" s="7">
        <f t="shared" si="162"/>
        <v>0</v>
      </c>
      <c r="AW152" s="7">
        <f t="shared" si="162"/>
        <v>0</v>
      </c>
      <c r="AX152" s="7">
        <f t="shared" si="162"/>
        <v>0</v>
      </c>
      <c r="AY152" s="7">
        <f t="shared" si="162"/>
        <v>0</v>
      </c>
      <c r="AZ152" s="7">
        <f t="shared" si="162"/>
        <v>0</v>
      </c>
      <c r="BA152" s="7">
        <f t="shared" si="162"/>
        <v>0</v>
      </c>
      <c r="BB152" s="7">
        <f t="shared" si="162"/>
        <v>0</v>
      </c>
      <c r="BC152" s="7">
        <f t="shared" si="162"/>
        <v>0</v>
      </c>
      <c r="BD152" s="7">
        <f t="shared" si="162"/>
        <v>321456.24</v>
      </c>
      <c r="BE152" s="7">
        <f t="shared" si="162"/>
        <v>442896.24</v>
      </c>
      <c r="BF152" s="7">
        <f t="shared" si="162"/>
        <v>2841862.65</v>
      </c>
      <c r="BG152" s="7">
        <f t="shared" si="162"/>
        <v>0</v>
      </c>
      <c r="BH152" s="7">
        <f t="shared" si="162"/>
        <v>166894.59</v>
      </c>
      <c r="BI152" s="7">
        <f t="shared" si="162"/>
        <v>0</v>
      </c>
      <c r="BJ152" s="7">
        <f t="shared" si="162"/>
        <v>774301.33</v>
      </c>
      <c r="BK152" s="7">
        <f t="shared" si="162"/>
        <v>10954758.74</v>
      </c>
      <c r="BL152" s="7">
        <f t="shared" si="162"/>
        <v>0</v>
      </c>
      <c r="BM152" s="7">
        <f t="shared" si="162"/>
        <v>0</v>
      </c>
      <c r="BN152" s="7">
        <f t="shared" si="162"/>
        <v>0</v>
      </c>
      <c r="BO152" s="7">
        <f t="shared" ref="BO152:DZ152" si="163">ROUND(IF(BO103&lt;=459,0,IF(BO139&lt;=BO18,BO124*BO141*BO137,0)),2)</f>
        <v>0</v>
      </c>
      <c r="BP152" s="7">
        <f t="shared" si="163"/>
        <v>0</v>
      </c>
      <c r="BQ152" s="7">
        <f t="shared" si="163"/>
        <v>2570330.58</v>
      </c>
      <c r="BR152" s="7">
        <f t="shared" si="163"/>
        <v>0</v>
      </c>
      <c r="BS152" s="7">
        <f t="shared" si="163"/>
        <v>0</v>
      </c>
      <c r="BT152" s="7">
        <f t="shared" si="163"/>
        <v>0</v>
      </c>
      <c r="BU152" s="7">
        <f t="shared" si="163"/>
        <v>0</v>
      </c>
      <c r="BV152" s="7">
        <f t="shared" si="163"/>
        <v>427405.65</v>
      </c>
      <c r="BW152" s="7">
        <f t="shared" si="163"/>
        <v>397343.26</v>
      </c>
      <c r="BX152" s="7">
        <f t="shared" si="163"/>
        <v>0</v>
      </c>
      <c r="BY152" s="7">
        <f t="shared" si="163"/>
        <v>0</v>
      </c>
      <c r="BZ152" s="7">
        <f t="shared" si="163"/>
        <v>0</v>
      </c>
      <c r="CA152" s="7">
        <f t="shared" si="163"/>
        <v>0</v>
      </c>
      <c r="CB152" s="7">
        <f t="shared" si="163"/>
        <v>25076767.27</v>
      </c>
      <c r="CC152" s="7">
        <f t="shared" si="163"/>
        <v>0</v>
      </c>
      <c r="CD152" s="7">
        <f t="shared" si="163"/>
        <v>0</v>
      </c>
      <c r="CE152" s="7">
        <f t="shared" si="163"/>
        <v>0</v>
      </c>
      <c r="CF152" s="7">
        <f t="shared" si="163"/>
        <v>0</v>
      </c>
      <c r="CG152" s="7">
        <f t="shared" si="163"/>
        <v>0</v>
      </c>
      <c r="CH152" s="7">
        <f t="shared" si="163"/>
        <v>0</v>
      </c>
      <c r="CI152" s="7">
        <f t="shared" si="163"/>
        <v>0</v>
      </c>
      <c r="CJ152" s="7">
        <f t="shared" si="163"/>
        <v>0</v>
      </c>
      <c r="CK152" s="7">
        <f t="shared" si="163"/>
        <v>1532569.33</v>
      </c>
      <c r="CL152" s="7">
        <f t="shared" si="163"/>
        <v>479629.27</v>
      </c>
      <c r="CM152" s="7">
        <f t="shared" si="163"/>
        <v>0</v>
      </c>
      <c r="CN152" s="7">
        <f t="shared" si="163"/>
        <v>8700232.1799999997</v>
      </c>
      <c r="CO152" s="7">
        <f t="shared" si="163"/>
        <v>4338314.57</v>
      </c>
      <c r="CP152" s="7">
        <f t="shared" si="163"/>
        <v>412534.3</v>
      </c>
      <c r="CQ152" s="7">
        <f t="shared" si="163"/>
        <v>0</v>
      </c>
      <c r="CR152" s="7">
        <f t="shared" si="163"/>
        <v>0</v>
      </c>
      <c r="CS152" s="7">
        <f t="shared" si="163"/>
        <v>0</v>
      </c>
      <c r="CT152" s="7">
        <f t="shared" si="163"/>
        <v>0</v>
      </c>
      <c r="CU152" s="7">
        <f t="shared" si="163"/>
        <v>128468.7</v>
      </c>
      <c r="CV152" s="7">
        <f t="shared" si="163"/>
        <v>0</v>
      </c>
      <c r="CW152" s="7">
        <f t="shared" si="163"/>
        <v>0</v>
      </c>
      <c r="CX152" s="7">
        <f t="shared" si="163"/>
        <v>0</v>
      </c>
      <c r="CY152" s="7">
        <f t="shared" si="163"/>
        <v>0</v>
      </c>
      <c r="CZ152" s="7">
        <f t="shared" si="163"/>
        <v>0</v>
      </c>
      <c r="DA152" s="7">
        <f t="shared" si="163"/>
        <v>0</v>
      </c>
      <c r="DB152" s="7">
        <f t="shared" si="163"/>
        <v>0</v>
      </c>
      <c r="DC152" s="7">
        <f t="shared" si="163"/>
        <v>0</v>
      </c>
      <c r="DD152" s="7">
        <f t="shared" si="163"/>
        <v>0</v>
      </c>
      <c r="DE152" s="7">
        <f t="shared" si="163"/>
        <v>0</v>
      </c>
      <c r="DF152" s="7">
        <f t="shared" si="163"/>
        <v>0</v>
      </c>
      <c r="DG152" s="7">
        <f t="shared" si="163"/>
        <v>0</v>
      </c>
      <c r="DH152" s="7">
        <f t="shared" si="163"/>
        <v>0</v>
      </c>
      <c r="DI152" s="7">
        <f t="shared" si="163"/>
        <v>0</v>
      </c>
      <c r="DJ152" s="7">
        <f t="shared" si="163"/>
        <v>231025.46</v>
      </c>
      <c r="DK152" s="7">
        <f t="shared" si="163"/>
        <v>0</v>
      </c>
      <c r="DL152" s="7">
        <f t="shared" si="163"/>
        <v>0</v>
      </c>
      <c r="DM152" s="7">
        <f t="shared" si="163"/>
        <v>0</v>
      </c>
      <c r="DN152" s="7">
        <f t="shared" si="163"/>
        <v>0</v>
      </c>
      <c r="DO152" s="7">
        <f t="shared" si="163"/>
        <v>0</v>
      </c>
      <c r="DP152" s="7">
        <f t="shared" si="163"/>
        <v>0</v>
      </c>
      <c r="DQ152" s="7">
        <f t="shared" si="163"/>
        <v>333156.65000000002</v>
      </c>
      <c r="DR152" s="7">
        <f t="shared" si="163"/>
        <v>0</v>
      </c>
      <c r="DS152" s="7">
        <f t="shared" si="163"/>
        <v>0</v>
      </c>
      <c r="DT152" s="7">
        <f t="shared" si="163"/>
        <v>0</v>
      </c>
      <c r="DU152" s="7">
        <f t="shared" si="163"/>
        <v>0</v>
      </c>
      <c r="DV152" s="7">
        <f t="shared" si="163"/>
        <v>0</v>
      </c>
      <c r="DW152" s="7">
        <f t="shared" si="163"/>
        <v>0</v>
      </c>
      <c r="DX152" s="7">
        <f t="shared" si="163"/>
        <v>0</v>
      </c>
      <c r="DY152" s="7">
        <f t="shared" si="163"/>
        <v>0</v>
      </c>
      <c r="DZ152" s="7">
        <f t="shared" si="163"/>
        <v>160431.09</v>
      </c>
      <c r="EA152" s="7">
        <f t="shared" ref="EA152:FX152" si="164">ROUND(IF(EA103&lt;=459,0,IF(EA139&lt;=EA18,EA124*EA141*EA137,0)),2)</f>
        <v>240569.14</v>
      </c>
      <c r="EB152" s="7">
        <f t="shared" si="164"/>
        <v>0</v>
      </c>
      <c r="EC152" s="7">
        <f t="shared" si="164"/>
        <v>0</v>
      </c>
      <c r="ED152" s="7">
        <f t="shared" si="164"/>
        <v>92972.46</v>
      </c>
      <c r="EE152" s="7">
        <f t="shared" si="164"/>
        <v>0</v>
      </c>
      <c r="EF152" s="7">
        <f t="shared" si="164"/>
        <v>0</v>
      </c>
      <c r="EG152" s="7">
        <f t="shared" si="164"/>
        <v>0</v>
      </c>
      <c r="EH152" s="7">
        <f t="shared" si="164"/>
        <v>0</v>
      </c>
      <c r="EI152" s="7">
        <f t="shared" si="164"/>
        <v>0</v>
      </c>
      <c r="EJ152" s="7">
        <f t="shared" si="164"/>
        <v>0</v>
      </c>
      <c r="EK152" s="7">
        <f t="shared" si="164"/>
        <v>283054.86</v>
      </c>
      <c r="EL152" s="7">
        <f t="shared" si="164"/>
        <v>0</v>
      </c>
      <c r="EM152" s="7">
        <f t="shared" si="164"/>
        <v>0</v>
      </c>
      <c r="EN152" s="7">
        <f t="shared" si="164"/>
        <v>0</v>
      </c>
      <c r="EO152" s="7">
        <f t="shared" si="164"/>
        <v>0</v>
      </c>
      <c r="EP152" s="7">
        <f t="shared" si="164"/>
        <v>0</v>
      </c>
      <c r="EQ152" s="7">
        <f t="shared" si="164"/>
        <v>119386.35</v>
      </c>
      <c r="ER152" s="7">
        <f t="shared" si="164"/>
        <v>0</v>
      </c>
      <c r="ES152" s="7">
        <f t="shared" si="164"/>
        <v>0</v>
      </c>
      <c r="ET152" s="7">
        <f t="shared" si="164"/>
        <v>0</v>
      </c>
      <c r="EU152" s="7">
        <f t="shared" si="164"/>
        <v>0</v>
      </c>
      <c r="EV152" s="7">
        <f t="shared" si="164"/>
        <v>0</v>
      </c>
      <c r="EW152" s="7">
        <f t="shared" si="164"/>
        <v>287160.34000000003</v>
      </c>
      <c r="EX152" s="7">
        <f t="shared" si="164"/>
        <v>0</v>
      </c>
      <c r="EY152" s="7">
        <f t="shared" si="164"/>
        <v>0</v>
      </c>
      <c r="EZ152" s="7">
        <f t="shared" si="164"/>
        <v>0</v>
      </c>
      <c r="FA152" s="7">
        <f t="shared" si="164"/>
        <v>1223469.3899999999</v>
      </c>
      <c r="FB152" s="7">
        <f t="shared" si="164"/>
        <v>0</v>
      </c>
      <c r="FC152" s="7">
        <f t="shared" si="164"/>
        <v>511040.56</v>
      </c>
      <c r="FD152" s="7">
        <f t="shared" si="164"/>
        <v>0</v>
      </c>
      <c r="FE152" s="7">
        <f t="shared" si="164"/>
        <v>0</v>
      </c>
      <c r="FF152" s="7">
        <f t="shared" si="164"/>
        <v>0</v>
      </c>
      <c r="FG152" s="7">
        <f t="shared" si="164"/>
        <v>0</v>
      </c>
      <c r="FH152" s="7">
        <f t="shared" si="164"/>
        <v>0</v>
      </c>
      <c r="FI152" s="7">
        <f t="shared" si="164"/>
        <v>0</v>
      </c>
      <c r="FJ152" s="7">
        <f t="shared" si="164"/>
        <v>641892.85</v>
      </c>
      <c r="FK152" s="7">
        <f t="shared" si="164"/>
        <v>887721.78</v>
      </c>
      <c r="FL152" s="7">
        <f t="shared" si="164"/>
        <v>1189756.6399999999</v>
      </c>
      <c r="FM152" s="7">
        <f t="shared" si="164"/>
        <v>485712.26</v>
      </c>
      <c r="FN152" s="7">
        <f t="shared" si="164"/>
        <v>0</v>
      </c>
      <c r="FO152" s="7">
        <f t="shared" si="164"/>
        <v>0</v>
      </c>
      <c r="FP152" s="7">
        <f t="shared" si="164"/>
        <v>0</v>
      </c>
      <c r="FQ152" s="7">
        <f t="shared" si="164"/>
        <v>338732.29</v>
      </c>
      <c r="FR152" s="7">
        <f t="shared" si="164"/>
        <v>0</v>
      </c>
      <c r="FS152" s="7">
        <f t="shared" si="164"/>
        <v>0</v>
      </c>
      <c r="FT152" s="7">
        <f t="shared" si="164"/>
        <v>0</v>
      </c>
      <c r="FU152" s="7">
        <f t="shared" si="164"/>
        <v>0</v>
      </c>
      <c r="FV152" s="7">
        <f t="shared" si="164"/>
        <v>0</v>
      </c>
      <c r="FW152" s="7">
        <f t="shared" si="164"/>
        <v>0</v>
      </c>
      <c r="FX152" s="7">
        <f t="shared" si="164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664</v>
      </c>
      <c r="B154" s="7" t="s">
        <v>665</v>
      </c>
      <c r="C154" s="18">
        <f t="shared" ref="C154:BN154" si="165">ROUND(IF((AND((C103&lt;=459),(C139&lt;=C18)))=TRUE(),0,IF((AND(C150=0,C152=0))=TRUE(),C18*C20,0)),1)</f>
        <v>2065.5</v>
      </c>
      <c r="D154" s="18">
        <f t="shared" si="165"/>
        <v>15068.8</v>
      </c>
      <c r="E154" s="18">
        <f t="shared" si="165"/>
        <v>2307.5</v>
      </c>
      <c r="F154" s="18">
        <f t="shared" si="165"/>
        <v>0</v>
      </c>
      <c r="G154" s="18">
        <f t="shared" si="165"/>
        <v>0</v>
      </c>
      <c r="H154" s="18">
        <f t="shared" si="165"/>
        <v>0</v>
      </c>
      <c r="I154" s="18">
        <f t="shared" si="165"/>
        <v>3326.1</v>
      </c>
      <c r="J154" s="18">
        <f t="shared" si="165"/>
        <v>847.6</v>
      </c>
      <c r="K154" s="18">
        <f t="shared" si="165"/>
        <v>0</v>
      </c>
      <c r="L154" s="18">
        <f t="shared" si="165"/>
        <v>842.6</v>
      </c>
      <c r="M154" s="18">
        <f t="shared" si="165"/>
        <v>398.4</v>
      </c>
      <c r="N154" s="18">
        <f t="shared" si="165"/>
        <v>0</v>
      </c>
      <c r="O154" s="18">
        <f t="shared" si="165"/>
        <v>0</v>
      </c>
      <c r="P154" s="18">
        <f t="shared" si="165"/>
        <v>0</v>
      </c>
      <c r="Q154" s="18">
        <f t="shared" si="165"/>
        <v>14318</v>
      </c>
      <c r="R154" s="18">
        <f t="shared" si="165"/>
        <v>0</v>
      </c>
      <c r="S154" s="18">
        <f t="shared" si="165"/>
        <v>656.9</v>
      </c>
      <c r="T154" s="18">
        <f t="shared" si="165"/>
        <v>0</v>
      </c>
      <c r="U154" s="18">
        <f t="shared" si="165"/>
        <v>0</v>
      </c>
      <c r="V154" s="18">
        <f t="shared" si="165"/>
        <v>0</v>
      </c>
      <c r="W154" s="18">
        <f t="shared" si="165"/>
        <v>0</v>
      </c>
      <c r="X154" s="18">
        <f t="shared" si="165"/>
        <v>0</v>
      </c>
      <c r="Y154" s="18">
        <f t="shared" si="165"/>
        <v>300.2</v>
      </c>
      <c r="Z154" s="18">
        <f t="shared" si="165"/>
        <v>0</v>
      </c>
      <c r="AA154" s="18">
        <f t="shared" si="165"/>
        <v>0</v>
      </c>
      <c r="AB154" s="18">
        <f t="shared" si="165"/>
        <v>0</v>
      </c>
      <c r="AC154" s="18">
        <f t="shared" si="165"/>
        <v>0</v>
      </c>
      <c r="AD154" s="18">
        <f t="shared" si="165"/>
        <v>0</v>
      </c>
      <c r="AE154" s="18">
        <f t="shared" si="165"/>
        <v>0</v>
      </c>
      <c r="AF154" s="18">
        <f t="shared" si="165"/>
        <v>0</v>
      </c>
      <c r="AG154" s="18">
        <f t="shared" si="165"/>
        <v>0</v>
      </c>
      <c r="AH154" s="18">
        <f t="shared" si="165"/>
        <v>390</v>
      </c>
      <c r="AI154" s="18">
        <f t="shared" si="165"/>
        <v>0</v>
      </c>
      <c r="AJ154" s="18">
        <f t="shared" si="165"/>
        <v>0</v>
      </c>
      <c r="AK154" s="18">
        <f t="shared" si="165"/>
        <v>0</v>
      </c>
      <c r="AL154" s="18">
        <f t="shared" si="165"/>
        <v>0</v>
      </c>
      <c r="AM154" s="18">
        <f t="shared" si="165"/>
        <v>0</v>
      </c>
      <c r="AN154" s="18">
        <f t="shared" si="165"/>
        <v>0</v>
      </c>
      <c r="AO154" s="18">
        <f t="shared" si="165"/>
        <v>1701.2</v>
      </c>
      <c r="AP154" s="18">
        <f t="shared" si="165"/>
        <v>32087.200000000001</v>
      </c>
      <c r="AQ154" s="18">
        <f t="shared" si="165"/>
        <v>0</v>
      </c>
      <c r="AR154" s="18">
        <f t="shared" si="165"/>
        <v>0</v>
      </c>
      <c r="AS154" s="18">
        <f t="shared" si="165"/>
        <v>0</v>
      </c>
      <c r="AT154" s="18">
        <f t="shared" si="165"/>
        <v>0</v>
      </c>
      <c r="AU154" s="18">
        <f t="shared" si="165"/>
        <v>0</v>
      </c>
      <c r="AV154" s="18">
        <f t="shared" si="165"/>
        <v>0</v>
      </c>
      <c r="AW154" s="18">
        <f t="shared" si="165"/>
        <v>0</v>
      </c>
      <c r="AX154" s="18">
        <f t="shared" si="165"/>
        <v>0</v>
      </c>
      <c r="AY154" s="18">
        <f t="shared" si="165"/>
        <v>0</v>
      </c>
      <c r="AZ154" s="18">
        <f t="shared" si="165"/>
        <v>5003.8999999999996</v>
      </c>
      <c r="BA154" s="18">
        <f t="shared" si="165"/>
        <v>3521.6</v>
      </c>
      <c r="BB154" s="18">
        <f t="shared" si="165"/>
        <v>3031.3</v>
      </c>
      <c r="BC154" s="18">
        <f t="shared" si="165"/>
        <v>9955.2000000000007</v>
      </c>
      <c r="BD154" s="18">
        <f t="shared" si="165"/>
        <v>0</v>
      </c>
      <c r="BE154" s="18">
        <f t="shared" si="165"/>
        <v>0</v>
      </c>
      <c r="BF154" s="18">
        <f t="shared" si="165"/>
        <v>0</v>
      </c>
      <c r="BG154" s="18">
        <f t="shared" si="165"/>
        <v>366.2</v>
      </c>
      <c r="BH154" s="18">
        <f t="shared" si="165"/>
        <v>0</v>
      </c>
      <c r="BI154" s="18">
        <f t="shared" si="165"/>
        <v>0</v>
      </c>
      <c r="BJ154" s="18">
        <f t="shared" si="165"/>
        <v>0</v>
      </c>
      <c r="BK154" s="18">
        <f t="shared" si="165"/>
        <v>0</v>
      </c>
      <c r="BL154" s="18">
        <f t="shared" si="165"/>
        <v>0</v>
      </c>
      <c r="BM154" s="18">
        <f t="shared" si="165"/>
        <v>0</v>
      </c>
      <c r="BN154" s="18">
        <f t="shared" si="165"/>
        <v>1258.7</v>
      </c>
      <c r="BO154" s="18">
        <f t="shared" ref="BO154:DZ154" si="166">ROUND(IF((AND((BO103&lt;=459),(BO139&lt;=BO18)))=TRUE(),0,IF((AND(BO150=0,BO152=0))=TRUE(),BO18*BO20,0)),1)</f>
        <v>515</v>
      </c>
      <c r="BP154" s="18">
        <f t="shared" si="166"/>
        <v>0</v>
      </c>
      <c r="BQ154" s="18">
        <f t="shared" si="166"/>
        <v>0</v>
      </c>
      <c r="BR154" s="18">
        <f t="shared" si="166"/>
        <v>1684.8</v>
      </c>
      <c r="BS154" s="18">
        <f t="shared" si="166"/>
        <v>448.4</v>
      </c>
      <c r="BT154" s="18">
        <f t="shared" si="166"/>
        <v>0</v>
      </c>
      <c r="BU154" s="18">
        <f t="shared" si="166"/>
        <v>0</v>
      </c>
      <c r="BV154" s="18">
        <f t="shared" si="166"/>
        <v>0</v>
      </c>
      <c r="BW154" s="18">
        <f t="shared" si="166"/>
        <v>0</v>
      </c>
      <c r="BX154" s="18">
        <f t="shared" si="166"/>
        <v>0</v>
      </c>
      <c r="BY154" s="18">
        <f t="shared" si="166"/>
        <v>189.9</v>
      </c>
      <c r="BZ154" s="18">
        <f t="shared" si="166"/>
        <v>0</v>
      </c>
      <c r="CA154" s="18">
        <f t="shared" si="166"/>
        <v>0</v>
      </c>
      <c r="CB154" s="18">
        <f t="shared" si="166"/>
        <v>0</v>
      </c>
      <c r="CC154" s="18">
        <f t="shared" si="166"/>
        <v>0</v>
      </c>
      <c r="CD154" s="18">
        <f t="shared" si="166"/>
        <v>0</v>
      </c>
      <c r="CE154" s="18">
        <f t="shared" si="166"/>
        <v>0</v>
      </c>
      <c r="CF154" s="18">
        <f t="shared" si="166"/>
        <v>0</v>
      </c>
      <c r="CG154" s="18">
        <f t="shared" si="166"/>
        <v>0</v>
      </c>
      <c r="CH154" s="18">
        <f t="shared" si="166"/>
        <v>0</v>
      </c>
      <c r="CI154" s="18">
        <f t="shared" si="166"/>
        <v>261.2</v>
      </c>
      <c r="CJ154" s="18">
        <f t="shared" si="166"/>
        <v>359.2</v>
      </c>
      <c r="CK154" s="18">
        <f t="shared" si="166"/>
        <v>0</v>
      </c>
      <c r="CL154" s="18">
        <f t="shared" si="166"/>
        <v>0</v>
      </c>
      <c r="CM154" s="18">
        <f t="shared" si="166"/>
        <v>245.2</v>
      </c>
      <c r="CN154" s="18">
        <f t="shared" si="166"/>
        <v>0</v>
      </c>
      <c r="CO154" s="18">
        <f t="shared" si="166"/>
        <v>0</v>
      </c>
      <c r="CP154" s="18">
        <f t="shared" si="166"/>
        <v>0</v>
      </c>
      <c r="CQ154" s="18">
        <f t="shared" si="166"/>
        <v>310.39999999999998</v>
      </c>
      <c r="CR154" s="18">
        <f t="shared" si="166"/>
        <v>0</v>
      </c>
      <c r="CS154" s="18">
        <f t="shared" si="166"/>
        <v>0</v>
      </c>
      <c r="CT154" s="18">
        <f t="shared" si="166"/>
        <v>0</v>
      </c>
      <c r="CU154" s="18">
        <f t="shared" si="166"/>
        <v>0</v>
      </c>
      <c r="CV154" s="18">
        <f t="shared" si="166"/>
        <v>0</v>
      </c>
      <c r="CW154" s="18">
        <f t="shared" si="166"/>
        <v>0</v>
      </c>
      <c r="CX154" s="18">
        <f t="shared" si="166"/>
        <v>172.3</v>
      </c>
      <c r="CY154" s="18">
        <f t="shared" si="166"/>
        <v>0</v>
      </c>
      <c r="CZ154" s="18">
        <f t="shared" si="166"/>
        <v>721.4</v>
      </c>
      <c r="DA154" s="18">
        <f t="shared" si="166"/>
        <v>0</v>
      </c>
      <c r="DB154" s="18">
        <f t="shared" si="166"/>
        <v>0</v>
      </c>
      <c r="DC154" s="18">
        <f t="shared" si="166"/>
        <v>0</v>
      </c>
      <c r="DD154" s="18">
        <f t="shared" si="166"/>
        <v>0</v>
      </c>
      <c r="DE154" s="18">
        <f t="shared" si="166"/>
        <v>0</v>
      </c>
      <c r="DF154" s="18">
        <f t="shared" si="166"/>
        <v>8284.4</v>
      </c>
      <c r="DG154" s="18">
        <f t="shared" si="166"/>
        <v>0</v>
      </c>
      <c r="DH154" s="18">
        <f t="shared" si="166"/>
        <v>741.8</v>
      </c>
      <c r="DI154" s="18">
        <f t="shared" si="166"/>
        <v>991.4</v>
      </c>
      <c r="DJ154" s="18">
        <f t="shared" si="166"/>
        <v>0</v>
      </c>
      <c r="DK154" s="18">
        <f t="shared" si="166"/>
        <v>174.3</v>
      </c>
      <c r="DL154" s="18">
        <f t="shared" si="166"/>
        <v>2236.4</v>
      </c>
      <c r="DM154" s="18">
        <f t="shared" si="166"/>
        <v>0</v>
      </c>
      <c r="DN154" s="18">
        <f t="shared" si="166"/>
        <v>534.79999999999995</v>
      </c>
      <c r="DO154" s="18">
        <f t="shared" si="166"/>
        <v>1254.4000000000001</v>
      </c>
      <c r="DP154" s="18">
        <f t="shared" si="166"/>
        <v>0</v>
      </c>
      <c r="DQ154" s="18">
        <f t="shared" si="166"/>
        <v>0</v>
      </c>
      <c r="DR154" s="18">
        <f t="shared" si="166"/>
        <v>523.9</v>
      </c>
      <c r="DS154" s="18">
        <f t="shared" si="166"/>
        <v>254.9</v>
      </c>
      <c r="DT154" s="18">
        <f t="shared" si="166"/>
        <v>0</v>
      </c>
      <c r="DU154" s="18">
        <f t="shared" si="166"/>
        <v>0</v>
      </c>
      <c r="DV154" s="18">
        <f t="shared" si="166"/>
        <v>0</v>
      </c>
      <c r="DW154" s="18">
        <f t="shared" si="166"/>
        <v>0</v>
      </c>
      <c r="DX154" s="18">
        <f t="shared" si="166"/>
        <v>0</v>
      </c>
      <c r="DY154" s="18">
        <f t="shared" si="166"/>
        <v>0</v>
      </c>
      <c r="DZ154" s="18">
        <f t="shared" si="166"/>
        <v>0</v>
      </c>
      <c r="EA154" s="18">
        <f t="shared" ref="EA154:FX154" si="167">ROUND(IF((AND((EA103&lt;=459),(EA139&lt;=EA18)))=TRUE(),0,IF((AND(EA150=0,EA152=0))=TRUE(),EA18*EA20,0)),1)</f>
        <v>0</v>
      </c>
      <c r="EB154" s="18">
        <f t="shared" si="167"/>
        <v>219.5</v>
      </c>
      <c r="EC154" s="18">
        <f t="shared" si="167"/>
        <v>0</v>
      </c>
      <c r="ED154" s="18">
        <f t="shared" si="167"/>
        <v>0</v>
      </c>
      <c r="EE154" s="18">
        <f t="shared" si="167"/>
        <v>0</v>
      </c>
      <c r="EF154" s="18">
        <f t="shared" si="167"/>
        <v>553</v>
      </c>
      <c r="EG154" s="18">
        <f t="shared" si="167"/>
        <v>0</v>
      </c>
      <c r="EH154" s="18">
        <f t="shared" si="167"/>
        <v>0</v>
      </c>
      <c r="EI154" s="18">
        <f t="shared" si="167"/>
        <v>5480.3</v>
      </c>
      <c r="EJ154" s="18">
        <f t="shared" si="167"/>
        <v>3840.9</v>
      </c>
      <c r="EK154" s="18">
        <f t="shared" si="167"/>
        <v>0</v>
      </c>
      <c r="EL154" s="18">
        <f t="shared" si="167"/>
        <v>177.9</v>
      </c>
      <c r="EM154" s="18">
        <f t="shared" si="167"/>
        <v>0</v>
      </c>
      <c r="EN154" s="18">
        <f t="shared" si="167"/>
        <v>393.7</v>
      </c>
      <c r="EO154" s="18">
        <f t="shared" si="167"/>
        <v>0</v>
      </c>
      <c r="EP154" s="18">
        <f t="shared" si="167"/>
        <v>0</v>
      </c>
      <c r="EQ154" s="18">
        <f t="shared" si="167"/>
        <v>0</v>
      </c>
      <c r="ER154" s="18">
        <f t="shared" si="167"/>
        <v>0</v>
      </c>
      <c r="ES154" s="18">
        <f t="shared" si="167"/>
        <v>0</v>
      </c>
      <c r="ET154" s="18">
        <f t="shared" si="167"/>
        <v>0</v>
      </c>
      <c r="EU154" s="18">
        <f t="shared" si="167"/>
        <v>223.4</v>
      </c>
      <c r="EV154" s="18">
        <f t="shared" si="167"/>
        <v>0</v>
      </c>
      <c r="EW154" s="18">
        <f t="shared" si="167"/>
        <v>0</v>
      </c>
      <c r="EX154" s="18">
        <f t="shared" si="167"/>
        <v>0</v>
      </c>
      <c r="EY154" s="18">
        <f t="shared" si="167"/>
        <v>289.2</v>
      </c>
      <c r="EZ154" s="18">
        <f t="shared" si="167"/>
        <v>0</v>
      </c>
      <c r="FA154" s="18">
        <f t="shared" si="167"/>
        <v>0</v>
      </c>
      <c r="FB154" s="18">
        <f t="shared" si="167"/>
        <v>0</v>
      </c>
      <c r="FC154" s="18">
        <f t="shared" si="167"/>
        <v>0</v>
      </c>
      <c r="FD154" s="18">
        <f t="shared" si="167"/>
        <v>0</v>
      </c>
      <c r="FE154" s="18">
        <f t="shared" si="167"/>
        <v>0</v>
      </c>
      <c r="FF154" s="18">
        <f t="shared" si="167"/>
        <v>0</v>
      </c>
      <c r="FG154" s="18">
        <f t="shared" si="167"/>
        <v>0</v>
      </c>
      <c r="FH154" s="18">
        <f t="shared" si="167"/>
        <v>0</v>
      </c>
      <c r="FI154" s="18">
        <f t="shared" si="167"/>
        <v>690</v>
      </c>
      <c r="FJ154" s="18">
        <f t="shared" si="167"/>
        <v>0</v>
      </c>
      <c r="FK154" s="18">
        <f t="shared" si="167"/>
        <v>0</v>
      </c>
      <c r="FL154" s="18">
        <f t="shared" si="167"/>
        <v>0</v>
      </c>
      <c r="FM154" s="18">
        <f t="shared" si="167"/>
        <v>0</v>
      </c>
      <c r="FN154" s="18">
        <f t="shared" si="167"/>
        <v>8568.2999999999993</v>
      </c>
      <c r="FO154" s="18">
        <f t="shared" si="167"/>
        <v>410.3</v>
      </c>
      <c r="FP154" s="18">
        <f t="shared" si="167"/>
        <v>907.2</v>
      </c>
      <c r="FQ154" s="18">
        <f t="shared" si="167"/>
        <v>0</v>
      </c>
      <c r="FR154" s="18">
        <f t="shared" si="167"/>
        <v>0</v>
      </c>
      <c r="FS154" s="18">
        <f t="shared" si="167"/>
        <v>0</v>
      </c>
      <c r="FT154" s="18">
        <f t="shared" si="167"/>
        <v>0</v>
      </c>
      <c r="FU154" s="18">
        <f t="shared" si="167"/>
        <v>314</v>
      </c>
      <c r="FV154" s="18">
        <f t="shared" si="167"/>
        <v>268.10000000000002</v>
      </c>
      <c r="FW154" s="18">
        <f t="shared" si="167"/>
        <v>0</v>
      </c>
      <c r="FX154" s="18">
        <f t="shared" si="167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667</v>
      </c>
      <c r="B156" s="7" t="s">
        <v>668</v>
      </c>
      <c r="C156" s="7">
        <f t="shared" ref="C156:BN156" si="168">ROUND(IF((AND((C103&lt;=459),(C139&lt;=C18)))=TRUE(),0,(C124*C141*C154)),2)</f>
        <v>2288247.63</v>
      </c>
      <c r="D156" s="7">
        <f t="shared" si="168"/>
        <v>16771928.470000001</v>
      </c>
      <c r="E156" s="7">
        <f t="shared" si="168"/>
        <v>2535928.92</v>
      </c>
      <c r="F156" s="7">
        <f t="shared" si="168"/>
        <v>0</v>
      </c>
      <c r="G156" s="7">
        <f t="shared" si="168"/>
        <v>0</v>
      </c>
      <c r="H156" s="7">
        <f t="shared" si="168"/>
        <v>0</v>
      </c>
      <c r="I156" s="7">
        <f t="shared" si="168"/>
        <v>3661931.61</v>
      </c>
      <c r="J156" s="7">
        <f t="shared" si="168"/>
        <v>892032.55</v>
      </c>
      <c r="K156" s="7">
        <f t="shared" si="168"/>
        <v>0</v>
      </c>
      <c r="L156" s="7">
        <f t="shared" si="168"/>
        <v>962360.35</v>
      </c>
      <c r="M156" s="7">
        <f t="shared" si="168"/>
        <v>479992.15</v>
      </c>
      <c r="N156" s="7">
        <f t="shared" si="168"/>
        <v>0</v>
      </c>
      <c r="O156" s="7">
        <f t="shared" si="168"/>
        <v>0</v>
      </c>
      <c r="P156" s="7">
        <f t="shared" si="168"/>
        <v>0</v>
      </c>
      <c r="Q156" s="7">
        <f t="shared" si="168"/>
        <v>16151791.699999999</v>
      </c>
      <c r="R156" s="7">
        <f t="shared" si="168"/>
        <v>0</v>
      </c>
      <c r="S156" s="7">
        <f t="shared" si="168"/>
        <v>740611.34</v>
      </c>
      <c r="T156" s="7">
        <f t="shared" si="168"/>
        <v>0</v>
      </c>
      <c r="U156" s="7">
        <f t="shared" si="168"/>
        <v>0</v>
      </c>
      <c r="V156" s="7">
        <f t="shared" si="168"/>
        <v>0</v>
      </c>
      <c r="W156" s="7">
        <f t="shared" si="168"/>
        <v>0</v>
      </c>
      <c r="X156" s="7">
        <f t="shared" si="168"/>
        <v>0</v>
      </c>
      <c r="Y156" s="7">
        <f t="shared" si="168"/>
        <v>333781.65000000002</v>
      </c>
      <c r="Z156" s="7">
        <f t="shared" si="168"/>
        <v>0</v>
      </c>
      <c r="AA156" s="7">
        <f t="shared" si="168"/>
        <v>0</v>
      </c>
      <c r="AB156" s="7">
        <f t="shared" si="168"/>
        <v>0</v>
      </c>
      <c r="AC156" s="7">
        <f t="shared" si="168"/>
        <v>0</v>
      </c>
      <c r="AD156" s="7">
        <f t="shared" si="168"/>
        <v>0</v>
      </c>
      <c r="AE156" s="7">
        <f t="shared" si="168"/>
        <v>0</v>
      </c>
      <c r="AF156" s="7">
        <f t="shared" si="168"/>
        <v>0</v>
      </c>
      <c r="AG156" s="7">
        <f t="shared" si="168"/>
        <v>0</v>
      </c>
      <c r="AH156" s="7">
        <f t="shared" si="168"/>
        <v>428645.71</v>
      </c>
      <c r="AI156" s="7">
        <f t="shared" si="168"/>
        <v>0</v>
      </c>
      <c r="AJ156" s="7">
        <f t="shared" si="168"/>
        <v>0</v>
      </c>
      <c r="AK156" s="7">
        <f t="shared" si="168"/>
        <v>0</v>
      </c>
      <c r="AL156" s="7">
        <f t="shared" si="168"/>
        <v>0</v>
      </c>
      <c r="AM156" s="7">
        <f t="shared" si="168"/>
        <v>0</v>
      </c>
      <c r="AN156" s="7">
        <f t="shared" si="168"/>
        <v>0</v>
      </c>
      <c r="AO156" s="7">
        <f t="shared" si="168"/>
        <v>1841925.46</v>
      </c>
      <c r="AP156" s="7">
        <f t="shared" si="168"/>
        <v>36223632.060000002</v>
      </c>
      <c r="AQ156" s="7">
        <f t="shared" si="168"/>
        <v>0</v>
      </c>
      <c r="AR156" s="7">
        <f t="shared" si="168"/>
        <v>0</v>
      </c>
      <c r="AS156" s="7">
        <f t="shared" si="168"/>
        <v>0</v>
      </c>
      <c r="AT156" s="7">
        <f t="shared" si="168"/>
        <v>0</v>
      </c>
      <c r="AU156" s="7">
        <f t="shared" si="168"/>
        <v>0</v>
      </c>
      <c r="AV156" s="7">
        <f t="shared" si="168"/>
        <v>0</v>
      </c>
      <c r="AW156" s="7">
        <f t="shared" si="168"/>
        <v>0</v>
      </c>
      <c r="AX156" s="7">
        <f t="shared" si="168"/>
        <v>0</v>
      </c>
      <c r="AY156" s="7">
        <f t="shared" si="168"/>
        <v>0</v>
      </c>
      <c r="AZ156" s="7">
        <f t="shared" si="168"/>
        <v>5483632.96</v>
      </c>
      <c r="BA156" s="7">
        <f t="shared" si="168"/>
        <v>3773203.46</v>
      </c>
      <c r="BB156" s="7">
        <f t="shared" si="168"/>
        <v>3272166.81</v>
      </c>
      <c r="BC156" s="7">
        <f t="shared" si="168"/>
        <v>10927459.76</v>
      </c>
      <c r="BD156" s="7">
        <f t="shared" si="168"/>
        <v>0</v>
      </c>
      <c r="BE156" s="7">
        <f t="shared" si="168"/>
        <v>0</v>
      </c>
      <c r="BF156" s="7">
        <f t="shared" si="168"/>
        <v>0</v>
      </c>
      <c r="BG156" s="7">
        <f t="shared" si="168"/>
        <v>429611.79</v>
      </c>
      <c r="BH156" s="7">
        <f t="shared" si="168"/>
        <v>0</v>
      </c>
      <c r="BI156" s="7">
        <f t="shared" si="168"/>
        <v>0</v>
      </c>
      <c r="BJ156" s="7">
        <f t="shared" si="168"/>
        <v>0</v>
      </c>
      <c r="BK156" s="7">
        <f t="shared" si="168"/>
        <v>0</v>
      </c>
      <c r="BL156" s="7">
        <f t="shared" si="168"/>
        <v>0</v>
      </c>
      <c r="BM156" s="7">
        <f t="shared" si="168"/>
        <v>0</v>
      </c>
      <c r="BN156" s="7">
        <f t="shared" si="168"/>
        <v>1328747.1200000001</v>
      </c>
      <c r="BO156" s="7">
        <f t="shared" ref="BO156:DZ156" si="169">ROUND(IF((AND((BO103&lt;=459),(BO139&lt;=BO18)))=TRUE(),0,(BO124*BO141*BO154)),2)</f>
        <v>569355.05000000005</v>
      </c>
      <c r="BP156" s="7">
        <f t="shared" si="169"/>
        <v>0</v>
      </c>
      <c r="BQ156" s="7">
        <f t="shared" si="169"/>
        <v>0</v>
      </c>
      <c r="BR156" s="7">
        <f t="shared" si="169"/>
        <v>1840245.65</v>
      </c>
      <c r="BS156" s="7">
        <f t="shared" si="169"/>
        <v>528167.53</v>
      </c>
      <c r="BT156" s="7">
        <f t="shared" si="169"/>
        <v>0</v>
      </c>
      <c r="BU156" s="7">
        <f t="shared" si="169"/>
        <v>0</v>
      </c>
      <c r="BV156" s="7">
        <f t="shared" si="169"/>
        <v>0</v>
      </c>
      <c r="BW156" s="7">
        <f t="shared" si="169"/>
        <v>0</v>
      </c>
      <c r="BX156" s="7">
        <f t="shared" si="169"/>
        <v>0</v>
      </c>
      <c r="BY156" s="7">
        <f t="shared" si="169"/>
        <v>223701.33</v>
      </c>
      <c r="BZ156" s="7">
        <f t="shared" si="169"/>
        <v>0</v>
      </c>
      <c r="CA156" s="7">
        <f t="shared" si="169"/>
        <v>0</v>
      </c>
      <c r="CB156" s="7">
        <f t="shared" si="169"/>
        <v>0</v>
      </c>
      <c r="CC156" s="7">
        <f t="shared" si="169"/>
        <v>0</v>
      </c>
      <c r="CD156" s="7">
        <f t="shared" si="169"/>
        <v>0</v>
      </c>
      <c r="CE156" s="7">
        <f t="shared" si="169"/>
        <v>0</v>
      </c>
      <c r="CF156" s="7">
        <f t="shared" si="169"/>
        <v>0</v>
      </c>
      <c r="CG156" s="7">
        <f t="shared" si="169"/>
        <v>0</v>
      </c>
      <c r="CH156" s="7">
        <f t="shared" si="169"/>
        <v>0</v>
      </c>
      <c r="CI156" s="7">
        <f t="shared" si="169"/>
        <v>296327.73</v>
      </c>
      <c r="CJ156" s="7">
        <f t="shared" si="169"/>
        <v>421777.05</v>
      </c>
      <c r="CK156" s="7">
        <f t="shared" si="169"/>
        <v>0</v>
      </c>
      <c r="CL156" s="7">
        <f t="shared" si="169"/>
        <v>0</v>
      </c>
      <c r="CM156" s="7">
        <f t="shared" si="169"/>
        <v>305912.56</v>
      </c>
      <c r="CN156" s="7">
        <f t="shared" si="169"/>
        <v>0</v>
      </c>
      <c r="CO156" s="7">
        <f t="shared" si="169"/>
        <v>0</v>
      </c>
      <c r="CP156" s="7">
        <f t="shared" si="169"/>
        <v>0</v>
      </c>
      <c r="CQ156" s="7">
        <f t="shared" si="169"/>
        <v>363777.66</v>
      </c>
      <c r="CR156" s="7">
        <f t="shared" si="169"/>
        <v>0</v>
      </c>
      <c r="CS156" s="7">
        <f t="shared" si="169"/>
        <v>0</v>
      </c>
      <c r="CT156" s="7">
        <f t="shared" si="169"/>
        <v>0</v>
      </c>
      <c r="CU156" s="7">
        <f t="shared" si="169"/>
        <v>0</v>
      </c>
      <c r="CV156" s="7">
        <f t="shared" si="169"/>
        <v>0</v>
      </c>
      <c r="CW156" s="7">
        <f t="shared" si="169"/>
        <v>0</v>
      </c>
      <c r="CX156" s="7">
        <f t="shared" si="169"/>
        <v>214119.31</v>
      </c>
      <c r="CY156" s="7">
        <f t="shared" si="169"/>
        <v>0</v>
      </c>
      <c r="CZ156" s="7">
        <f t="shared" si="169"/>
        <v>787235.91</v>
      </c>
      <c r="DA156" s="7">
        <f t="shared" si="169"/>
        <v>0</v>
      </c>
      <c r="DB156" s="7">
        <f t="shared" si="169"/>
        <v>0</v>
      </c>
      <c r="DC156" s="7">
        <f t="shared" si="169"/>
        <v>0</v>
      </c>
      <c r="DD156" s="7">
        <f t="shared" si="169"/>
        <v>0</v>
      </c>
      <c r="DE156" s="7">
        <f t="shared" si="169"/>
        <v>0</v>
      </c>
      <c r="DF156" s="7">
        <f t="shared" si="169"/>
        <v>8658347.8200000003</v>
      </c>
      <c r="DG156" s="7">
        <f t="shared" si="169"/>
        <v>0</v>
      </c>
      <c r="DH156" s="7">
        <f t="shared" si="169"/>
        <v>792938.65</v>
      </c>
      <c r="DI156" s="7">
        <f t="shared" si="169"/>
        <v>1052921.26</v>
      </c>
      <c r="DJ156" s="7">
        <f t="shared" si="169"/>
        <v>0</v>
      </c>
      <c r="DK156" s="7">
        <f t="shared" si="169"/>
        <v>216959.16</v>
      </c>
      <c r="DL156" s="7">
        <f t="shared" si="169"/>
        <v>2478003.73</v>
      </c>
      <c r="DM156" s="7">
        <f t="shared" si="169"/>
        <v>0</v>
      </c>
      <c r="DN156" s="7">
        <f t="shared" si="169"/>
        <v>612030.05000000005</v>
      </c>
      <c r="DO156" s="7">
        <f t="shared" si="169"/>
        <v>1367472.53</v>
      </c>
      <c r="DP156" s="7">
        <f t="shared" si="169"/>
        <v>0</v>
      </c>
      <c r="DQ156" s="7">
        <f t="shared" si="169"/>
        <v>0</v>
      </c>
      <c r="DR156" s="7">
        <f t="shared" si="169"/>
        <v>580588.01</v>
      </c>
      <c r="DS156" s="7">
        <f t="shared" si="169"/>
        <v>299205.13</v>
      </c>
      <c r="DT156" s="7">
        <f t="shared" si="169"/>
        <v>0</v>
      </c>
      <c r="DU156" s="7">
        <f t="shared" si="169"/>
        <v>0</v>
      </c>
      <c r="DV156" s="7">
        <f t="shared" si="169"/>
        <v>0</v>
      </c>
      <c r="DW156" s="7">
        <f t="shared" si="169"/>
        <v>0</v>
      </c>
      <c r="DX156" s="7">
        <f t="shared" si="169"/>
        <v>0</v>
      </c>
      <c r="DY156" s="7">
        <f t="shared" si="169"/>
        <v>0</v>
      </c>
      <c r="DZ156" s="7">
        <f t="shared" si="169"/>
        <v>0</v>
      </c>
      <c r="EA156" s="7">
        <f t="shared" ref="EA156:FX156" si="170">ROUND(IF((AND((EA103&lt;=459),(EA139&lt;=EA18)))=TRUE(),0,(EA124*EA141*EA154)),2)</f>
        <v>0</v>
      </c>
      <c r="EB156" s="7">
        <f t="shared" si="170"/>
        <v>261603.45</v>
      </c>
      <c r="EC156" s="7">
        <f t="shared" si="170"/>
        <v>0</v>
      </c>
      <c r="ED156" s="7">
        <f t="shared" si="170"/>
        <v>0</v>
      </c>
      <c r="EE156" s="7">
        <f t="shared" si="170"/>
        <v>0</v>
      </c>
      <c r="EF156" s="7">
        <f t="shared" si="170"/>
        <v>605610.13</v>
      </c>
      <c r="EG156" s="7">
        <f t="shared" si="170"/>
        <v>0</v>
      </c>
      <c r="EH156" s="7">
        <f t="shared" si="170"/>
        <v>0</v>
      </c>
      <c r="EI156" s="7">
        <f t="shared" si="170"/>
        <v>5863399.1399999997</v>
      </c>
      <c r="EJ156" s="7">
        <f t="shared" si="170"/>
        <v>4068600.92</v>
      </c>
      <c r="EK156" s="7">
        <f t="shared" si="170"/>
        <v>0</v>
      </c>
      <c r="EL156" s="7">
        <f t="shared" si="170"/>
        <v>214355.54</v>
      </c>
      <c r="EM156" s="7">
        <f t="shared" si="170"/>
        <v>0</v>
      </c>
      <c r="EN156" s="7">
        <f t="shared" si="170"/>
        <v>436211.1</v>
      </c>
      <c r="EO156" s="7">
        <f t="shared" si="170"/>
        <v>0</v>
      </c>
      <c r="EP156" s="7">
        <f t="shared" si="170"/>
        <v>0</v>
      </c>
      <c r="EQ156" s="7">
        <f t="shared" si="170"/>
        <v>0</v>
      </c>
      <c r="ER156" s="7">
        <f t="shared" si="170"/>
        <v>0</v>
      </c>
      <c r="ES156" s="7">
        <f t="shared" si="170"/>
        <v>0</v>
      </c>
      <c r="ET156" s="7">
        <f t="shared" si="170"/>
        <v>0</v>
      </c>
      <c r="EU156" s="7">
        <f t="shared" si="170"/>
        <v>260044.23</v>
      </c>
      <c r="EV156" s="7">
        <f t="shared" si="170"/>
        <v>0</v>
      </c>
      <c r="EW156" s="7">
        <f t="shared" si="170"/>
        <v>0</v>
      </c>
      <c r="EX156" s="7">
        <f t="shared" si="170"/>
        <v>0</v>
      </c>
      <c r="EY156" s="7">
        <f t="shared" si="170"/>
        <v>333935.28999999998</v>
      </c>
      <c r="EZ156" s="7">
        <f t="shared" si="170"/>
        <v>0</v>
      </c>
      <c r="FA156" s="7">
        <f t="shared" si="170"/>
        <v>0</v>
      </c>
      <c r="FB156" s="7">
        <f t="shared" si="170"/>
        <v>0</v>
      </c>
      <c r="FC156" s="7">
        <f t="shared" si="170"/>
        <v>0</v>
      </c>
      <c r="FD156" s="7">
        <f t="shared" si="170"/>
        <v>0</v>
      </c>
      <c r="FE156" s="7">
        <f t="shared" si="170"/>
        <v>0</v>
      </c>
      <c r="FF156" s="7">
        <f t="shared" si="170"/>
        <v>0</v>
      </c>
      <c r="FG156" s="7">
        <f t="shared" si="170"/>
        <v>0</v>
      </c>
      <c r="FH156" s="7">
        <f t="shared" si="170"/>
        <v>0</v>
      </c>
      <c r="FI156" s="7">
        <f t="shared" si="170"/>
        <v>767841.09</v>
      </c>
      <c r="FJ156" s="7">
        <f t="shared" si="170"/>
        <v>0</v>
      </c>
      <c r="FK156" s="7">
        <f t="shared" si="170"/>
        <v>0</v>
      </c>
      <c r="FL156" s="7">
        <f t="shared" si="170"/>
        <v>0</v>
      </c>
      <c r="FM156" s="7">
        <f t="shared" si="170"/>
        <v>0</v>
      </c>
      <c r="FN156" s="7">
        <f t="shared" si="170"/>
        <v>9233131.3300000001</v>
      </c>
      <c r="FO156" s="7">
        <f t="shared" si="170"/>
        <v>472269.99</v>
      </c>
      <c r="FP156" s="7">
        <f t="shared" si="170"/>
        <v>1008335.19</v>
      </c>
      <c r="FQ156" s="7">
        <f t="shared" si="170"/>
        <v>0</v>
      </c>
      <c r="FR156" s="7">
        <f t="shared" si="170"/>
        <v>0</v>
      </c>
      <c r="FS156" s="7">
        <f t="shared" si="170"/>
        <v>0</v>
      </c>
      <c r="FT156" s="7">
        <f t="shared" si="170"/>
        <v>0</v>
      </c>
      <c r="FU156" s="7">
        <f t="shared" si="170"/>
        <v>379600.05</v>
      </c>
      <c r="FV156" s="7">
        <f t="shared" si="170"/>
        <v>319883.86</v>
      </c>
      <c r="FW156" s="7">
        <f t="shared" si="170"/>
        <v>0</v>
      </c>
      <c r="FX156" s="7">
        <f t="shared" si="170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669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670</v>
      </c>
      <c r="B158" s="7" t="s">
        <v>671</v>
      </c>
      <c r="C158" s="7">
        <f t="shared" ref="C158:BN158" si="171">ROUND(IF((AND((C103&lt;=459),(C139&lt;=C18)))=TRUE(),0,IF(C156=0,0,C124*C148*(C137-C154))),2)</f>
        <v>942160.99</v>
      </c>
      <c r="D158" s="7">
        <f t="shared" si="171"/>
        <v>941808.21</v>
      </c>
      <c r="E158" s="7">
        <f t="shared" si="171"/>
        <v>4654628.38</v>
      </c>
      <c r="F158" s="7">
        <f t="shared" si="171"/>
        <v>0</v>
      </c>
      <c r="G158" s="7">
        <f t="shared" si="171"/>
        <v>0</v>
      </c>
      <c r="H158" s="7">
        <f t="shared" si="171"/>
        <v>0</v>
      </c>
      <c r="I158" s="7">
        <f t="shared" si="171"/>
        <v>6564136.1699999999</v>
      </c>
      <c r="J158" s="7">
        <f t="shared" si="171"/>
        <v>758372.99</v>
      </c>
      <c r="K158" s="7">
        <f t="shared" si="171"/>
        <v>0</v>
      </c>
      <c r="L158" s="7">
        <f t="shared" si="171"/>
        <v>740266.61</v>
      </c>
      <c r="M158" s="7">
        <f t="shared" si="171"/>
        <v>1518089.64</v>
      </c>
      <c r="N158" s="7">
        <f t="shared" si="171"/>
        <v>0</v>
      </c>
      <c r="O158" s="7">
        <f t="shared" si="171"/>
        <v>0</v>
      </c>
      <c r="P158" s="7">
        <f t="shared" si="171"/>
        <v>0</v>
      </c>
      <c r="Q158" s="7">
        <f t="shared" si="171"/>
        <v>26814687.25</v>
      </c>
      <c r="R158" s="7">
        <f t="shared" si="171"/>
        <v>0</v>
      </c>
      <c r="S158" s="7">
        <f t="shared" si="171"/>
        <v>276103.31</v>
      </c>
      <c r="T158" s="7">
        <f t="shared" si="171"/>
        <v>0</v>
      </c>
      <c r="U158" s="7">
        <f t="shared" si="171"/>
        <v>0</v>
      </c>
      <c r="V158" s="7">
        <f t="shared" si="171"/>
        <v>0</v>
      </c>
      <c r="W158" s="7">
        <f t="shared" si="171"/>
        <v>0</v>
      </c>
      <c r="X158" s="7">
        <f t="shared" si="171"/>
        <v>0</v>
      </c>
      <c r="Y158" s="7">
        <f t="shared" si="171"/>
        <v>528117.73</v>
      </c>
      <c r="Z158" s="7">
        <f t="shared" si="171"/>
        <v>0</v>
      </c>
      <c r="AA158" s="7">
        <f t="shared" si="171"/>
        <v>0</v>
      </c>
      <c r="AB158" s="7">
        <f t="shared" si="171"/>
        <v>0</v>
      </c>
      <c r="AC158" s="7">
        <f t="shared" si="171"/>
        <v>0</v>
      </c>
      <c r="AD158" s="7">
        <f t="shared" si="171"/>
        <v>0</v>
      </c>
      <c r="AE158" s="7">
        <f t="shared" si="171"/>
        <v>0</v>
      </c>
      <c r="AF158" s="7">
        <f t="shared" si="171"/>
        <v>0</v>
      </c>
      <c r="AG158" s="7">
        <f t="shared" si="171"/>
        <v>0</v>
      </c>
      <c r="AH158" s="7">
        <f t="shared" si="171"/>
        <v>368787.36</v>
      </c>
      <c r="AI158" s="7">
        <f t="shared" si="171"/>
        <v>0</v>
      </c>
      <c r="AJ158" s="7">
        <f t="shared" si="171"/>
        <v>0</v>
      </c>
      <c r="AK158" s="7">
        <f t="shared" si="171"/>
        <v>0</v>
      </c>
      <c r="AL158" s="7">
        <f t="shared" si="171"/>
        <v>0</v>
      </c>
      <c r="AM158" s="7">
        <f t="shared" si="171"/>
        <v>0</v>
      </c>
      <c r="AN158" s="7">
        <f t="shared" si="171"/>
        <v>0</v>
      </c>
      <c r="AO158" s="7">
        <f t="shared" si="171"/>
        <v>306083.68</v>
      </c>
      <c r="AP158" s="7">
        <f t="shared" si="171"/>
        <v>34225370.420000002</v>
      </c>
      <c r="AQ158" s="7">
        <f t="shared" si="171"/>
        <v>0</v>
      </c>
      <c r="AR158" s="7">
        <f t="shared" si="171"/>
        <v>0</v>
      </c>
      <c r="AS158" s="7">
        <f t="shared" si="171"/>
        <v>0</v>
      </c>
      <c r="AT158" s="7">
        <f t="shared" si="171"/>
        <v>0</v>
      </c>
      <c r="AU158" s="7">
        <f t="shared" si="171"/>
        <v>0</v>
      </c>
      <c r="AV158" s="7">
        <f t="shared" si="171"/>
        <v>0</v>
      </c>
      <c r="AW158" s="7">
        <f t="shared" si="171"/>
        <v>0</v>
      </c>
      <c r="AX158" s="7">
        <f t="shared" si="171"/>
        <v>0</v>
      </c>
      <c r="AY158" s="7">
        <f t="shared" si="171"/>
        <v>0</v>
      </c>
      <c r="AZ158" s="7">
        <f t="shared" si="171"/>
        <v>5078682.9400000004</v>
      </c>
      <c r="BA158" s="7">
        <f t="shared" si="171"/>
        <v>259785.42</v>
      </c>
      <c r="BB158" s="7">
        <f t="shared" si="171"/>
        <v>465532.74</v>
      </c>
      <c r="BC158" s="7">
        <f t="shared" si="171"/>
        <v>5659725.8399999999</v>
      </c>
      <c r="BD158" s="7">
        <f t="shared" si="171"/>
        <v>0</v>
      </c>
      <c r="BE158" s="7">
        <f t="shared" si="171"/>
        <v>0</v>
      </c>
      <c r="BF158" s="7">
        <f t="shared" si="171"/>
        <v>0</v>
      </c>
      <c r="BG158" s="7">
        <f t="shared" si="171"/>
        <v>48061.89</v>
      </c>
      <c r="BH158" s="7">
        <f t="shared" si="171"/>
        <v>0</v>
      </c>
      <c r="BI158" s="7">
        <f t="shared" si="171"/>
        <v>0</v>
      </c>
      <c r="BJ158" s="7">
        <f t="shared" si="171"/>
        <v>0</v>
      </c>
      <c r="BK158" s="7">
        <f t="shared" si="171"/>
        <v>0</v>
      </c>
      <c r="BL158" s="7">
        <f t="shared" si="171"/>
        <v>0</v>
      </c>
      <c r="BM158" s="7">
        <f t="shared" si="171"/>
        <v>0</v>
      </c>
      <c r="BN158" s="7">
        <f t="shared" si="171"/>
        <v>689476.92</v>
      </c>
      <c r="BO158" s="7">
        <f t="shared" ref="BO158:DZ158" si="172">ROUND(IF((AND((BO103&lt;=459),(BO139&lt;=BO18)))=TRUE(),0,IF(BO156=0,0,BO124*BO148*(BO137-BO154))),2)</f>
        <v>75260.539999999994</v>
      </c>
      <c r="BP158" s="7">
        <f t="shared" si="172"/>
        <v>0</v>
      </c>
      <c r="BQ158" s="7">
        <f t="shared" si="172"/>
        <v>0</v>
      </c>
      <c r="BR158" s="7">
        <f t="shared" si="172"/>
        <v>62540.28</v>
      </c>
      <c r="BS158" s="7">
        <f t="shared" si="172"/>
        <v>613445.56000000006</v>
      </c>
      <c r="BT158" s="7">
        <f t="shared" si="172"/>
        <v>0</v>
      </c>
      <c r="BU158" s="7">
        <f t="shared" si="172"/>
        <v>0</v>
      </c>
      <c r="BV158" s="7">
        <f t="shared" si="172"/>
        <v>0</v>
      </c>
      <c r="BW158" s="7">
        <f t="shared" si="172"/>
        <v>0</v>
      </c>
      <c r="BX158" s="7">
        <f t="shared" si="172"/>
        <v>0</v>
      </c>
      <c r="BY158" s="7">
        <f t="shared" si="172"/>
        <v>535575.61</v>
      </c>
      <c r="BZ158" s="7">
        <f t="shared" si="172"/>
        <v>0</v>
      </c>
      <c r="CA158" s="7">
        <f t="shared" si="172"/>
        <v>0</v>
      </c>
      <c r="CB158" s="7">
        <f t="shared" si="172"/>
        <v>0</v>
      </c>
      <c r="CC158" s="7">
        <f t="shared" si="172"/>
        <v>0</v>
      </c>
      <c r="CD158" s="7">
        <f t="shared" si="172"/>
        <v>0</v>
      </c>
      <c r="CE158" s="7">
        <f t="shared" si="172"/>
        <v>0</v>
      </c>
      <c r="CF158" s="7">
        <f t="shared" si="172"/>
        <v>0</v>
      </c>
      <c r="CG158" s="7">
        <f t="shared" si="172"/>
        <v>0</v>
      </c>
      <c r="CH158" s="7">
        <f t="shared" si="172"/>
        <v>0</v>
      </c>
      <c r="CI158" s="7">
        <f t="shared" si="172"/>
        <v>354412.28</v>
      </c>
      <c r="CJ158" s="7">
        <f t="shared" si="172"/>
        <v>200391.07</v>
      </c>
      <c r="CK158" s="7">
        <f t="shared" si="172"/>
        <v>0</v>
      </c>
      <c r="CL158" s="7">
        <f t="shared" si="172"/>
        <v>0</v>
      </c>
      <c r="CM158" s="7">
        <f t="shared" si="172"/>
        <v>85084.12</v>
      </c>
      <c r="CN158" s="7">
        <f t="shared" si="172"/>
        <v>0</v>
      </c>
      <c r="CO158" s="7">
        <f t="shared" si="172"/>
        <v>0</v>
      </c>
      <c r="CP158" s="7">
        <f t="shared" si="172"/>
        <v>0</v>
      </c>
      <c r="CQ158" s="7">
        <f t="shared" si="172"/>
        <v>608502.52</v>
      </c>
      <c r="CR158" s="7">
        <f t="shared" si="172"/>
        <v>0</v>
      </c>
      <c r="CS158" s="7">
        <f t="shared" si="172"/>
        <v>0</v>
      </c>
      <c r="CT158" s="7">
        <f t="shared" si="172"/>
        <v>0</v>
      </c>
      <c r="CU158" s="7">
        <f t="shared" si="172"/>
        <v>0</v>
      </c>
      <c r="CV158" s="7">
        <f t="shared" si="172"/>
        <v>0</v>
      </c>
      <c r="CW158" s="7">
        <f t="shared" si="172"/>
        <v>0</v>
      </c>
      <c r="CX158" s="7">
        <f t="shared" si="172"/>
        <v>37646.720000000001</v>
      </c>
      <c r="CY158" s="7">
        <f t="shared" si="172"/>
        <v>0</v>
      </c>
      <c r="CZ158" s="7">
        <f t="shared" si="172"/>
        <v>535283.5</v>
      </c>
      <c r="DA158" s="7">
        <f t="shared" si="172"/>
        <v>0</v>
      </c>
      <c r="DB158" s="7">
        <f t="shared" si="172"/>
        <v>0</v>
      </c>
      <c r="DC158" s="7">
        <f t="shared" si="172"/>
        <v>0</v>
      </c>
      <c r="DD158" s="7">
        <f t="shared" si="172"/>
        <v>0</v>
      </c>
      <c r="DE158" s="7">
        <f t="shared" si="172"/>
        <v>0</v>
      </c>
      <c r="DF158" s="7">
        <f t="shared" si="172"/>
        <v>2077162.75</v>
      </c>
      <c r="DG158" s="7">
        <f t="shared" si="172"/>
        <v>0</v>
      </c>
      <c r="DH158" s="7">
        <f t="shared" si="172"/>
        <v>133264.57</v>
      </c>
      <c r="DI158" s="7">
        <f t="shared" si="172"/>
        <v>1106730.6299999999</v>
      </c>
      <c r="DJ158" s="7">
        <f t="shared" si="172"/>
        <v>0</v>
      </c>
      <c r="DK158" s="7">
        <f t="shared" si="172"/>
        <v>196704.66</v>
      </c>
      <c r="DL158" s="7">
        <f t="shared" si="172"/>
        <v>1244224.02</v>
      </c>
      <c r="DM158" s="7">
        <f t="shared" si="172"/>
        <v>0</v>
      </c>
      <c r="DN158" s="7">
        <f t="shared" si="172"/>
        <v>255883.22</v>
      </c>
      <c r="DO158" s="7">
        <f t="shared" si="172"/>
        <v>330108.78000000003</v>
      </c>
      <c r="DP158" s="7">
        <f t="shared" si="172"/>
        <v>0</v>
      </c>
      <c r="DQ158" s="7">
        <f t="shared" si="172"/>
        <v>0</v>
      </c>
      <c r="DR158" s="7">
        <f t="shared" si="172"/>
        <v>1118190.6399999999</v>
      </c>
      <c r="DS158" s="7">
        <f t="shared" si="172"/>
        <v>722276.36</v>
      </c>
      <c r="DT158" s="7">
        <f t="shared" si="172"/>
        <v>0</v>
      </c>
      <c r="DU158" s="7">
        <f t="shared" si="172"/>
        <v>0</v>
      </c>
      <c r="DV158" s="7">
        <f t="shared" si="172"/>
        <v>0</v>
      </c>
      <c r="DW158" s="7">
        <f t="shared" si="172"/>
        <v>0</v>
      </c>
      <c r="DX158" s="7">
        <f t="shared" si="172"/>
        <v>0</v>
      </c>
      <c r="DY158" s="7">
        <f t="shared" si="172"/>
        <v>0</v>
      </c>
      <c r="DZ158" s="7">
        <f t="shared" si="172"/>
        <v>0</v>
      </c>
      <c r="EA158" s="7">
        <f t="shared" ref="EA158:FX158" si="173">ROUND(IF((AND((EA103&lt;=459),(EA139&lt;=EA18)))=TRUE(),0,IF(EA156=0,0,EA124*EA148*(EA137-EA154))),2)</f>
        <v>0</v>
      </c>
      <c r="EB158" s="7">
        <f t="shared" si="173"/>
        <v>124800.94</v>
      </c>
      <c r="EC158" s="7">
        <f t="shared" si="173"/>
        <v>0</v>
      </c>
      <c r="ED158" s="7">
        <f t="shared" si="173"/>
        <v>0</v>
      </c>
      <c r="EE158" s="7">
        <f t="shared" si="173"/>
        <v>0</v>
      </c>
      <c r="EF158" s="7">
        <f t="shared" si="173"/>
        <v>881643.14</v>
      </c>
      <c r="EG158" s="7">
        <f t="shared" si="173"/>
        <v>0</v>
      </c>
      <c r="EH158" s="7">
        <f t="shared" si="173"/>
        <v>0</v>
      </c>
      <c r="EI158" s="7">
        <f t="shared" si="173"/>
        <v>11558074.289999999</v>
      </c>
      <c r="EJ158" s="7">
        <f t="shared" si="173"/>
        <v>1255322.6499999999</v>
      </c>
      <c r="EK158" s="7">
        <f t="shared" si="173"/>
        <v>0</v>
      </c>
      <c r="EL158" s="7">
        <f t="shared" si="173"/>
        <v>15949.55</v>
      </c>
      <c r="EM158" s="7">
        <f t="shared" si="173"/>
        <v>0</v>
      </c>
      <c r="EN158" s="7">
        <f t="shared" si="173"/>
        <v>599490</v>
      </c>
      <c r="EO158" s="7">
        <f t="shared" si="173"/>
        <v>0</v>
      </c>
      <c r="EP158" s="7">
        <f t="shared" si="173"/>
        <v>0</v>
      </c>
      <c r="EQ158" s="7">
        <f t="shared" si="173"/>
        <v>0</v>
      </c>
      <c r="ER158" s="7">
        <f t="shared" si="173"/>
        <v>0</v>
      </c>
      <c r="ES158" s="7">
        <f t="shared" si="173"/>
        <v>0</v>
      </c>
      <c r="ET158" s="7">
        <f t="shared" si="173"/>
        <v>0</v>
      </c>
      <c r="EU158" s="7">
        <f t="shared" si="173"/>
        <v>806125.48</v>
      </c>
      <c r="EV158" s="7">
        <f t="shared" si="173"/>
        <v>0</v>
      </c>
      <c r="EW158" s="7">
        <f t="shared" si="173"/>
        <v>0</v>
      </c>
      <c r="EX158" s="7">
        <f t="shared" si="173"/>
        <v>0</v>
      </c>
      <c r="EY158" s="7">
        <f t="shared" si="173"/>
        <v>122956.97</v>
      </c>
      <c r="EZ158" s="7">
        <f t="shared" si="173"/>
        <v>0</v>
      </c>
      <c r="FA158" s="7">
        <f t="shared" si="173"/>
        <v>0</v>
      </c>
      <c r="FB158" s="7">
        <f t="shared" si="173"/>
        <v>0</v>
      </c>
      <c r="FC158" s="7">
        <f t="shared" si="173"/>
        <v>0</v>
      </c>
      <c r="FD158" s="7">
        <f t="shared" si="173"/>
        <v>0</v>
      </c>
      <c r="FE158" s="7">
        <f t="shared" si="173"/>
        <v>0</v>
      </c>
      <c r="FF158" s="7">
        <f t="shared" si="173"/>
        <v>0</v>
      </c>
      <c r="FG158" s="7">
        <f t="shared" si="173"/>
        <v>0</v>
      </c>
      <c r="FH158" s="7">
        <f t="shared" si="173"/>
        <v>0</v>
      </c>
      <c r="FI158" s="7">
        <f t="shared" si="173"/>
        <v>82738.22</v>
      </c>
      <c r="FJ158" s="7">
        <f t="shared" si="173"/>
        <v>0</v>
      </c>
      <c r="FK158" s="7">
        <f t="shared" si="173"/>
        <v>0</v>
      </c>
      <c r="FL158" s="7">
        <f t="shared" si="173"/>
        <v>0</v>
      </c>
      <c r="FM158" s="7">
        <f t="shared" si="173"/>
        <v>0</v>
      </c>
      <c r="FN158" s="7">
        <f t="shared" si="173"/>
        <v>11431483.800000001</v>
      </c>
      <c r="FO158" s="7">
        <f t="shared" si="173"/>
        <v>126165.03</v>
      </c>
      <c r="FP158" s="7">
        <f t="shared" si="173"/>
        <v>566690.6</v>
      </c>
      <c r="FQ158" s="7">
        <f t="shared" si="173"/>
        <v>0</v>
      </c>
      <c r="FR158" s="7">
        <f t="shared" si="173"/>
        <v>0</v>
      </c>
      <c r="FS158" s="7">
        <f t="shared" si="173"/>
        <v>0</v>
      </c>
      <c r="FT158" s="7">
        <f t="shared" si="173"/>
        <v>0</v>
      </c>
      <c r="FU158" s="7">
        <f t="shared" si="173"/>
        <v>467090.41</v>
      </c>
      <c r="FV158" s="7">
        <f t="shared" si="173"/>
        <v>203891.66</v>
      </c>
      <c r="FW158" s="7">
        <f t="shared" si="173"/>
        <v>0</v>
      </c>
      <c r="FX158" s="7">
        <f t="shared" si="173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673</v>
      </c>
      <c r="B160" s="7" t="s">
        <v>674</v>
      </c>
      <c r="C160" s="7">
        <f t="shared" ref="C160:BN160" si="174">ROUND(IF((AND((C103&lt;=459),(C139&lt;=C18)))=TRUE(),0,+C156+C158),2)</f>
        <v>3230408.62</v>
      </c>
      <c r="D160" s="7">
        <f t="shared" si="174"/>
        <v>17713736.68</v>
      </c>
      <c r="E160" s="7">
        <f t="shared" si="174"/>
        <v>7190557.2999999998</v>
      </c>
      <c r="F160" s="7">
        <f t="shared" si="174"/>
        <v>0</v>
      </c>
      <c r="G160" s="7">
        <f t="shared" si="174"/>
        <v>0</v>
      </c>
      <c r="H160" s="7">
        <f t="shared" si="174"/>
        <v>0</v>
      </c>
      <c r="I160" s="7">
        <f t="shared" si="174"/>
        <v>10226067.779999999</v>
      </c>
      <c r="J160" s="7">
        <f t="shared" si="174"/>
        <v>1650405.54</v>
      </c>
      <c r="K160" s="7">
        <f t="shared" si="174"/>
        <v>0</v>
      </c>
      <c r="L160" s="7">
        <f t="shared" si="174"/>
        <v>1702626.96</v>
      </c>
      <c r="M160" s="7">
        <f t="shared" si="174"/>
        <v>1998081.79</v>
      </c>
      <c r="N160" s="7">
        <f t="shared" si="174"/>
        <v>0</v>
      </c>
      <c r="O160" s="7">
        <f t="shared" si="174"/>
        <v>0</v>
      </c>
      <c r="P160" s="7">
        <f t="shared" si="174"/>
        <v>0</v>
      </c>
      <c r="Q160" s="7">
        <f t="shared" si="174"/>
        <v>42966478.950000003</v>
      </c>
      <c r="R160" s="7">
        <f t="shared" si="174"/>
        <v>0</v>
      </c>
      <c r="S160" s="7">
        <f t="shared" si="174"/>
        <v>1016714.65</v>
      </c>
      <c r="T160" s="7">
        <f t="shared" si="174"/>
        <v>0</v>
      </c>
      <c r="U160" s="7">
        <f t="shared" si="174"/>
        <v>0</v>
      </c>
      <c r="V160" s="7">
        <f t="shared" si="174"/>
        <v>0</v>
      </c>
      <c r="W160" s="7">
        <f t="shared" si="174"/>
        <v>0</v>
      </c>
      <c r="X160" s="7">
        <f t="shared" si="174"/>
        <v>0</v>
      </c>
      <c r="Y160" s="7">
        <f t="shared" si="174"/>
        <v>861899.38</v>
      </c>
      <c r="Z160" s="7">
        <f t="shared" si="174"/>
        <v>0</v>
      </c>
      <c r="AA160" s="7">
        <f t="shared" si="174"/>
        <v>0</v>
      </c>
      <c r="AB160" s="7">
        <f t="shared" si="174"/>
        <v>0</v>
      </c>
      <c r="AC160" s="7">
        <f t="shared" si="174"/>
        <v>0</v>
      </c>
      <c r="AD160" s="7">
        <f t="shared" si="174"/>
        <v>0</v>
      </c>
      <c r="AE160" s="7">
        <f t="shared" si="174"/>
        <v>0</v>
      </c>
      <c r="AF160" s="7">
        <f t="shared" si="174"/>
        <v>0</v>
      </c>
      <c r="AG160" s="7">
        <f t="shared" si="174"/>
        <v>0</v>
      </c>
      <c r="AH160" s="7">
        <f t="shared" si="174"/>
        <v>797433.07</v>
      </c>
      <c r="AI160" s="7">
        <f t="shared" si="174"/>
        <v>0</v>
      </c>
      <c r="AJ160" s="7">
        <f t="shared" si="174"/>
        <v>0</v>
      </c>
      <c r="AK160" s="7">
        <f t="shared" si="174"/>
        <v>0</v>
      </c>
      <c r="AL160" s="7">
        <f t="shared" si="174"/>
        <v>0</v>
      </c>
      <c r="AM160" s="7">
        <f t="shared" si="174"/>
        <v>0</v>
      </c>
      <c r="AN160" s="7">
        <f t="shared" si="174"/>
        <v>0</v>
      </c>
      <c r="AO160" s="7">
        <f t="shared" si="174"/>
        <v>2148009.14</v>
      </c>
      <c r="AP160" s="7">
        <f t="shared" si="174"/>
        <v>70449002.480000004</v>
      </c>
      <c r="AQ160" s="7">
        <f t="shared" si="174"/>
        <v>0</v>
      </c>
      <c r="AR160" s="7">
        <f t="shared" si="174"/>
        <v>0</v>
      </c>
      <c r="AS160" s="7">
        <f t="shared" si="174"/>
        <v>0</v>
      </c>
      <c r="AT160" s="7">
        <f t="shared" si="174"/>
        <v>0</v>
      </c>
      <c r="AU160" s="7">
        <f t="shared" si="174"/>
        <v>0</v>
      </c>
      <c r="AV160" s="7">
        <f t="shared" si="174"/>
        <v>0</v>
      </c>
      <c r="AW160" s="7">
        <f t="shared" si="174"/>
        <v>0</v>
      </c>
      <c r="AX160" s="7">
        <f t="shared" si="174"/>
        <v>0</v>
      </c>
      <c r="AY160" s="7">
        <f t="shared" si="174"/>
        <v>0</v>
      </c>
      <c r="AZ160" s="7">
        <f t="shared" si="174"/>
        <v>10562315.9</v>
      </c>
      <c r="BA160" s="7">
        <f t="shared" si="174"/>
        <v>4032988.88</v>
      </c>
      <c r="BB160" s="7">
        <f t="shared" si="174"/>
        <v>3737699.55</v>
      </c>
      <c r="BC160" s="7">
        <f t="shared" si="174"/>
        <v>16587185.6</v>
      </c>
      <c r="BD160" s="7">
        <f t="shared" si="174"/>
        <v>0</v>
      </c>
      <c r="BE160" s="7">
        <f t="shared" si="174"/>
        <v>0</v>
      </c>
      <c r="BF160" s="7">
        <f t="shared" si="174"/>
        <v>0</v>
      </c>
      <c r="BG160" s="7">
        <f t="shared" si="174"/>
        <v>477673.68</v>
      </c>
      <c r="BH160" s="7">
        <f t="shared" si="174"/>
        <v>0</v>
      </c>
      <c r="BI160" s="7">
        <f t="shared" si="174"/>
        <v>0</v>
      </c>
      <c r="BJ160" s="7">
        <f t="shared" si="174"/>
        <v>0</v>
      </c>
      <c r="BK160" s="7">
        <f t="shared" si="174"/>
        <v>0</v>
      </c>
      <c r="BL160" s="7">
        <f t="shared" si="174"/>
        <v>0</v>
      </c>
      <c r="BM160" s="7">
        <f t="shared" si="174"/>
        <v>0</v>
      </c>
      <c r="BN160" s="7">
        <f t="shared" si="174"/>
        <v>2018224.04</v>
      </c>
      <c r="BO160" s="7">
        <f t="shared" ref="BO160:DZ160" si="175">ROUND(IF((AND((BO103&lt;=459),(BO139&lt;=BO18)))=TRUE(),0,+BO156+BO158),2)</f>
        <v>644615.59</v>
      </c>
      <c r="BP160" s="7">
        <f t="shared" si="175"/>
        <v>0</v>
      </c>
      <c r="BQ160" s="7">
        <f t="shared" si="175"/>
        <v>0</v>
      </c>
      <c r="BR160" s="7">
        <f t="shared" si="175"/>
        <v>1902785.93</v>
      </c>
      <c r="BS160" s="7">
        <f t="shared" si="175"/>
        <v>1141613.0900000001</v>
      </c>
      <c r="BT160" s="7">
        <f t="shared" si="175"/>
        <v>0</v>
      </c>
      <c r="BU160" s="7">
        <f t="shared" si="175"/>
        <v>0</v>
      </c>
      <c r="BV160" s="7">
        <f t="shared" si="175"/>
        <v>0</v>
      </c>
      <c r="BW160" s="7">
        <f t="shared" si="175"/>
        <v>0</v>
      </c>
      <c r="BX160" s="7">
        <f t="shared" si="175"/>
        <v>0</v>
      </c>
      <c r="BY160" s="7">
        <f t="shared" si="175"/>
        <v>759276.94</v>
      </c>
      <c r="BZ160" s="7">
        <f t="shared" si="175"/>
        <v>0</v>
      </c>
      <c r="CA160" s="7">
        <f t="shared" si="175"/>
        <v>0</v>
      </c>
      <c r="CB160" s="7">
        <f t="shared" si="175"/>
        <v>0</v>
      </c>
      <c r="CC160" s="7">
        <f t="shared" si="175"/>
        <v>0</v>
      </c>
      <c r="CD160" s="7">
        <f t="shared" si="175"/>
        <v>0</v>
      </c>
      <c r="CE160" s="7">
        <f t="shared" si="175"/>
        <v>0</v>
      </c>
      <c r="CF160" s="7">
        <f t="shared" si="175"/>
        <v>0</v>
      </c>
      <c r="CG160" s="7">
        <f t="shared" si="175"/>
        <v>0</v>
      </c>
      <c r="CH160" s="7">
        <f t="shared" si="175"/>
        <v>0</v>
      </c>
      <c r="CI160" s="7">
        <f t="shared" si="175"/>
        <v>650740.01</v>
      </c>
      <c r="CJ160" s="7">
        <f t="shared" si="175"/>
        <v>622168.12</v>
      </c>
      <c r="CK160" s="7">
        <f t="shared" si="175"/>
        <v>0</v>
      </c>
      <c r="CL160" s="7">
        <f t="shared" si="175"/>
        <v>0</v>
      </c>
      <c r="CM160" s="7">
        <f t="shared" si="175"/>
        <v>390996.68</v>
      </c>
      <c r="CN160" s="7">
        <f t="shared" si="175"/>
        <v>0</v>
      </c>
      <c r="CO160" s="7">
        <f t="shared" si="175"/>
        <v>0</v>
      </c>
      <c r="CP160" s="7">
        <f t="shared" si="175"/>
        <v>0</v>
      </c>
      <c r="CQ160" s="7">
        <f t="shared" si="175"/>
        <v>972280.18</v>
      </c>
      <c r="CR160" s="7">
        <f t="shared" si="175"/>
        <v>0</v>
      </c>
      <c r="CS160" s="7">
        <f t="shared" si="175"/>
        <v>0</v>
      </c>
      <c r="CT160" s="7">
        <f t="shared" si="175"/>
        <v>0</v>
      </c>
      <c r="CU160" s="7">
        <f t="shared" si="175"/>
        <v>0</v>
      </c>
      <c r="CV160" s="7">
        <f t="shared" si="175"/>
        <v>0</v>
      </c>
      <c r="CW160" s="7">
        <f t="shared" si="175"/>
        <v>0</v>
      </c>
      <c r="CX160" s="7">
        <f t="shared" si="175"/>
        <v>251766.03</v>
      </c>
      <c r="CY160" s="7">
        <f t="shared" si="175"/>
        <v>0</v>
      </c>
      <c r="CZ160" s="7">
        <f t="shared" si="175"/>
        <v>1322519.4099999999</v>
      </c>
      <c r="DA160" s="7">
        <f t="shared" si="175"/>
        <v>0</v>
      </c>
      <c r="DB160" s="7">
        <f t="shared" si="175"/>
        <v>0</v>
      </c>
      <c r="DC160" s="7">
        <f t="shared" si="175"/>
        <v>0</v>
      </c>
      <c r="DD160" s="7">
        <f t="shared" si="175"/>
        <v>0</v>
      </c>
      <c r="DE160" s="7">
        <f t="shared" si="175"/>
        <v>0</v>
      </c>
      <c r="DF160" s="7">
        <f t="shared" si="175"/>
        <v>10735510.57</v>
      </c>
      <c r="DG160" s="7">
        <f t="shared" si="175"/>
        <v>0</v>
      </c>
      <c r="DH160" s="7">
        <f t="shared" si="175"/>
        <v>926203.22</v>
      </c>
      <c r="DI160" s="7">
        <f t="shared" si="175"/>
        <v>2159651.89</v>
      </c>
      <c r="DJ160" s="7">
        <f t="shared" si="175"/>
        <v>0</v>
      </c>
      <c r="DK160" s="7">
        <f t="shared" si="175"/>
        <v>413663.82</v>
      </c>
      <c r="DL160" s="7">
        <f t="shared" si="175"/>
        <v>3722227.75</v>
      </c>
      <c r="DM160" s="7">
        <f t="shared" si="175"/>
        <v>0</v>
      </c>
      <c r="DN160" s="7">
        <f t="shared" si="175"/>
        <v>867913.27</v>
      </c>
      <c r="DO160" s="7">
        <f t="shared" si="175"/>
        <v>1697581.31</v>
      </c>
      <c r="DP160" s="7">
        <f t="shared" si="175"/>
        <v>0</v>
      </c>
      <c r="DQ160" s="7">
        <f t="shared" si="175"/>
        <v>0</v>
      </c>
      <c r="DR160" s="7">
        <f t="shared" si="175"/>
        <v>1698778.65</v>
      </c>
      <c r="DS160" s="7">
        <f t="shared" si="175"/>
        <v>1021481.49</v>
      </c>
      <c r="DT160" s="7">
        <f t="shared" si="175"/>
        <v>0</v>
      </c>
      <c r="DU160" s="7">
        <f t="shared" si="175"/>
        <v>0</v>
      </c>
      <c r="DV160" s="7">
        <f t="shared" si="175"/>
        <v>0</v>
      </c>
      <c r="DW160" s="7">
        <f t="shared" si="175"/>
        <v>0</v>
      </c>
      <c r="DX160" s="7">
        <f t="shared" si="175"/>
        <v>0</v>
      </c>
      <c r="DY160" s="7">
        <f t="shared" si="175"/>
        <v>0</v>
      </c>
      <c r="DZ160" s="7">
        <f t="shared" si="175"/>
        <v>0</v>
      </c>
      <c r="EA160" s="7">
        <f t="shared" ref="EA160:FX160" si="176">ROUND(IF((AND((EA103&lt;=459),(EA139&lt;=EA18)))=TRUE(),0,+EA156+EA158),2)</f>
        <v>0</v>
      </c>
      <c r="EB160" s="7">
        <f t="shared" si="176"/>
        <v>386404.39</v>
      </c>
      <c r="EC160" s="7">
        <f t="shared" si="176"/>
        <v>0</v>
      </c>
      <c r="ED160" s="7">
        <f t="shared" si="176"/>
        <v>0</v>
      </c>
      <c r="EE160" s="7">
        <f t="shared" si="176"/>
        <v>0</v>
      </c>
      <c r="EF160" s="7">
        <f t="shared" si="176"/>
        <v>1487253.27</v>
      </c>
      <c r="EG160" s="7">
        <f t="shared" si="176"/>
        <v>0</v>
      </c>
      <c r="EH160" s="7">
        <f t="shared" si="176"/>
        <v>0</v>
      </c>
      <c r="EI160" s="7">
        <f t="shared" si="176"/>
        <v>17421473.43</v>
      </c>
      <c r="EJ160" s="7">
        <f t="shared" si="176"/>
        <v>5323923.57</v>
      </c>
      <c r="EK160" s="7">
        <f t="shared" si="176"/>
        <v>0</v>
      </c>
      <c r="EL160" s="7">
        <f t="shared" si="176"/>
        <v>230305.09</v>
      </c>
      <c r="EM160" s="7">
        <f t="shared" si="176"/>
        <v>0</v>
      </c>
      <c r="EN160" s="7">
        <f t="shared" si="176"/>
        <v>1035701.1</v>
      </c>
      <c r="EO160" s="7">
        <f t="shared" si="176"/>
        <v>0</v>
      </c>
      <c r="EP160" s="7">
        <f t="shared" si="176"/>
        <v>0</v>
      </c>
      <c r="EQ160" s="7">
        <f t="shared" si="176"/>
        <v>0</v>
      </c>
      <c r="ER160" s="7">
        <f t="shared" si="176"/>
        <v>0</v>
      </c>
      <c r="ES160" s="7">
        <f t="shared" si="176"/>
        <v>0</v>
      </c>
      <c r="ET160" s="7">
        <f t="shared" si="176"/>
        <v>0</v>
      </c>
      <c r="EU160" s="7">
        <f t="shared" si="176"/>
        <v>1066169.71</v>
      </c>
      <c r="EV160" s="7">
        <f t="shared" si="176"/>
        <v>0</v>
      </c>
      <c r="EW160" s="7">
        <f t="shared" si="176"/>
        <v>0</v>
      </c>
      <c r="EX160" s="7">
        <f t="shared" si="176"/>
        <v>0</v>
      </c>
      <c r="EY160" s="7">
        <f t="shared" si="176"/>
        <v>456892.26</v>
      </c>
      <c r="EZ160" s="7">
        <f t="shared" si="176"/>
        <v>0</v>
      </c>
      <c r="FA160" s="7">
        <f t="shared" si="176"/>
        <v>0</v>
      </c>
      <c r="FB160" s="7">
        <f t="shared" si="176"/>
        <v>0</v>
      </c>
      <c r="FC160" s="7">
        <f t="shared" si="176"/>
        <v>0</v>
      </c>
      <c r="FD160" s="7">
        <f t="shared" si="176"/>
        <v>0</v>
      </c>
      <c r="FE160" s="7">
        <f t="shared" si="176"/>
        <v>0</v>
      </c>
      <c r="FF160" s="7">
        <f t="shared" si="176"/>
        <v>0</v>
      </c>
      <c r="FG160" s="7">
        <f t="shared" si="176"/>
        <v>0</v>
      </c>
      <c r="FH160" s="7">
        <f t="shared" si="176"/>
        <v>0</v>
      </c>
      <c r="FI160" s="7">
        <f t="shared" si="176"/>
        <v>850579.31</v>
      </c>
      <c r="FJ160" s="7">
        <f t="shared" si="176"/>
        <v>0</v>
      </c>
      <c r="FK160" s="7">
        <f t="shared" si="176"/>
        <v>0</v>
      </c>
      <c r="FL160" s="7">
        <f t="shared" si="176"/>
        <v>0</v>
      </c>
      <c r="FM160" s="7">
        <f t="shared" si="176"/>
        <v>0</v>
      </c>
      <c r="FN160" s="7">
        <f t="shared" si="176"/>
        <v>20664615.129999999</v>
      </c>
      <c r="FO160" s="7">
        <f t="shared" si="176"/>
        <v>598435.02</v>
      </c>
      <c r="FP160" s="7">
        <f t="shared" si="176"/>
        <v>1575025.79</v>
      </c>
      <c r="FQ160" s="7">
        <f t="shared" si="176"/>
        <v>0</v>
      </c>
      <c r="FR160" s="7">
        <f t="shared" si="176"/>
        <v>0</v>
      </c>
      <c r="FS160" s="7">
        <f t="shared" si="176"/>
        <v>0</v>
      </c>
      <c r="FT160" s="7">
        <f t="shared" si="176"/>
        <v>0</v>
      </c>
      <c r="FU160" s="7">
        <f t="shared" si="176"/>
        <v>846690.46</v>
      </c>
      <c r="FV160" s="7">
        <f t="shared" si="176"/>
        <v>523775.52</v>
      </c>
      <c r="FW160" s="7">
        <f t="shared" si="176"/>
        <v>0</v>
      </c>
      <c r="FX160" s="7">
        <f t="shared" si="176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676</v>
      </c>
      <c r="B162" s="7" t="s">
        <v>677</v>
      </c>
      <c r="C162" s="7">
        <f t="shared" ref="C162:BN162" si="177">MAX(C150,C152,C160)</f>
        <v>3230408.62</v>
      </c>
      <c r="D162" s="7">
        <f t="shared" si="177"/>
        <v>17713736.68</v>
      </c>
      <c r="E162" s="7">
        <f t="shared" si="177"/>
        <v>7190557.2999999998</v>
      </c>
      <c r="F162" s="7">
        <f t="shared" si="177"/>
        <v>7215514.9100000001</v>
      </c>
      <c r="G162" s="7">
        <f t="shared" si="177"/>
        <v>407064.35</v>
      </c>
      <c r="H162" s="7">
        <f t="shared" si="177"/>
        <v>339531.13</v>
      </c>
      <c r="I162" s="7">
        <f t="shared" si="177"/>
        <v>10226067.779999999</v>
      </c>
      <c r="J162" s="7">
        <f t="shared" si="177"/>
        <v>1650405.54</v>
      </c>
      <c r="K162" s="7">
        <f t="shared" si="177"/>
        <v>203775.69</v>
      </c>
      <c r="L162" s="7">
        <f t="shared" si="177"/>
        <v>1702626.96</v>
      </c>
      <c r="M162" s="7">
        <f t="shared" si="177"/>
        <v>1998081.79</v>
      </c>
      <c r="N162" s="7">
        <f t="shared" si="177"/>
        <v>16437258.619999999</v>
      </c>
      <c r="O162" s="7">
        <f t="shared" si="177"/>
        <v>1985063.05</v>
      </c>
      <c r="P162" s="7">
        <f t="shared" si="177"/>
        <v>189959.29</v>
      </c>
      <c r="Q162" s="7">
        <f t="shared" si="177"/>
        <v>42966478.950000003</v>
      </c>
      <c r="R162" s="7">
        <f t="shared" si="177"/>
        <v>1941367.2</v>
      </c>
      <c r="S162" s="7">
        <f t="shared" si="177"/>
        <v>1016714.65</v>
      </c>
      <c r="T162" s="7">
        <f t="shared" si="177"/>
        <v>157065.66</v>
      </c>
      <c r="U162" s="7">
        <f t="shared" si="177"/>
        <v>103388.43</v>
      </c>
      <c r="V162" s="7">
        <f t="shared" si="177"/>
        <v>213837.91</v>
      </c>
      <c r="W162" s="7">
        <f t="shared" si="177"/>
        <v>206719.28</v>
      </c>
      <c r="X162" s="7">
        <f t="shared" si="177"/>
        <v>48957.440000000002</v>
      </c>
      <c r="Y162" s="7">
        <f t="shared" si="177"/>
        <v>861899.38</v>
      </c>
      <c r="Z162" s="7">
        <f t="shared" si="177"/>
        <v>149854.07999999999</v>
      </c>
      <c r="AA162" s="7">
        <f t="shared" si="177"/>
        <v>9992278.1300000008</v>
      </c>
      <c r="AB162" s="7">
        <f t="shared" si="177"/>
        <v>6731814.2599999998</v>
      </c>
      <c r="AC162" s="7">
        <f t="shared" si="177"/>
        <v>231949.97</v>
      </c>
      <c r="AD162" s="7">
        <f t="shared" si="177"/>
        <v>521589.97</v>
      </c>
      <c r="AE162" s="7">
        <f t="shared" si="177"/>
        <v>70877.05</v>
      </c>
      <c r="AF162" s="7">
        <f t="shared" si="177"/>
        <v>101406.33</v>
      </c>
      <c r="AG162" s="7">
        <f t="shared" si="177"/>
        <v>177059.34</v>
      </c>
      <c r="AH162" s="7">
        <f t="shared" si="177"/>
        <v>797433.07</v>
      </c>
      <c r="AI162" s="7">
        <f t="shared" si="177"/>
        <v>280594.77</v>
      </c>
      <c r="AJ162" s="7">
        <f t="shared" si="177"/>
        <v>220070.82</v>
      </c>
      <c r="AK162" s="7">
        <f t="shared" si="177"/>
        <v>288771.61</v>
      </c>
      <c r="AL162" s="7">
        <f t="shared" si="177"/>
        <v>277807.84999999998</v>
      </c>
      <c r="AM162" s="7">
        <f t="shared" si="177"/>
        <v>336795.14</v>
      </c>
      <c r="AN162" s="7">
        <f t="shared" si="177"/>
        <v>245690.79</v>
      </c>
      <c r="AO162" s="7">
        <f t="shared" si="177"/>
        <v>2148009.14</v>
      </c>
      <c r="AP162" s="7">
        <f t="shared" si="177"/>
        <v>70449002.480000004</v>
      </c>
      <c r="AQ162" s="7">
        <f t="shared" si="177"/>
        <v>210753.61</v>
      </c>
      <c r="AR162" s="7">
        <f t="shared" si="177"/>
        <v>7949701.0199999996</v>
      </c>
      <c r="AS162" s="7">
        <f t="shared" si="177"/>
        <v>2231905.9700000002</v>
      </c>
      <c r="AT162" s="7">
        <f t="shared" si="177"/>
        <v>420347.52</v>
      </c>
      <c r="AU162" s="7">
        <f t="shared" si="177"/>
        <v>149800.56</v>
      </c>
      <c r="AV162" s="7">
        <f t="shared" si="177"/>
        <v>261433.21</v>
      </c>
      <c r="AW162" s="7">
        <f t="shared" si="177"/>
        <v>120363.26</v>
      </c>
      <c r="AX162" s="7">
        <f t="shared" si="177"/>
        <v>116140.36</v>
      </c>
      <c r="AY162" s="7">
        <f t="shared" si="177"/>
        <v>284596.06</v>
      </c>
      <c r="AZ162" s="7">
        <f t="shared" si="177"/>
        <v>10562315.9</v>
      </c>
      <c r="BA162" s="7">
        <f t="shared" si="177"/>
        <v>4032988.88</v>
      </c>
      <c r="BB162" s="7">
        <f t="shared" si="177"/>
        <v>3737699.55</v>
      </c>
      <c r="BC162" s="7">
        <f t="shared" si="177"/>
        <v>16587185.6</v>
      </c>
      <c r="BD162" s="7">
        <f t="shared" si="177"/>
        <v>321456.24</v>
      </c>
      <c r="BE162" s="7">
        <f t="shared" si="177"/>
        <v>442896.24</v>
      </c>
      <c r="BF162" s="7">
        <f t="shared" si="177"/>
        <v>2841862.65</v>
      </c>
      <c r="BG162" s="7">
        <f t="shared" si="177"/>
        <v>477673.68</v>
      </c>
      <c r="BH162" s="7">
        <f t="shared" si="177"/>
        <v>166894.59</v>
      </c>
      <c r="BI162" s="7">
        <f t="shared" si="177"/>
        <v>292852.05</v>
      </c>
      <c r="BJ162" s="7">
        <f t="shared" si="177"/>
        <v>774301.33</v>
      </c>
      <c r="BK162" s="7">
        <f t="shared" si="177"/>
        <v>10954758.74</v>
      </c>
      <c r="BL162" s="7">
        <f t="shared" si="177"/>
        <v>133592.34</v>
      </c>
      <c r="BM162" s="7">
        <f t="shared" si="177"/>
        <v>230637.92</v>
      </c>
      <c r="BN162" s="7">
        <f t="shared" si="177"/>
        <v>2018224.04</v>
      </c>
      <c r="BO162" s="7">
        <f t="shared" ref="BO162:DZ162" si="178">MAX(BO150,BO152,BO160)</f>
        <v>644615.59</v>
      </c>
      <c r="BP162" s="7">
        <f t="shared" si="178"/>
        <v>228039.88</v>
      </c>
      <c r="BQ162" s="7">
        <f t="shared" si="178"/>
        <v>2570330.58</v>
      </c>
      <c r="BR162" s="7">
        <f t="shared" si="178"/>
        <v>1902785.93</v>
      </c>
      <c r="BS162" s="7">
        <f t="shared" si="178"/>
        <v>1141613.0900000001</v>
      </c>
      <c r="BT162" s="7">
        <f t="shared" si="178"/>
        <v>144507.89000000001</v>
      </c>
      <c r="BU162" s="7">
        <f t="shared" si="178"/>
        <v>183341.3</v>
      </c>
      <c r="BV162" s="7">
        <f t="shared" si="178"/>
        <v>427405.65</v>
      </c>
      <c r="BW162" s="7">
        <f t="shared" si="178"/>
        <v>397343.26</v>
      </c>
      <c r="BX162" s="7">
        <f t="shared" si="178"/>
        <v>65470.31</v>
      </c>
      <c r="BY162" s="7">
        <f t="shared" si="178"/>
        <v>759276.94</v>
      </c>
      <c r="BZ162" s="7">
        <f t="shared" si="178"/>
        <v>173419.4</v>
      </c>
      <c r="CA162" s="7">
        <f t="shared" si="178"/>
        <v>115888.8</v>
      </c>
      <c r="CB162" s="7">
        <f t="shared" si="178"/>
        <v>25076767.27</v>
      </c>
      <c r="CC162" s="7">
        <f t="shared" si="178"/>
        <v>141873.78</v>
      </c>
      <c r="CD162" s="7">
        <f t="shared" si="178"/>
        <v>57231.7</v>
      </c>
      <c r="CE162" s="7">
        <f t="shared" si="178"/>
        <v>87271.01</v>
      </c>
      <c r="CF162" s="7">
        <f t="shared" si="178"/>
        <v>135553.45000000001</v>
      </c>
      <c r="CG162" s="7">
        <f t="shared" si="178"/>
        <v>177982.14</v>
      </c>
      <c r="CH162" s="7">
        <f t="shared" si="178"/>
        <v>137206.92000000001</v>
      </c>
      <c r="CI162" s="7">
        <f t="shared" si="178"/>
        <v>650740.01</v>
      </c>
      <c r="CJ162" s="7">
        <f t="shared" si="178"/>
        <v>622168.12</v>
      </c>
      <c r="CK162" s="7">
        <f t="shared" si="178"/>
        <v>1532569.33</v>
      </c>
      <c r="CL162" s="7">
        <f t="shared" si="178"/>
        <v>479629.27</v>
      </c>
      <c r="CM162" s="7">
        <f t="shared" si="178"/>
        <v>390996.68</v>
      </c>
      <c r="CN162" s="7">
        <f t="shared" si="178"/>
        <v>8700232.1799999997</v>
      </c>
      <c r="CO162" s="7">
        <f t="shared" si="178"/>
        <v>4338314.57</v>
      </c>
      <c r="CP162" s="7">
        <f t="shared" si="178"/>
        <v>412534.3</v>
      </c>
      <c r="CQ162" s="7">
        <f t="shared" si="178"/>
        <v>972280.18</v>
      </c>
      <c r="CR162" s="7">
        <f t="shared" si="178"/>
        <v>176752.69</v>
      </c>
      <c r="CS162" s="7">
        <f t="shared" si="178"/>
        <v>183270.24</v>
      </c>
      <c r="CT162" s="7">
        <f t="shared" si="178"/>
        <v>156741.39000000001</v>
      </c>
      <c r="CU162" s="7">
        <f t="shared" si="178"/>
        <v>128468.7</v>
      </c>
      <c r="CV162" s="7">
        <f t="shared" si="178"/>
        <v>21322</v>
      </c>
      <c r="CW162" s="7">
        <f t="shared" si="178"/>
        <v>146112.28</v>
      </c>
      <c r="CX162" s="7">
        <f t="shared" si="178"/>
        <v>251766.03</v>
      </c>
      <c r="CY162" s="7">
        <f t="shared" si="178"/>
        <v>55604.56</v>
      </c>
      <c r="CZ162" s="7">
        <f t="shared" si="178"/>
        <v>1322519.4099999999</v>
      </c>
      <c r="DA162" s="7">
        <f t="shared" si="178"/>
        <v>97130.89</v>
      </c>
      <c r="DB162" s="7">
        <f t="shared" si="178"/>
        <v>142566.67000000001</v>
      </c>
      <c r="DC162" s="7">
        <f t="shared" si="178"/>
        <v>84367.2</v>
      </c>
      <c r="DD162" s="7">
        <f t="shared" si="178"/>
        <v>127032.35</v>
      </c>
      <c r="DE162" s="7">
        <f t="shared" si="178"/>
        <v>98995.47</v>
      </c>
      <c r="DF162" s="7">
        <f t="shared" si="178"/>
        <v>10735510.57</v>
      </c>
      <c r="DG162" s="7">
        <f t="shared" si="178"/>
        <v>74557.11</v>
      </c>
      <c r="DH162" s="7">
        <f t="shared" si="178"/>
        <v>926203.22</v>
      </c>
      <c r="DI162" s="7">
        <f t="shared" si="178"/>
        <v>2159651.89</v>
      </c>
      <c r="DJ162" s="7">
        <f t="shared" si="178"/>
        <v>231025.46</v>
      </c>
      <c r="DK162" s="7">
        <f t="shared" si="178"/>
        <v>413663.82</v>
      </c>
      <c r="DL162" s="7">
        <f t="shared" si="178"/>
        <v>3722227.75</v>
      </c>
      <c r="DM162" s="7">
        <f t="shared" si="178"/>
        <v>239748.2</v>
      </c>
      <c r="DN162" s="7">
        <f t="shared" si="178"/>
        <v>867913.27</v>
      </c>
      <c r="DO162" s="7">
        <f t="shared" si="178"/>
        <v>1697581.31</v>
      </c>
      <c r="DP162" s="7">
        <f t="shared" si="178"/>
        <v>127848.81</v>
      </c>
      <c r="DQ162" s="7">
        <f t="shared" si="178"/>
        <v>333156.65000000002</v>
      </c>
      <c r="DR162" s="7">
        <f t="shared" si="178"/>
        <v>1698778.65</v>
      </c>
      <c r="DS162" s="7">
        <f t="shared" si="178"/>
        <v>1021481.49</v>
      </c>
      <c r="DT162" s="7">
        <f t="shared" si="178"/>
        <v>246586.76</v>
      </c>
      <c r="DU162" s="7">
        <f t="shared" si="178"/>
        <v>289927.23</v>
      </c>
      <c r="DV162" s="7">
        <f t="shared" si="178"/>
        <v>154702.39000000001</v>
      </c>
      <c r="DW162" s="7">
        <f t="shared" si="178"/>
        <v>216818.58</v>
      </c>
      <c r="DX162" s="7">
        <f t="shared" si="178"/>
        <v>105767.45</v>
      </c>
      <c r="DY162" s="7">
        <f t="shared" si="178"/>
        <v>76606.09</v>
      </c>
      <c r="DZ162" s="7">
        <f t="shared" si="178"/>
        <v>160431.09</v>
      </c>
      <c r="EA162" s="7">
        <f t="shared" ref="EA162:FX162" si="179">MAX(EA150,EA152,EA160)</f>
        <v>240569.14</v>
      </c>
      <c r="EB162" s="7">
        <f t="shared" si="179"/>
        <v>386404.39</v>
      </c>
      <c r="EC162" s="7">
        <f t="shared" si="179"/>
        <v>161445.43</v>
      </c>
      <c r="ED162" s="7">
        <f t="shared" si="179"/>
        <v>92972.46</v>
      </c>
      <c r="EE162" s="7">
        <f t="shared" si="179"/>
        <v>222615.23</v>
      </c>
      <c r="EF162" s="7">
        <f t="shared" si="179"/>
        <v>1487253.27</v>
      </c>
      <c r="EG162" s="7">
        <f t="shared" si="179"/>
        <v>233061.21</v>
      </c>
      <c r="EH162" s="7">
        <f t="shared" si="179"/>
        <v>159441.1</v>
      </c>
      <c r="EI162" s="7">
        <f t="shared" si="179"/>
        <v>17421473.43</v>
      </c>
      <c r="EJ162" s="7">
        <f t="shared" si="179"/>
        <v>5323923.57</v>
      </c>
      <c r="EK162" s="7">
        <f t="shared" si="179"/>
        <v>283054.86</v>
      </c>
      <c r="EL162" s="7">
        <f t="shared" si="179"/>
        <v>230305.09</v>
      </c>
      <c r="EM162" s="7">
        <f t="shared" si="179"/>
        <v>221745.83</v>
      </c>
      <c r="EN162" s="7">
        <f t="shared" si="179"/>
        <v>1035701.1</v>
      </c>
      <c r="EO162" s="7">
        <f t="shared" si="179"/>
        <v>148957.13</v>
      </c>
      <c r="EP162" s="7">
        <f t="shared" si="179"/>
        <v>116470.12</v>
      </c>
      <c r="EQ162" s="7">
        <f t="shared" si="179"/>
        <v>119386.35</v>
      </c>
      <c r="ER162" s="7">
        <f t="shared" si="179"/>
        <v>157210.04</v>
      </c>
      <c r="ES162" s="7">
        <f t="shared" si="179"/>
        <v>185621.42</v>
      </c>
      <c r="ET162" s="7">
        <f t="shared" si="179"/>
        <v>317250.15000000002</v>
      </c>
      <c r="EU162" s="7">
        <f t="shared" si="179"/>
        <v>1066169.71</v>
      </c>
      <c r="EV162" s="7">
        <f t="shared" si="179"/>
        <v>120906.77</v>
      </c>
      <c r="EW162" s="7">
        <f t="shared" si="179"/>
        <v>287160.34000000003</v>
      </c>
      <c r="EX162" s="7">
        <f t="shared" si="179"/>
        <v>123619.06</v>
      </c>
      <c r="EY162" s="7">
        <f t="shared" si="179"/>
        <v>456892.26</v>
      </c>
      <c r="EZ162" s="7">
        <f t="shared" si="179"/>
        <v>120112.01</v>
      </c>
      <c r="FA162" s="7">
        <f t="shared" si="179"/>
        <v>1223469.3899999999</v>
      </c>
      <c r="FB162" s="7">
        <f t="shared" si="179"/>
        <v>219744.7</v>
      </c>
      <c r="FC162" s="7">
        <f t="shared" si="179"/>
        <v>511040.56</v>
      </c>
      <c r="FD162" s="7">
        <f t="shared" si="179"/>
        <v>256268.87</v>
      </c>
      <c r="FE162" s="7">
        <f t="shared" si="179"/>
        <v>104238.57</v>
      </c>
      <c r="FF162" s="7">
        <f t="shared" si="179"/>
        <v>184997.72</v>
      </c>
      <c r="FG162" s="7">
        <f t="shared" si="179"/>
        <v>56666.3</v>
      </c>
      <c r="FH162" s="7">
        <f t="shared" si="179"/>
        <v>57114.04</v>
      </c>
      <c r="FI162" s="7">
        <f t="shared" si="179"/>
        <v>850579.31</v>
      </c>
      <c r="FJ162" s="7">
        <f t="shared" si="179"/>
        <v>641892.85</v>
      </c>
      <c r="FK162" s="7">
        <f t="shared" si="179"/>
        <v>887721.78</v>
      </c>
      <c r="FL162" s="7">
        <f t="shared" si="179"/>
        <v>1189756.6399999999</v>
      </c>
      <c r="FM162" s="7">
        <f t="shared" si="179"/>
        <v>485712.26</v>
      </c>
      <c r="FN162" s="7">
        <f t="shared" si="179"/>
        <v>20664615.129999999</v>
      </c>
      <c r="FO162" s="7">
        <f t="shared" si="179"/>
        <v>598435.02</v>
      </c>
      <c r="FP162" s="7">
        <f t="shared" si="179"/>
        <v>1575025.79</v>
      </c>
      <c r="FQ162" s="7">
        <f t="shared" si="179"/>
        <v>338732.29</v>
      </c>
      <c r="FR162" s="7">
        <f t="shared" si="179"/>
        <v>103083.86</v>
      </c>
      <c r="FS162" s="7">
        <f t="shared" si="179"/>
        <v>70111.44</v>
      </c>
      <c r="FT162" s="7">
        <f t="shared" si="179"/>
        <v>59428.67</v>
      </c>
      <c r="FU162" s="7">
        <f t="shared" si="179"/>
        <v>846690.46</v>
      </c>
      <c r="FV162" s="7">
        <f t="shared" si="179"/>
        <v>523775.52</v>
      </c>
      <c r="FW162" s="7">
        <f t="shared" si="179"/>
        <v>167817.39</v>
      </c>
      <c r="FX162" s="7">
        <f t="shared" si="179"/>
        <v>51086.79</v>
      </c>
      <c r="FY162" s="7"/>
      <c r="FZ162" s="7">
        <f>SUM(C162:FX162)</f>
        <v>419895820.7499997</v>
      </c>
      <c r="GA162" s="86">
        <v>419895820.75</v>
      </c>
      <c r="GB162" s="7">
        <f>FZ162-GA162</f>
        <v>0</v>
      </c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678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>
        <v>596558</v>
      </c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7"/>
      <c r="FZ163" s="65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>
        <f>EY162-EY163</f>
        <v>-139665.74</v>
      </c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65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679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7"/>
      <c r="FZ165" s="65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680</v>
      </c>
      <c r="B166" s="7" t="s">
        <v>681</v>
      </c>
      <c r="C166" s="17">
        <f>C29</f>
        <v>1197</v>
      </c>
      <c r="D166" s="17">
        <f t="shared" ref="D166:BO166" si="180">D29</f>
        <v>3578</v>
      </c>
      <c r="E166" s="17">
        <f t="shared" si="180"/>
        <v>1512</v>
      </c>
      <c r="F166" s="17">
        <f t="shared" si="180"/>
        <v>1838</v>
      </c>
      <c r="G166" s="17">
        <f t="shared" si="180"/>
        <v>100</v>
      </c>
      <c r="H166" s="17">
        <f t="shared" si="180"/>
        <v>66</v>
      </c>
      <c r="I166" s="17">
        <f t="shared" si="180"/>
        <v>1485</v>
      </c>
      <c r="J166" s="17">
        <f t="shared" si="180"/>
        <v>170</v>
      </c>
      <c r="K166" s="17">
        <f t="shared" si="180"/>
        <v>5</v>
      </c>
      <c r="L166" s="17">
        <f t="shared" si="180"/>
        <v>121</v>
      </c>
      <c r="M166" s="17">
        <f t="shared" si="180"/>
        <v>136</v>
      </c>
      <c r="N166" s="17">
        <f t="shared" si="180"/>
        <v>3818</v>
      </c>
      <c r="O166" s="17">
        <f t="shared" si="180"/>
        <v>310</v>
      </c>
      <c r="P166" s="17">
        <f t="shared" si="180"/>
        <v>17</v>
      </c>
      <c r="Q166" s="17">
        <f t="shared" si="180"/>
        <v>8711</v>
      </c>
      <c r="R166" s="17">
        <f t="shared" si="180"/>
        <v>59</v>
      </c>
      <c r="S166" s="17">
        <f t="shared" si="180"/>
        <v>41</v>
      </c>
      <c r="T166" s="17">
        <f t="shared" si="180"/>
        <v>1</v>
      </c>
      <c r="U166" s="17">
        <f t="shared" si="180"/>
        <v>0</v>
      </c>
      <c r="V166" s="17">
        <f t="shared" si="180"/>
        <v>0</v>
      </c>
      <c r="W166" s="17">
        <f t="shared" si="180"/>
        <v>1</v>
      </c>
      <c r="X166" s="17">
        <f t="shared" si="180"/>
        <v>0</v>
      </c>
      <c r="Y166" s="17">
        <f t="shared" si="180"/>
        <v>0</v>
      </c>
      <c r="Z166" s="17">
        <f t="shared" si="180"/>
        <v>3</v>
      </c>
      <c r="AA166" s="17">
        <f t="shared" si="180"/>
        <v>1983</v>
      </c>
      <c r="AB166" s="17">
        <f t="shared" si="180"/>
        <v>1268</v>
      </c>
      <c r="AC166" s="17">
        <f t="shared" si="180"/>
        <v>23</v>
      </c>
      <c r="AD166" s="17">
        <f t="shared" si="180"/>
        <v>20</v>
      </c>
      <c r="AE166" s="17">
        <f t="shared" si="180"/>
        <v>0</v>
      </c>
      <c r="AF166" s="17">
        <f t="shared" si="180"/>
        <v>4</v>
      </c>
      <c r="AG166" s="17">
        <f t="shared" si="180"/>
        <v>8</v>
      </c>
      <c r="AH166" s="17">
        <f t="shared" si="180"/>
        <v>0</v>
      </c>
      <c r="AI166" s="17">
        <f t="shared" si="180"/>
        <v>0</v>
      </c>
      <c r="AJ166" s="17">
        <f t="shared" si="180"/>
        <v>1</v>
      </c>
      <c r="AK166" s="17">
        <f t="shared" si="180"/>
        <v>1</v>
      </c>
      <c r="AL166" s="17">
        <f t="shared" si="180"/>
        <v>7</v>
      </c>
      <c r="AM166" s="17">
        <f t="shared" si="180"/>
        <v>0</v>
      </c>
      <c r="AN166" s="17">
        <f t="shared" si="180"/>
        <v>0</v>
      </c>
      <c r="AO166" s="17">
        <f t="shared" si="180"/>
        <v>136</v>
      </c>
      <c r="AP166" s="17">
        <f t="shared" si="180"/>
        <v>12625</v>
      </c>
      <c r="AQ166" s="17">
        <f t="shared" si="180"/>
        <v>0</v>
      </c>
      <c r="AR166" s="17">
        <f t="shared" si="180"/>
        <v>1642</v>
      </c>
      <c r="AS166" s="17">
        <f t="shared" si="180"/>
        <v>1133</v>
      </c>
      <c r="AT166" s="17">
        <f t="shared" si="180"/>
        <v>23</v>
      </c>
      <c r="AU166" s="17">
        <f t="shared" si="180"/>
        <v>8</v>
      </c>
      <c r="AV166" s="17">
        <f t="shared" si="180"/>
        <v>8</v>
      </c>
      <c r="AW166" s="17">
        <f t="shared" si="180"/>
        <v>1</v>
      </c>
      <c r="AX166" s="17">
        <f t="shared" si="180"/>
        <v>5</v>
      </c>
      <c r="AY166" s="17">
        <f t="shared" si="180"/>
        <v>8</v>
      </c>
      <c r="AZ166" s="17">
        <f t="shared" si="180"/>
        <v>877</v>
      </c>
      <c r="BA166" s="17">
        <f t="shared" si="180"/>
        <v>133</v>
      </c>
      <c r="BB166" s="17">
        <f t="shared" si="180"/>
        <v>230</v>
      </c>
      <c r="BC166" s="17">
        <f t="shared" si="180"/>
        <v>1073</v>
      </c>
      <c r="BD166" s="17">
        <f t="shared" si="180"/>
        <v>49</v>
      </c>
      <c r="BE166" s="17">
        <f t="shared" si="180"/>
        <v>4</v>
      </c>
      <c r="BF166" s="17">
        <f t="shared" si="180"/>
        <v>377</v>
      </c>
      <c r="BG166" s="17">
        <f t="shared" si="180"/>
        <v>66</v>
      </c>
      <c r="BH166" s="17">
        <f t="shared" si="180"/>
        <v>13</v>
      </c>
      <c r="BI166" s="17">
        <f t="shared" si="180"/>
        <v>9</v>
      </c>
      <c r="BJ166" s="17">
        <f t="shared" si="180"/>
        <v>88</v>
      </c>
      <c r="BK166" s="17">
        <f t="shared" si="180"/>
        <v>624</v>
      </c>
      <c r="BL166" s="17">
        <f t="shared" si="180"/>
        <v>3</v>
      </c>
      <c r="BM166" s="17">
        <f t="shared" si="180"/>
        <v>6</v>
      </c>
      <c r="BN166" s="17">
        <f t="shared" si="180"/>
        <v>21</v>
      </c>
      <c r="BO166" s="17">
        <f t="shared" si="180"/>
        <v>13</v>
      </c>
      <c r="BP166" s="17">
        <f t="shared" ref="BP166:EA166" si="181">BP29</f>
        <v>0</v>
      </c>
      <c r="BQ166" s="17">
        <f t="shared" si="181"/>
        <v>1097</v>
      </c>
      <c r="BR166" s="17">
        <f t="shared" si="181"/>
        <v>640</v>
      </c>
      <c r="BS166" s="17">
        <f t="shared" si="181"/>
        <v>145</v>
      </c>
      <c r="BT166" s="17">
        <f t="shared" si="181"/>
        <v>4</v>
      </c>
      <c r="BU166" s="17">
        <f t="shared" si="181"/>
        <v>34</v>
      </c>
      <c r="BV166" s="17">
        <f t="shared" si="181"/>
        <v>62</v>
      </c>
      <c r="BW166" s="17">
        <f t="shared" si="181"/>
        <v>108</v>
      </c>
      <c r="BX166" s="17">
        <f t="shared" si="181"/>
        <v>0</v>
      </c>
      <c r="BY166" s="17">
        <f t="shared" si="181"/>
        <v>3</v>
      </c>
      <c r="BZ166" s="17">
        <f t="shared" si="181"/>
        <v>0</v>
      </c>
      <c r="CA166" s="17">
        <f t="shared" si="181"/>
        <v>3</v>
      </c>
      <c r="CB166" s="17">
        <f t="shared" si="181"/>
        <v>2658</v>
      </c>
      <c r="CC166" s="17">
        <f t="shared" si="181"/>
        <v>0</v>
      </c>
      <c r="CD166" s="17">
        <f t="shared" si="181"/>
        <v>3</v>
      </c>
      <c r="CE166" s="17">
        <f t="shared" si="181"/>
        <v>1</v>
      </c>
      <c r="CF166" s="17">
        <f t="shared" si="181"/>
        <v>0</v>
      </c>
      <c r="CG166" s="17">
        <f t="shared" si="181"/>
        <v>15</v>
      </c>
      <c r="CH166" s="17">
        <f t="shared" si="181"/>
        <v>10</v>
      </c>
      <c r="CI166" s="17">
        <f t="shared" si="181"/>
        <v>69</v>
      </c>
      <c r="CJ166" s="17">
        <f t="shared" si="181"/>
        <v>155</v>
      </c>
      <c r="CK166" s="17">
        <f t="shared" si="181"/>
        <v>140</v>
      </c>
      <c r="CL166" s="17">
        <f t="shared" si="181"/>
        <v>29</v>
      </c>
      <c r="CM166" s="17">
        <f t="shared" si="181"/>
        <v>14</v>
      </c>
      <c r="CN166" s="17">
        <f t="shared" si="181"/>
        <v>1074</v>
      </c>
      <c r="CO166" s="17">
        <f t="shared" si="181"/>
        <v>323</v>
      </c>
      <c r="CP166" s="17">
        <f t="shared" si="181"/>
        <v>90</v>
      </c>
      <c r="CQ166" s="17">
        <f t="shared" si="181"/>
        <v>6</v>
      </c>
      <c r="CR166" s="17">
        <f t="shared" si="181"/>
        <v>1</v>
      </c>
      <c r="CS166" s="17">
        <f t="shared" si="181"/>
        <v>4</v>
      </c>
      <c r="CT166" s="17">
        <f t="shared" si="181"/>
        <v>1</v>
      </c>
      <c r="CU166" s="17">
        <f t="shared" si="181"/>
        <v>5</v>
      </c>
      <c r="CV166" s="17">
        <f t="shared" si="181"/>
        <v>0</v>
      </c>
      <c r="CW166" s="17">
        <f t="shared" si="181"/>
        <v>1</v>
      </c>
      <c r="CX166" s="17">
        <f t="shared" si="181"/>
        <v>24</v>
      </c>
      <c r="CY166" s="17">
        <f t="shared" si="181"/>
        <v>0</v>
      </c>
      <c r="CZ166" s="17">
        <f t="shared" si="181"/>
        <v>39</v>
      </c>
      <c r="DA166" s="17">
        <f t="shared" si="181"/>
        <v>0</v>
      </c>
      <c r="DB166" s="17">
        <f t="shared" si="181"/>
        <v>4</v>
      </c>
      <c r="DC166" s="17">
        <f t="shared" si="181"/>
        <v>0</v>
      </c>
      <c r="DD166" s="17">
        <f t="shared" si="181"/>
        <v>2</v>
      </c>
      <c r="DE166" s="17">
        <f t="shared" si="181"/>
        <v>0</v>
      </c>
      <c r="DF166" s="17">
        <f t="shared" si="181"/>
        <v>482</v>
      </c>
      <c r="DG166" s="17">
        <f t="shared" si="181"/>
        <v>0</v>
      </c>
      <c r="DH166" s="17">
        <f t="shared" si="181"/>
        <v>94</v>
      </c>
      <c r="DI166" s="17">
        <f t="shared" si="181"/>
        <v>46</v>
      </c>
      <c r="DJ166" s="17">
        <f t="shared" si="181"/>
        <v>12</v>
      </c>
      <c r="DK166" s="17">
        <f t="shared" si="181"/>
        <v>21</v>
      </c>
      <c r="DL166" s="17">
        <f t="shared" si="181"/>
        <v>301</v>
      </c>
      <c r="DM166" s="17">
        <f t="shared" si="181"/>
        <v>0</v>
      </c>
      <c r="DN166" s="17">
        <f t="shared" si="181"/>
        <v>89</v>
      </c>
      <c r="DO166" s="17">
        <f t="shared" si="181"/>
        <v>535</v>
      </c>
      <c r="DP166" s="17">
        <f t="shared" si="181"/>
        <v>0</v>
      </c>
      <c r="DQ166" s="17">
        <f t="shared" si="181"/>
        <v>53</v>
      </c>
      <c r="DR166" s="17">
        <f t="shared" si="181"/>
        <v>20</v>
      </c>
      <c r="DS166" s="17">
        <f t="shared" si="181"/>
        <v>19</v>
      </c>
      <c r="DT166" s="17">
        <f t="shared" si="181"/>
        <v>4</v>
      </c>
      <c r="DU166" s="17">
        <f t="shared" si="181"/>
        <v>2</v>
      </c>
      <c r="DV166" s="17">
        <f t="shared" si="181"/>
        <v>1</v>
      </c>
      <c r="DW166" s="17">
        <f t="shared" si="181"/>
        <v>0</v>
      </c>
      <c r="DX166" s="17">
        <f t="shared" si="181"/>
        <v>13</v>
      </c>
      <c r="DY166" s="17">
        <f t="shared" si="181"/>
        <v>2</v>
      </c>
      <c r="DZ166" s="17">
        <f t="shared" si="181"/>
        <v>2</v>
      </c>
      <c r="EA166" s="17">
        <f t="shared" si="181"/>
        <v>6</v>
      </c>
      <c r="EB166" s="17">
        <f t="shared" ref="EB166:FX166" si="182">EB29</f>
        <v>79</v>
      </c>
      <c r="EC166" s="17">
        <f t="shared" si="182"/>
        <v>3</v>
      </c>
      <c r="ED166" s="17">
        <f t="shared" si="182"/>
        <v>52</v>
      </c>
      <c r="EE166" s="17">
        <f t="shared" si="182"/>
        <v>16</v>
      </c>
      <c r="EF166" s="17">
        <f t="shared" si="182"/>
        <v>47</v>
      </c>
      <c r="EG166" s="17">
        <f t="shared" si="182"/>
        <v>31</v>
      </c>
      <c r="EH166" s="17">
        <f t="shared" si="182"/>
        <v>2</v>
      </c>
      <c r="EI166" s="17">
        <f t="shared" si="182"/>
        <v>378</v>
      </c>
      <c r="EJ166" s="17">
        <f t="shared" si="182"/>
        <v>177</v>
      </c>
      <c r="EK166" s="17">
        <f t="shared" si="182"/>
        <v>12</v>
      </c>
      <c r="EL166" s="17">
        <f t="shared" si="182"/>
        <v>1</v>
      </c>
      <c r="EM166" s="17">
        <f t="shared" si="182"/>
        <v>2</v>
      </c>
      <c r="EN166" s="17">
        <f t="shared" si="182"/>
        <v>18</v>
      </c>
      <c r="EO166" s="17">
        <f t="shared" si="182"/>
        <v>0</v>
      </c>
      <c r="EP166" s="17">
        <f t="shared" si="182"/>
        <v>5</v>
      </c>
      <c r="EQ166" s="17">
        <f t="shared" si="182"/>
        <v>139</v>
      </c>
      <c r="ER166" s="17">
        <f t="shared" si="182"/>
        <v>7</v>
      </c>
      <c r="ES166" s="17">
        <f t="shared" si="182"/>
        <v>2</v>
      </c>
      <c r="ET166" s="17">
        <f t="shared" si="182"/>
        <v>2</v>
      </c>
      <c r="EU166" s="17">
        <f t="shared" si="182"/>
        <v>101</v>
      </c>
      <c r="EV166" s="17">
        <f t="shared" si="182"/>
        <v>10</v>
      </c>
      <c r="EW166" s="17">
        <f t="shared" si="182"/>
        <v>75</v>
      </c>
      <c r="EX166" s="17">
        <f t="shared" si="182"/>
        <v>0</v>
      </c>
      <c r="EY166" s="17">
        <f t="shared" si="182"/>
        <v>12</v>
      </c>
      <c r="EZ166" s="17">
        <f t="shared" si="182"/>
        <v>0</v>
      </c>
      <c r="FA166" s="17">
        <f t="shared" si="182"/>
        <v>581</v>
      </c>
      <c r="FB166" s="17">
        <f t="shared" si="182"/>
        <v>0</v>
      </c>
      <c r="FC166" s="17">
        <f t="shared" si="182"/>
        <v>34</v>
      </c>
      <c r="FD166" s="17">
        <f t="shared" si="182"/>
        <v>6</v>
      </c>
      <c r="FE166" s="17">
        <f t="shared" si="182"/>
        <v>5</v>
      </c>
      <c r="FF166" s="17">
        <f t="shared" si="182"/>
        <v>0</v>
      </c>
      <c r="FG166" s="17">
        <f t="shared" si="182"/>
        <v>1</v>
      </c>
      <c r="FH166" s="17">
        <f t="shared" si="182"/>
        <v>0</v>
      </c>
      <c r="FI166" s="17">
        <f t="shared" si="182"/>
        <v>170</v>
      </c>
      <c r="FJ166" s="17">
        <f t="shared" si="182"/>
        <v>73</v>
      </c>
      <c r="FK166" s="17">
        <f t="shared" si="182"/>
        <v>242</v>
      </c>
      <c r="FL166" s="17">
        <f t="shared" si="182"/>
        <v>119</v>
      </c>
      <c r="FM166" s="17">
        <f t="shared" si="182"/>
        <v>65</v>
      </c>
      <c r="FN166" s="17">
        <f t="shared" si="182"/>
        <v>2672</v>
      </c>
      <c r="FO166" s="17">
        <f t="shared" si="182"/>
        <v>37</v>
      </c>
      <c r="FP166" s="17">
        <f t="shared" si="182"/>
        <v>277</v>
      </c>
      <c r="FQ166" s="17">
        <f t="shared" si="182"/>
        <v>55</v>
      </c>
      <c r="FR166" s="17">
        <f t="shared" si="182"/>
        <v>0</v>
      </c>
      <c r="FS166" s="17">
        <f t="shared" si="182"/>
        <v>1</v>
      </c>
      <c r="FT166" s="17">
        <f t="shared" si="182"/>
        <v>0</v>
      </c>
      <c r="FU166" s="17">
        <f t="shared" si="182"/>
        <v>130</v>
      </c>
      <c r="FV166" s="17">
        <f t="shared" si="182"/>
        <v>76</v>
      </c>
      <c r="FW166" s="17">
        <f t="shared" si="182"/>
        <v>7</v>
      </c>
      <c r="FX166" s="17">
        <f t="shared" si="182"/>
        <v>0</v>
      </c>
      <c r="FY166" s="7"/>
      <c r="FZ166" s="65">
        <f>SUM(C166:FY166)</f>
        <v>59847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682</v>
      </c>
      <c r="B167" s="7" t="s">
        <v>683</v>
      </c>
      <c r="C167" s="65">
        <f t="shared" ref="C167:BN167" si="183">C124</f>
        <v>9232.0165907932205</v>
      </c>
      <c r="D167" s="65">
        <f t="shared" si="183"/>
        <v>9275.19580632</v>
      </c>
      <c r="E167" s="65">
        <f t="shared" si="183"/>
        <v>9158.2842782700009</v>
      </c>
      <c r="F167" s="65">
        <f t="shared" si="183"/>
        <v>9192.5350407599999</v>
      </c>
      <c r="G167" s="65">
        <f t="shared" si="183"/>
        <v>9795.5614835199995</v>
      </c>
      <c r="H167" s="65">
        <f t="shared" si="183"/>
        <v>9803.9711823500002</v>
      </c>
      <c r="I167" s="65">
        <f t="shared" si="183"/>
        <v>9174.7381967300007</v>
      </c>
      <c r="J167" s="65">
        <f t="shared" si="183"/>
        <v>8770.1800671700003</v>
      </c>
      <c r="K167" s="65">
        <f t="shared" si="183"/>
        <v>13184.244908889999</v>
      </c>
      <c r="L167" s="65">
        <f t="shared" si="183"/>
        <v>9517.7659665800002</v>
      </c>
      <c r="M167" s="65">
        <f t="shared" si="183"/>
        <v>10039.99653423</v>
      </c>
      <c r="N167" s="65">
        <f t="shared" si="183"/>
        <v>9546.9765307399994</v>
      </c>
      <c r="O167" s="65">
        <f t="shared" si="183"/>
        <v>9311.6757944799992</v>
      </c>
      <c r="P167" s="65">
        <f t="shared" si="183"/>
        <v>13291.30208234</v>
      </c>
      <c r="Q167" s="65">
        <f t="shared" si="183"/>
        <v>9400.6330637499996</v>
      </c>
      <c r="R167" s="65">
        <f t="shared" si="183"/>
        <v>9161.88698415</v>
      </c>
      <c r="S167" s="65">
        <f t="shared" si="183"/>
        <v>9395.2826831599996</v>
      </c>
      <c r="T167" s="65">
        <f t="shared" si="183"/>
        <v>16020.569605230001</v>
      </c>
      <c r="U167" s="65">
        <f t="shared" si="183"/>
        <v>18648.70636896</v>
      </c>
      <c r="V167" s="65">
        <f t="shared" si="183"/>
        <v>12540.34215948</v>
      </c>
      <c r="W167" s="65">
        <f t="shared" si="183"/>
        <v>16009.85767347</v>
      </c>
      <c r="X167" s="65">
        <f t="shared" si="183"/>
        <v>18975.752693490002</v>
      </c>
      <c r="Y167" s="65">
        <f t="shared" si="183"/>
        <v>9265.5354507400007</v>
      </c>
      <c r="Z167" s="65">
        <f t="shared" si="183"/>
        <v>13313.26232854</v>
      </c>
      <c r="AA167" s="65">
        <f t="shared" si="183"/>
        <v>9337.9144350400002</v>
      </c>
      <c r="AB167" s="65">
        <f t="shared" si="183"/>
        <v>9544.9359614900004</v>
      </c>
      <c r="AC167" s="65">
        <f t="shared" si="183"/>
        <v>9626.0776396500005</v>
      </c>
      <c r="AD167" s="65">
        <f t="shared" si="183"/>
        <v>9319.4319479700007</v>
      </c>
      <c r="AE167" s="65">
        <f t="shared" si="183"/>
        <v>17320.8819731</v>
      </c>
      <c r="AF167" s="65">
        <f t="shared" si="183"/>
        <v>15591.378941069999</v>
      </c>
      <c r="AG167" s="65">
        <f t="shared" si="183"/>
        <v>10531.723637499999</v>
      </c>
      <c r="AH167" s="65">
        <f t="shared" si="183"/>
        <v>9159.0964594699999</v>
      </c>
      <c r="AI167" s="65">
        <f t="shared" si="183"/>
        <v>11361.952013210001</v>
      </c>
      <c r="AJ167" s="65">
        <f t="shared" si="183"/>
        <v>16374.317079259999</v>
      </c>
      <c r="AK167" s="65">
        <f t="shared" si="183"/>
        <v>14349.612825439999</v>
      </c>
      <c r="AL167" s="65">
        <f t="shared" si="183"/>
        <v>12636.81976968</v>
      </c>
      <c r="AM167" s="65">
        <f t="shared" si="183"/>
        <v>10527.47986598</v>
      </c>
      <c r="AN167" s="65">
        <f t="shared" si="183"/>
        <v>11814.329050980001</v>
      </c>
      <c r="AO167" s="65">
        <f t="shared" si="183"/>
        <v>9022.6774176700001</v>
      </c>
      <c r="AP167" s="65">
        <f t="shared" si="183"/>
        <v>9407.6018002700002</v>
      </c>
      <c r="AQ167" s="65">
        <f t="shared" si="183"/>
        <v>14152.136155149999</v>
      </c>
      <c r="AR167" s="65">
        <f t="shared" si="183"/>
        <v>9414.5705367999999</v>
      </c>
      <c r="AS167" s="65">
        <f t="shared" si="183"/>
        <v>9872.1955288900008</v>
      </c>
      <c r="AT167" s="65">
        <f t="shared" si="183"/>
        <v>9557.6970951399999</v>
      </c>
      <c r="AU167" s="65">
        <f t="shared" si="183"/>
        <v>13870.42251789</v>
      </c>
      <c r="AV167" s="65">
        <f t="shared" si="183"/>
        <v>12983.37366592</v>
      </c>
      <c r="AW167" s="65">
        <f t="shared" si="183"/>
        <v>13911.610805910001</v>
      </c>
      <c r="AX167" s="65">
        <f t="shared" si="183"/>
        <v>19356.727329599998</v>
      </c>
      <c r="AY167" s="65">
        <f t="shared" si="183"/>
        <v>11041.12578735</v>
      </c>
      <c r="AZ167" s="65">
        <f t="shared" si="183"/>
        <v>9132.2650951600008</v>
      </c>
      <c r="BA167" s="65">
        <f t="shared" si="183"/>
        <v>8928.7148465299997</v>
      </c>
      <c r="BB167" s="65">
        <f t="shared" si="183"/>
        <v>8995.4992132400002</v>
      </c>
      <c r="BC167" s="65">
        <f t="shared" si="183"/>
        <v>9147.1959019200003</v>
      </c>
      <c r="BD167" s="65">
        <f t="shared" si="183"/>
        <v>9170.8388428599992</v>
      </c>
      <c r="BE167" s="65">
        <f t="shared" si="183"/>
        <v>9720.3107117599993</v>
      </c>
      <c r="BF167" s="65">
        <f t="shared" si="183"/>
        <v>9213.0670176299991</v>
      </c>
      <c r="BG167" s="65">
        <f t="shared" si="183"/>
        <v>9776.3469526400004</v>
      </c>
      <c r="BH167" s="65">
        <f t="shared" si="183"/>
        <v>10600.520061110001</v>
      </c>
      <c r="BI167" s="65">
        <f t="shared" si="183"/>
        <v>13191.533894779999</v>
      </c>
      <c r="BJ167" s="65">
        <f t="shared" si="183"/>
        <v>9265.5242780699991</v>
      </c>
      <c r="BK167" s="65">
        <f t="shared" si="183"/>
        <v>9163.6960219499997</v>
      </c>
      <c r="BL167" s="65">
        <f t="shared" si="183"/>
        <v>16591.199594270001</v>
      </c>
      <c r="BM167" s="65">
        <f t="shared" si="183"/>
        <v>12847.477474109999</v>
      </c>
      <c r="BN167" s="65">
        <f t="shared" si="183"/>
        <v>8797.0864010000005</v>
      </c>
      <c r="BO167" s="65">
        <f t="shared" ref="BO167:DZ167" si="184">BO124</f>
        <v>9212.8648881999998</v>
      </c>
      <c r="BP167" s="65">
        <f t="shared" si="184"/>
        <v>14834.756853839999</v>
      </c>
      <c r="BQ167" s="65">
        <f t="shared" si="184"/>
        <v>9799.3510564999997</v>
      </c>
      <c r="BR167" s="65">
        <f t="shared" si="184"/>
        <v>9102.1963461800005</v>
      </c>
      <c r="BS167" s="65">
        <f t="shared" si="184"/>
        <v>9815.7807506600002</v>
      </c>
      <c r="BT167" s="65">
        <f t="shared" si="184"/>
        <v>11447.076200740001</v>
      </c>
      <c r="BU167" s="65">
        <f t="shared" si="184"/>
        <v>11662.93234121</v>
      </c>
      <c r="BV167" s="65">
        <f t="shared" si="184"/>
        <v>9610.6684262800009</v>
      </c>
      <c r="BW167" s="65">
        <f t="shared" si="184"/>
        <v>9468.6699151699995</v>
      </c>
      <c r="BX167" s="65">
        <f t="shared" si="184"/>
        <v>20132.323130770001</v>
      </c>
      <c r="BY167" s="65">
        <f t="shared" si="184"/>
        <v>9816.6284342700001</v>
      </c>
      <c r="BZ167" s="65">
        <f t="shared" si="184"/>
        <v>14196.086785809999</v>
      </c>
      <c r="CA167" s="65">
        <f t="shared" si="184"/>
        <v>16854.101494089999</v>
      </c>
      <c r="CB167" s="65">
        <f t="shared" si="184"/>
        <v>9330.9456985100005</v>
      </c>
      <c r="CC167" s="65">
        <f t="shared" si="184"/>
        <v>14668.50515605</v>
      </c>
      <c r="CD167" s="65">
        <f t="shared" si="184"/>
        <v>17469.99240042</v>
      </c>
      <c r="CE167" s="65">
        <f t="shared" si="184"/>
        <v>16233.44690352</v>
      </c>
      <c r="CF167" s="65">
        <f t="shared" si="184"/>
        <v>15495.36455712</v>
      </c>
      <c r="CG167" s="65">
        <f t="shared" si="184"/>
        <v>14032.019590309999</v>
      </c>
      <c r="CH167" s="65">
        <f t="shared" si="184"/>
        <v>17245.716492219999</v>
      </c>
      <c r="CI167" s="65">
        <f t="shared" si="184"/>
        <v>9454.0497252999994</v>
      </c>
      <c r="CJ167" s="65">
        <f t="shared" si="184"/>
        <v>9785.1023575399995</v>
      </c>
      <c r="CK167" s="65">
        <f t="shared" si="184"/>
        <v>9437.9331297400004</v>
      </c>
      <c r="CL167" s="65">
        <f t="shared" si="184"/>
        <v>9908.0579181699995</v>
      </c>
      <c r="CM167" s="65">
        <f t="shared" si="184"/>
        <v>10396.70218065</v>
      </c>
      <c r="CN167" s="65">
        <f t="shared" si="184"/>
        <v>8989.4776088599992</v>
      </c>
      <c r="CO167" s="65">
        <f t="shared" si="184"/>
        <v>8977.1109891300002</v>
      </c>
      <c r="CP167" s="65">
        <f t="shared" si="184"/>
        <v>9964.5967311200002</v>
      </c>
      <c r="CQ167" s="65">
        <f t="shared" si="184"/>
        <v>9766.3676487400007</v>
      </c>
      <c r="CR167" s="65">
        <f t="shared" si="184"/>
        <v>14245.05845672</v>
      </c>
      <c r="CS167" s="65">
        <f t="shared" si="184"/>
        <v>11811.69368473</v>
      </c>
      <c r="CT167" s="65">
        <f t="shared" si="184"/>
        <v>17346.324721829998</v>
      </c>
      <c r="CU167" s="65">
        <f t="shared" si="184"/>
        <v>9349.9778116399993</v>
      </c>
      <c r="CV167" s="65">
        <f t="shared" si="184"/>
        <v>18130.954842629999</v>
      </c>
      <c r="CW167" s="65">
        <f t="shared" si="184"/>
        <v>15032.12774975</v>
      </c>
      <c r="CX167" s="65">
        <f t="shared" si="184"/>
        <v>10355.93495327</v>
      </c>
      <c r="CY167" s="65">
        <f t="shared" si="184"/>
        <v>19147.575985200001</v>
      </c>
      <c r="CZ167" s="65">
        <f t="shared" si="184"/>
        <v>9093.8442735200006</v>
      </c>
      <c r="DA167" s="65">
        <f t="shared" si="184"/>
        <v>14879.11842375</v>
      </c>
      <c r="DB167" s="65">
        <f t="shared" si="184"/>
        <v>12466.4805314</v>
      </c>
      <c r="DC167" s="65">
        <f t="shared" si="184"/>
        <v>16699.762426280002</v>
      </c>
      <c r="DD167" s="65">
        <f t="shared" si="184"/>
        <v>15753.0192849</v>
      </c>
      <c r="DE167" s="65">
        <f t="shared" si="184"/>
        <v>11818.943179350001</v>
      </c>
      <c r="DF167" s="65">
        <f t="shared" si="184"/>
        <v>8709.4899458899999</v>
      </c>
      <c r="DG167" s="65">
        <f t="shared" si="184"/>
        <v>18942.354734379998</v>
      </c>
      <c r="DH167" s="65">
        <f t="shared" si="184"/>
        <v>8907.8216024400008</v>
      </c>
      <c r="DI167" s="65">
        <f t="shared" si="184"/>
        <v>8850.4577943999993</v>
      </c>
      <c r="DJ167" s="65">
        <f t="shared" si="184"/>
        <v>10100.798237200001</v>
      </c>
      <c r="DK167" s="65">
        <f t="shared" si="184"/>
        <v>10372.88028585</v>
      </c>
      <c r="DL167" s="65">
        <f t="shared" si="184"/>
        <v>9233.6036146599999</v>
      </c>
      <c r="DM167" s="65">
        <f t="shared" si="184"/>
        <v>15158.586334260001</v>
      </c>
      <c r="DN167" s="65">
        <f t="shared" si="184"/>
        <v>9536.7434577299991</v>
      </c>
      <c r="DO167" s="65">
        <f t="shared" si="184"/>
        <v>9084.5060814000008</v>
      </c>
      <c r="DP167" s="65">
        <f t="shared" si="184"/>
        <v>15220.09665908</v>
      </c>
      <c r="DQ167" s="65">
        <f t="shared" si="184"/>
        <v>9852.0419899200006</v>
      </c>
      <c r="DR167" s="65">
        <f t="shared" si="184"/>
        <v>9235.0323304400008</v>
      </c>
      <c r="DS167" s="65">
        <f t="shared" si="184"/>
        <v>9781.7813214899998</v>
      </c>
      <c r="DT167" s="65">
        <f t="shared" si="184"/>
        <v>16439.117389840001</v>
      </c>
      <c r="DU167" s="65">
        <f t="shared" si="184"/>
        <v>11263.684094190001</v>
      </c>
      <c r="DV167" s="65">
        <f t="shared" si="184"/>
        <v>14340.229190939999</v>
      </c>
      <c r="DW167" s="65">
        <f t="shared" si="184"/>
        <v>12175.34729313</v>
      </c>
      <c r="DX167" s="65">
        <f t="shared" si="184"/>
        <v>17914.541104</v>
      </c>
      <c r="DY167" s="65">
        <f t="shared" si="184"/>
        <v>13553.802224589999</v>
      </c>
      <c r="DZ167" s="65">
        <f t="shared" si="184"/>
        <v>10469.26958407</v>
      </c>
      <c r="EA167" s="65">
        <f t="shared" ref="EA167:FX167" si="185">EA124</f>
        <v>10669.20088291</v>
      </c>
      <c r="EB167" s="65">
        <f t="shared" si="185"/>
        <v>9931.7939936099992</v>
      </c>
      <c r="EC167" s="65">
        <f t="shared" si="185"/>
        <v>11548.314339029999</v>
      </c>
      <c r="ED167" s="65">
        <f t="shared" si="185"/>
        <v>12680.36892164</v>
      </c>
      <c r="EE167" s="65">
        <f t="shared" si="185"/>
        <v>14852.897462540001</v>
      </c>
      <c r="EF167" s="65">
        <f t="shared" si="185"/>
        <v>9126.1321246799998</v>
      </c>
      <c r="EG167" s="65">
        <f t="shared" si="185"/>
        <v>11937.16486234</v>
      </c>
      <c r="EH167" s="65">
        <f t="shared" si="185"/>
        <v>12763.45651769</v>
      </c>
      <c r="EI167" s="65">
        <f t="shared" si="185"/>
        <v>8915.8731206699995</v>
      </c>
      <c r="EJ167" s="65">
        <f t="shared" si="185"/>
        <v>8827.3601564799992</v>
      </c>
      <c r="EK167" s="65">
        <f t="shared" si="185"/>
        <v>9840.5943758499998</v>
      </c>
      <c r="EL167" s="65">
        <f t="shared" si="185"/>
        <v>10041.012872630001</v>
      </c>
      <c r="EM167" s="65">
        <f t="shared" si="185"/>
        <v>10620.01110518</v>
      </c>
      <c r="EN167" s="65">
        <f t="shared" si="185"/>
        <v>9233.1533571100008</v>
      </c>
      <c r="EO167" s="65">
        <f t="shared" si="185"/>
        <v>11601.02264107</v>
      </c>
      <c r="EP167" s="65">
        <f t="shared" si="185"/>
        <v>11778.935984739999</v>
      </c>
      <c r="EQ167" s="65">
        <f t="shared" si="185"/>
        <v>9659.0900290200007</v>
      </c>
      <c r="ER167" s="65">
        <f t="shared" si="185"/>
        <v>13368.20048725</v>
      </c>
      <c r="ES167" s="65">
        <f t="shared" si="185"/>
        <v>15784.13469854</v>
      </c>
      <c r="ET167" s="65">
        <f t="shared" si="185"/>
        <v>15774.1720494</v>
      </c>
      <c r="EU167" s="65">
        <f t="shared" si="185"/>
        <v>9700.2474573599993</v>
      </c>
      <c r="EV167" s="65">
        <f t="shared" si="185"/>
        <v>19264.94048365</v>
      </c>
      <c r="EW167" s="65">
        <f t="shared" si="185"/>
        <v>12872.52721323</v>
      </c>
      <c r="EX167" s="65">
        <f t="shared" si="185"/>
        <v>16482.54195789</v>
      </c>
      <c r="EY167" s="65">
        <f t="shared" si="185"/>
        <v>9622.3862306699993</v>
      </c>
      <c r="EZ167" s="65">
        <f t="shared" si="185"/>
        <v>16626.801017459999</v>
      </c>
      <c r="FA167" s="65">
        <f t="shared" si="185"/>
        <v>9901.5035533800001</v>
      </c>
      <c r="FB167" s="65">
        <f t="shared" si="185"/>
        <v>11821.858364219999</v>
      </c>
      <c r="FC167" s="65">
        <f t="shared" si="185"/>
        <v>9353.5500576300001</v>
      </c>
      <c r="FD167" s="65">
        <f t="shared" si="185"/>
        <v>11008.113028260001</v>
      </c>
      <c r="FE167" s="65">
        <f t="shared" si="185"/>
        <v>18021.883430680002</v>
      </c>
      <c r="FF167" s="65">
        <f t="shared" si="185"/>
        <v>14780.898069340001</v>
      </c>
      <c r="FG167" s="65">
        <f t="shared" si="185"/>
        <v>17489.59937018</v>
      </c>
      <c r="FH167" s="65">
        <f t="shared" si="185"/>
        <v>18591.809578290002</v>
      </c>
      <c r="FI167" s="65">
        <f t="shared" si="185"/>
        <v>9273.4431048000006</v>
      </c>
      <c r="FJ167" s="65">
        <f t="shared" si="185"/>
        <v>9115.7243874199994</v>
      </c>
      <c r="FK167" s="65">
        <f t="shared" si="185"/>
        <v>9110.4451770100004</v>
      </c>
      <c r="FL167" s="65">
        <f t="shared" si="185"/>
        <v>8893.6478563300006</v>
      </c>
      <c r="FM167" s="65">
        <f t="shared" si="185"/>
        <v>8933.1320849700005</v>
      </c>
      <c r="FN167" s="65">
        <f t="shared" si="185"/>
        <v>8979.9331349099994</v>
      </c>
      <c r="FO167" s="65">
        <f t="shared" si="185"/>
        <v>9591.9649909899999</v>
      </c>
      <c r="FP167" s="65">
        <f t="shared" si="185"/>
        <v>9262.3382491299999</v>
      </c>
      <c r="FQ167" s="65">
        <f t="shared" si="185"/>
        <v>9565.4661421000001</v>
      </c>
      <c r="FR167" s="65">
        <f t="shared" si="185"/>
        <v>15937.51684409</v>
      </c>
      <c r="FS167" s="65">
        <f t="shared" si="185"/>
        <v>15215.15710257</v>
      </c>
      <c r="FT167" s="65">
        <f t="shared" si="185"/>
        <v>19497.59606602</v>
      </c>
      <c r="FU167" s="65">
        <f t="shared" si="185"/>
        <v>10074.311358749999</v>
      </c>
      <c r="FV167" s="65">
        <f t="shared" si="185"/>
        <v>9942.9274800900002</v>
      </c>
      <c r="FW167" s="65">
        <f t="shared" si="185"/>
        <v>15802.014481050001</v>
      </c>
      <c r="FX167" s="65">
        <f t="shared" si="185"/>
        <v>20467.464826579999</v>
      </c>
      <c r="FY167" s="7"/>
      <c r="FZ167" s="65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684</v>
      </c>
      <c r="B168" s="7" t="s">
        <v>685</v>
      </c>
      <c r="C168" s="65">
        <f>C167*0.08</f>
        <v>738.56132726345766</v>
      </c>
      <c r="D168" s="65">
        <f t="shared" ref="D168:BO168" si="186">D167*0.08</f>
        <v>742.01566450560006</v>
      </c>
      <c r="E168" s="65">
        <f t="shared" si="186"/>
        <v>732.6627422616001</v>
      </c>
      <c r="F168" s="65">
        <f t="shared" si="186"/>
        <v>735.40280326080006</v>
      </c>
      <c r="G168" s="65">
        <f t="shared" si="186"/>
        <v>783.64491868159996</v>
      </c>
      <c r="H168" s="65">
        <f t="shared" si="186"/>
        <v>784.31769458799999</v>
      </c>
      <c r="I168" s="65">
        <f t="shared" si="186"/>
        <v>733.97905573840012</v>
      </c>
      <c r="J168" s="65">
        <f t="shared" si="186"/>
        <v>701.61440537359999</v>
      </c>
      <c r="K168" s="65">
        <f t="shared" si="186"/>
        <v>1054.7395927112</v>
      </c>
      <c r="L168" s="65">
        <f t="shared" si="186"/>
        <v>761.42127732640006</v>
      </c>
      <c r="M168" s="65">
        <f t="shared" si="186"/>
        <v>803.19972273840006</v>
      </c>
      <c r="N168" s="65">
        <f t="shared" si="186"/>
        <v>763.75812245919997</v>
      </c>
      <c r="O168" s="65">
        <f t="shared" si="186"/>
        <v>744.9340635584</v>
      </c>
      <c r="P168" s="65">
        <f t="shared" si="186"/>
        <v>1063.3041665872001</v>
      </c>
      <c r="Q168" s="65">
        <f t="shared" si="186"/>
        <v>752.0506451</v>
      </c>
      <c r="R168" s="65">
        <f t="shared" si="186"/>
        <v>732.950958732</v>
      </c>
      <c r="S168" s="65">
        <f t="shared" si="186"/>
        <v>751.62261465279994</v>
      </c>
      <c r="T168" s="65">
        <f t="shared" si="186"/>
        <v>1281.6455684184</v>
      </c>
      <c r="U168" s="65">
        <f t="shared" si="186"/>
        <v>1491.8965095168001</v>
      </c>
      <c r="V168" s="65">
        <f t="shared" si="186"/>
        <v>1003.2273727584001</v>
      </c>
      <c r="W168" s="65">
        <f t="shared" si="186"/>
        <v>1280.7886138776</v>
      </c>
      <c r="X168" s="65">
        <f t="shared" si="186"/>
        <v>1518.0602154792002</v>
      </c>
      <c r="Y168" s="65">
        <f t="shared" si="186"/>
        <v>741.24283605920004</v>
      </c>
      <c r="Z168" s="65">
        <f t="shared" si="186"/>
        <v>1065.0609862832</v>
      </c>
      <c r="AA168" s="65">
        <f t="shared" si="186"/>
        <v>747.03315480319998</v>
      </c>
      <c r="AB168" s="65">
        <f t="shared" si="186"/>
        <v>763.59487691920003</v>
      </c>
      <c r="AC168" s="65">
        <f t="shared" si="186"/>
        <v>770.08621117200005</v>
      </c>
      <c r="AD168" s="65">
        <f t="shared" si="186"/>
        <v>745.55455583760011</v>
      </c>
      <c r="AE168" s="65">
        <f t="shared" si="186"/>
        <v>1385.670557848</v>
      </c>
      <c r="AF168" s="65">
        <f t="shared" si="186"/>
        <v>1247.3103152855999</v>
      </c>
      <c r="AG168" s="65">
        <f t="shared" si="186"/>
        <v>842.53789099999995</v>
      </c>
      <c r="AH168" s="65">
        <f t="shared" si="186"/>
        <v>732.72771675759998</v>
      </c>
      <c r="AI168" s="65">
        <f t="shared" si="186"/>
        <v>908.95616105680006</v>
      </c>
      <c r="AJ168" s="65">
        <f t="shared" si="186"/>
        <v>1309.9453663408001</v>
      </c>
      <c r="AK168" s="65">
        <f t="shared" si="186"/>
        <v>1147.9690260351999</v>
      </c>
      <c r="AL168" s="65">
        <f t="shared" si="186"/>
        <v>1010.9455815744</v>
      </c>
      <c r="AM168" s="65">
        <f t="shared" si="186"/>
        <v>842.19838927839999</v>
      </c>
      <c r="AN168" s="65">
        <f t="shared" si="186"/>
        <v>945.14632407840008</v>
      </c>
      <c r="AO168" s="65">
        <f t="shared" si="186"/>
        <v>721.81419341360004</v>
      </c>
      <c r="AP168" s="65">
        <f t="shared" si="186"/>
        <v>752.60814402160008</v>
      </c>
      <c r="AQ168" s="65">
        <f t="shared" si="186"/>
        <v>1132.1708924120001</v>
      </c>
      <c r="AR168" s="65">
        <f t="shared" si="186"/>
        <v>753.16564294399996</v>
      </c>
      <c r="AS168" s="65">
        <f t="shared" si="186"/>
        <v>789.77564231120004</v>
      </c>
      <c r="AT168" s="65">
        <f t="shared" si="186"/>
        <v>764.6157676112</v>
      </c>
      <c r="AU168" s="65">
        <f t="shared" si="186"/>
        <v>1109.6338014312</v>
      </c>
      <c r="AV168" s="65">
        <f t="shared" si="186"/>
        <v>1038.6698932736001</v>
      </c>
      <c r="AW168" s="65">
        <f t="shared" si="186"/>
        <v>1112.9288644728001</v>
      </c>
      <c r="AX168" s="65">
        <f t="shared" si="186"/>
        <v>1548.538186368</v>
      </c>
      <c r="AY168" s="65">
        <f t="shared" si="186"/>
        <v>883.29006298800005</v>
      </c>
      <c r="AZ168" s="65">
        <f t="shared" si="186"/>
        <v>730.58120761280009</v>
      </c>
      <c r="BA168" s="65">
        <f t="shared" si="186"/>
        <v>714.29718772239994</v>
      </c>
      <c r="BB168" s="65">
        <f t="shared" si="186"/>
        <v>719.63993705920007</v>
      </c>
      <c r="BC168" s="65">
        <f t="shared" si="186"/>
        <v>731.7756721536</v>
      </c>
      <c r="BD168" s="65">
        <f t="shared" si="186"/>
        <v>733.66710742879991</v>
      </c>
      <c r="BE168" s="65">
        <f t="shared" si="186"/>
        <v>777.62485694079999</v>
      </c>
      <c r="BF168" s="65">
        <f t="shared" si="186"/>
        <v>737.04536141039989</v>
      </c>
      <c r="BG168" s="65">
        <f t="shared" si="186"/>
        <v>782.10775621120001</v>
      </c>
      <c r="BH168" s="65">
        <f t="shared" si="186"/>
        <v>848.04160488880007</v>
      </c>
      <c r="BI168" s="65">
        <f t="shared" si="186"/>
        <v>1055.3227115824</v>
      </c>
      <c r="BJ168" s="65">
        <f t="shared" si="186"/>
        <v>741.24194224559994</v>
      </c>
      <c r="BK168" s="65">
        <f t="shared" si="186"/>
        <v>733.09568175599998</v>
      </c>
      <c r="BL168" s="65">
        <f t="shared" si="186"/>
        <v>1327.2959675416002</v>
      </c>
      <c r="BM168" s="65">
        <f t="shared" si="186"/>
        <v>1027.7981979287999</v>
      </c>
      <c r="BN168" s="65">
        <f t="shared" si="186"/>
        <v>703.76691208</v>
      </c>
      <c r="BO168" s="65">
        <f t="shared" si="186"/>
        <v>737.02919105599995</v>
      </c>
      <c r="BP168" s="65">
        <f t="shared" ref="BP168:EA168" si="187">BP167*0.08</f>
        <v>1186.7805483072</v>
      </c>
      <c r="BQ168" s="65">
        <f t="shared" si="187"/>
        <v>783.94808451999995</v>
      </c>
      <c r="BR168" s="65">
        <f t="shared" si="187"/>
        <v>728.1757076944001</v>
      </c>
      <c r="BS168" s="65">
        <f t="shared" si="187"/>
        <v>785.26246005280007</v>
      </c>
      <c r="BT168" s="65">
        <f t="shared" si="187"/>
        <v>915.76609605920009</v>
      </c>
      <c r="BU168" s="65">
        <f t="shared" si="187"/>
        <v>933.03458729680005</v>
      </c>
      <c r="BV168" s="65">
        <f t="shared" si="187"/>
        <v>768.85347410240013</v>
      </c>
      <c r="BW168" s="65">
        <f t="shared" si="187"/>
        <v>757.49359321359998</v>
      </c>
      <c r="BX168" s="65">
        <f t="shared" si="187"/>
        <v>1610.5858504616001</v>
      </c>
      <c r="BY168" s="65">
        <f t="shared" si="187"/>
        <v>785.33027474160008</v>
      </c>
      <c r="BZ168" s="65">
        <f t="shared" si="187"/>
        <v>1135.6869428647999</v>
      </c>
      <c r="CA168" s="65">
        <f t="shared" si="187"/>
        <v>1348.3281195272</v>
      </c>
      <c r="CB168" s="65">
        <f t="shared" si="187"/>
        <v>746.4756558808001</v>
      </c>
      <c r="CC168" s="65">
        <f t="shared" si="187"/>
        <v>1173.480412484</v>
      </c>
      <c r="CD168" s="65">
        <f t="shared" si="187"/>
        <v>1397.5993920336</v>
      </c>
      <c r="CE168" s="65">
        <f t="shared" si="187"/>
        <v>1298.6757522816001</v>
      </c>
      <c r="CF168" s="65">
        <f t="shared" si="187"/>
        <v>1239.6291645695999</v>
      </c>
      <c r="CG168" s="65">
        <f t="shared" si="187"/>
        <v>1122.5615672248</v>
      </c>
      <c r="CH168" s="65">
        <f t="shared" si="187"/>
        <v>1379.6573193776001</v>
      </c>
      <c r="CI168" s="65">
        <f t="shared" si="187"/>
        <v>756.32397802399998</v>
      </c>
      <c r="CJ168" s="65">
        <f t="shared" si="187"/>
        <v>782.80818860319994</v>
      </c>
      <c r="CK168" s="65">
        <f t="shared" si="187"/>
        <v>755.0346503792</v>
      </c>
      <c r="CL168" s="65">
        <f t="shared" si="187"/>
        <v>792.64463345360002</v>
      </c>
      <c r="CM168" s="65">
        <f t="shared" si="187"/>
        <v>831.736174452</v>
      </c>
      <c r="CN168" s="65">
        <f t="shared" si="187"/>
        <v>719.15820870879998</v>
      </c>
      <c r="CO168" s="65">
        <f t="shared" si="187"/>
        <v>718.1688791304</v>
      </c>
      <c r="CP168" s="65">
        <f t="shared" si="187"/>
        <v>797.16773848960008</v>
      </c>
      <c r="CQ168" s="65">
        <f t="shared" si="187"/>
        <v>781.30941189920009</v>
      </c>
      <c r="CR168" s="65">
        <f t="shared" si="187"/>
        <v>1139.6046765376</v>
      </c>
      <c r="CS168" s="65">
        <f t="shared" si="187"/>
        <v>944.93549477840008</v>
      </c>
      <c r="CT168" s="65">
        <f t="shared" si="187"/>
        <v>1387.7059777463999</v>
      </c>
      <c r="CU168" s="65">
        <f t="shared" si="187"/>
        <v>747.99822493119996</v>
      </c>
      <c r="CV168" s="65">
        <f t="shared" si="187"/>
        <v>1450.4763874103999</v>
      </c>
      <c r="CW168" s="65">
        <f t="shared" si="187"/>
        <v>1202.57021998</v>
      </c>
      <c r="CX168" s="65">
        <f t="shared" si="187"/>
        <v>828.47479626159998</v>
      </c>
      <c r="CY168" s="65">
        <f t="shared" si="187"/>
        <v>1531.8060788160001</v>
      </c>
      <c r="CZ168" s="65">
        <f t="shared" si="187"/>
        <v>727.5075418816001</v>
      </c>
      <c r="DA168" s="65">
        <f t="shared" si="187"/>
        <v>1190.3294739</v>
      </c>
      <c r="DB168" s="65">
        <f t="shared" si="187"/>
        <v>997.31844251200005</v>
      </c>
      <c r="DC168" s="65">
        <f t="shared" si="187"/>
        <v>1335.9809941024002</v>
      </c>
      <c r="DD168" s="65">
        <f t="shared" si="187"/>
        <v>1260.241542792</v>
      </c>
      <c r="DE168" s="65">
        <f t="shared" si="187"/>
        <v>945.51545434800005</v>
      </c>
      <c r="DF168" s="65">
        <f t="shared" si="187"/>
        <v>696.75919567120002</v>
      </c>
      <c r="DG168" s="65">
        <f t="shared" si="187"/>
        <v>1515.3883787503999</v>
      </c>
      <c r="DH168" s="65">
        <f t="shared" si="187"/>
        <v>712.62572819520005</v>
      </c>
      <c r="DI168" s="65">
        <f t="shared" si="187"/>
        <v>708.03662355199992</v>
      </c>
      <c r="DJ168" s="65">
        <f t="shared" si="187"/>
        <v>808.06385897600012</v>
      </c>
      <c r="DK168" s="65">
        <f t="shared" si="187"/>
        <v>829.83042286800003</v>
      </c>
      <c r="DL168" s="65">
        <f t="shared" si="187"/>
        <v>738.68828917279995</v>
      </c>
      <c r="DM168" s="65">
        <f t="shared" si="187"/>
        <v>1212.6869067408002</v>
      </c>
      <c r="DN168" s="65">
        <f t="shared" si="187"/>
        <v>762.93947661839991</v>
      </c>
      <c r="DO168" s="65">
        <f t="shared" si="187"/>
        <v>726.76048651200006</v>
      </c>
      <c r="DP168" s="65">
        <f t="shared" si="187"/>
        <v>1217.6077327263999</v>
      </c>
      <c r="DQ168" s="65">
        <f t="shared" si="187"/>
        <v>788.16335919360006</v>
      </c>
      <c r="DR168" s="65">
        <f t="shared" si="187"/>
        <v>738.80258643520006</v>
      </c>
      <c r="DS168" s="65">
        <f t="shared" si="187"/>
        <v>782.54250571919999</v>
      </c>
      <c r="DT168" s="65">
        <f t="shared" si="187"/>
        <v>1315.1293911872001</v>
      </c>
      <c r="DU168" s="65">
        <f t="shared" si="187"/>
        <v>901.09472753520004</v>
      </c>
      <c r="DV168" s="65">
        <f t="shared" si="187"/>
        <v>1147.2183352751999</v>
      </c>
      <c r="DW168" s="65">
        <f t="shared" si="187"/>
        <v>974.02778345040008</v>
      </c>
      <c r="DX168" s="65">
        <f t="shared" si="187"/>
        <v>1433.16328832</v>
      </c>
      <c r="DY168" s="65">
        <f t="shared" si="187"/>
        <v>1084.3041779671998</v>
      </c>
      <c r="DZ168" s="65">
        <f t="shared" si="187"/>
        <v>837.54156672559998</v>
      </c>
      <c r="EA168" s="65">
        <f t="shared" si="187"/>
        <v>853.53607063280003</v>
      </c>
      <c r="EB168" s="65">
        <f t="shared" ref="EB168:FX168" si="188">EB167*0.08</f>
        <v>794.54351948879992</v>
      </c>
      <c r="EC168" s="65">
        <f t="shared" si="188"/>
        <v>923.8651471224</v>
      </c>
      <c r="ED168" s="65">
        <f t="shared" si="188"/>
        <v>1014.4295137312</v>
      </c>
      <c r="EE168" s="65">
        <f t="shared" si="188"/>
        <v>1188.2317970032</v>
      </c>
      <c r="EF168" s="65">
        <f t="shared" si="188"/>
        <v>730.09056997439995</v>
      </c>
      <c r="EG168" s="65">
        <f t="shared" si="188"/>
        <v>954.97318898720005</v>
      </c>
      <c r="EH168" s="65">
        <f t="shared" si="188"/>
        <v>1021.0765214152</v>
      </c>
      <c r="EI168" s="65">
        <f t="shared" si="188"/>
        <v>713.26984965359998</v>
      </c>
      <c r="EJ168" s="65">
        <f t="shared" si="188"/>
        <v>706.18881251839991</v>
      </c>
      <c r="EK168" s="65">
        <f t="shared" si="188"/>
        <v>787.24755006800001</v>
      </c>
      <c r="EL168" s="65">
        <f t="shared" si="188"/>
        <v>803.28102981040013</v>
      </c>
      <c r="EM168" s="65">
        <f t="shared" si="188"/>
        <v>849.60088841439995</v>
      </c>
      <c r="EN168" s="65">
        <f t="shared" si="188"/>
        <v>738.65226856880008</v>
      </c>
      <c r="EO168" s="65">
        <f t="shared" si="188"/>
        <v>928.0818112856</v>
      </c>
      <c r="EP168" s="65">
        <f t="shared" si="188"/>
        <v>942.31487877919994</v>
      </c>
      <c r="EQ168" s="65">
        <f t="shared" si="188"/>
        <v>772.72720232160009</v>
      </c>
      <c r="ER168" s="65">
        <f t="shared" si="188"/>
        <v>1069.4560389800001</v>
      </c>
      <c r="ES168" s="65">
        <f t="shared" si="188"/>
        <v>1262.7307758832001</v>
      </c>
      <c r="ET168" s="65">
        <f t="shared" si="188"/>
        <v>1261.9337639519999</v>
      </c>
      <c r="EU168" s="65">
        <f t="shared" si="188"/>
        <v>776.01979658879998</v>
      </c>
      <c r="EV168" s="65">
        <f t="shared" si="188"/>
        <v>1541.195238692</v>
      </c>
      <c r="EW168" s="65">
        <f t="shared" si="188"/>
        <v>1029.8021770584</v>
      </c>
      <c r="EX168" s="65">
        <f t="shared" si="188"/>
        <v>1318.6033566312001</v>
      </c>
      <c r="EY168" s="65">
        <f t="shared" si="188"/>
        <v>769.79089845359999</v>
      </c>
      <c r="EZ168" s="65">
        <f t="shared" si="188"/>
        <v>1330.1440813967999</v>
      </c>
      <c r="FA168" s="65">
        <f t="shared" si="188"/>
        <v>792.12028427040002</v>
      </c>
      <c r="FB168" s="65">
        <f t="shared" si="188"/>
        <v>945.7486691375999</v>
      </c>
      <c r="FC168" s="65">
        <f t="shared" si="188"/>
        <v>748.28400461040007</v>
      </c>
      <c r="FD168" s="65">
        <f t="shared" si="188"/>
        <v>880.64904226080012</v>
      </c>
      <c r="FE168" s="65">
        <f t="shared" si="188"/>
        <v>1441.7506744544003</v>
      </c>
      <c r="FF168" s="65">
        <f t="shared" si="188"/>
        <v>1182.4718455472</v>
      </c>
      <c r="FG168" s="65">
        <f t="shared" si="188"/>
        <v>1399.1679496144</v>
      </c>
      <c r="FH168" s="65">
        <f t="shared" si="188"/>
        <v>1487.3447662632002</v>
      </c>
      <c r="FI168" s="65">
        <f t="shared" si="188"/>
        <v>741.87544838400004</v>
      </c>
      <c r="FJ168" s="65">
        <f t="shared" si="188"/>
        <v>729.25795099359993</v>
      </c>
      <c r="FK168" s="65">
        <f t="shared" si="188"/>
        <v>728.83561416079999</v>
      </c>
      <c r="FL168" s="65">
        <f t="shared" si="188"/>
        <v>711.49182850640011</v>
      </c>
      <c r="FM168" s="65">
        <f t="shared" si="188"/>
        <v>714.65056679760005</v>
      </c>
      <c r="FN168" s="65">
        <f t="shared" si="188"/>
        <v>718.39465079280001</v>
      </c>
      <c r="FO168" s="65">
        <f t="shared" si="188"/>
        <v>767.35719927920002</v>
      </c>
      <c r="FP168" s="65">
        <f t="shared" si="188"/>
        <v>740.98705993040005</v>
      </c>
      <c r="FQ168" s="65">
        <f t="shared" si="188"/>
        <v>765.237291368</v>
      </c>
      <c r="FR168" s="65">
        <f t="shared" si="188"/>
        <v>1275.0013475272001</v>
      </c>
      <c r="FS168" s="65">
        <f t="shared" si="188"/>
        <v>1217.2125682056001</v>
      </c>
      <c r="FT168" s="65">
        <f t="shared" si="188"/>
        <v>1559.8076852816</v>
      </c>
      <c r="FU168" s="65">
        <f t="shared" si="188"/>
        <v>805.94490869999993</v>
      </c>
      <c r="FV168" s="65">
        <f t="shared" si="188"/>
        <v>795.43419840720003</v>
      </c>
      <c r="FW168" s="65">
        <f t="shared" si="188"/>
        <v>1264.161158484</v>
      </c>
      <c r="FX168" s="65">
        <f t="shared" si="188"/>
        <v>1637.3971861263999</v>
      </c>
      <c r="FY168" s="7"/>
      <c r="FZ168" s="65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686</v>
      </c>
      <c r="B169" s="7" t="s">
        <v>687</v>
      </c>
      <c r="C169" s="65">
        <f>C166*C168</f>
        <v>884057.90873435885</v>
      </c>
      <c r="D169" s="65">
        <f t="shared" ref="D169:BO169" si="189">D166*D168</f>
        <v>2654932.0476010372</v>
      </c>
      <c r="E169" s="65">
        <f t="shared" si="189"/>
        <v>1107786.0662995393</v>
      </c>
      <c r="F169" s="65">
        <f t="shared" si="189"/>
        <v>1351670.3523933506</v>
      </c>
      <c r="G169" s="65">
        <f t="shared" si="189"/>
        <v>78364.491868159996</v>
      </c>
      <c r="H169" s="65">
        <f t="shared" si="189"/>
        <v>51764.967842808001</v>
      </c>
      <c r="I169" s="65">
        <f t="shared" si="189"/>
        <v>1089958.8977715243</v>
      </c>
      <c r="J169" s="65">
        <f t="shared" si="189"/>
        <v>119274.44891351199</v>
      </c>
      <c r="K169" s="65">
        <f t="shared" si="189"/>
        <v>5273.6979635560001</v>
      </c>
      <c r="L169" s="65">
        <f t="shared" si="189"/>
        <v>92131.974556494402</v>
      </c>
      <c r="M169" s="65">
        <f t="shared" si="189"/>
        <v>109235.16229242241</v>
      </c>
      <c r="N169" s="65">
        <f t="shared" si="189"/>
        <v>2916028.5115492255</v>
      </c>
      <c r="O169" s="65">
        <f t="shared" si="189"/>
        <v>230929.55970310399</v>
      </c>
      <c r="P169" s="65">
        <f t="shared" si="189"/>
        <v>18076.170831982403</v>
      </c>
      <c r="Q169" s="65">
        <f t="shared" si="189"/>
        <v>6551113.1694660997</v>
      </c>
      <c r="R169" s="65">
        <f t="shared" si="189"/>
        <v>43244.106565187998</v>
      </c>
      <c r="S169" s="65">
        <f t="shared" si="189"/>
        <v>30816.527200764798</v>
      </c>
      <c r="T169" s="65">
        <f t="shared" si="189"/>
        <v>1281.6455684184</v>
      </c>
      <c r="U169" s="65">
        <f t="shared" si="189"/>
        <v>0</v>
      </c>
      <c r="V169" s="65">
        <f t="shared" si="189"/>
        <v>0</v>
      </c>
      <c r="W169" s="65">
        <f t="shared" si="189"/>
        <v>1280.7886138776</v>
      </c>
      <c r="X169" s="65">
        <f t="shared" si="189"/>
        <v>0</v>
      </c>
      <c r="Y169" s="65">
        <f t="shared" si="189"/>
        <v>0</v>
      </c>
      <c r="Z169" s="65">
        <f t="shared" si="189"/>
        <v>3195.1829588496003</v>
      </c>
      <c r="AA169" s="65">
        <f t="shared" si="189"/>
        <v>1481366.7459747456</v>
      </c>
      <c r="AB169" s="65">
        <f t="shared" si="189"/>
        <v>968238.3039335456</v>
      </c>
      <c r="AC169" s="65">
        <f t="shared" si="189"/>
        <v>17711.982856956001</v>
      </c>
      <c r="AD169" s="65">
        <f t="shared" si="189"/>
        <v>14911.091116752003</v>
      </c>
      <c r="AE169" s="65">
        <f t="shared" si="189"/>
        <v>0</v>
      </c>
      <c r="AF169" s="65">
        <f t="shared" si="189"/>
        <v>4989.2412611423997</v>
      </c>
      <c r="AG169" s="65">
        <f t="shared" si="189"/>
        <v>6740.3031279999996</v>
      </c>
      <c r="AH169" s="65">
        <f t="shared" si="189"/>
        <v>0</v>
      </c>
      <c r="AI169" s="65">
        <f t="shared" si="189"/>
        <v>0</v>
      </c>
      <c r="AJ169" s="65">
        <f t="shared" si="189"/>
        <v>1309.9453663408001</v>
      </c>
      <c r="AK169" s="65">
        <f t="shared" si="189"/>
        <v>1147.9690260351999</v>
      </c>
      <c r="AL169" s="65">
        <f t="shared" si="189"/>
        <v>7076.6190710207993</v>
      </c>
      <c r="AM169" s="65">
        <f t="shared" si="189"/>
        <v>0</v>
      </c>
      <c r="AN169" s="65">
        <f t="shared" si="189"/>
        <v>0</v>
      </c>
      <c r="AO169" s="65">
        <f t="shared" si="189"/>
        <v>98166.730304249606</v>
      </c>
      <c r="AP169" s="65">
        <f t="shared" si="189"/>
        <v>9501677.8182727005</v>
      </c>
      <c r="AQ169" s="65">
        <f t="shared" si="189"/>
        <v>0</v>
      </c>
      <c r="AR169" s="65">
        <f t="shared" si="189"/>
        <v>1236697.9857140479</v>
      </c>
      <c r="AS169" s="65">
        <f t="shared" si="189"/>
        <v>894815.8027385897</v>
      </c>
      <c r="AT169" s="65">
        <f t="shared" si="189"/>
        <v>17586.1626550576</v>
      </c>
      <c r="AU169" s="65">
        <f t="shared" si="189"/>
        <v>8877.0704114496002</v>
      </c>
      <c r="AV169" s="65">
        <f t="shared" si="189"/>
        <v>8309.3591461888009</v>
      </c>
      <c r="AW169" s="65">
        <f t="shared" si="189"/>
        <v>1112.9288644728001</v>
      </c>
      <c r="AX169" s="65">
        <f t="shared" si="189"/>
        <v>7742.6909318399994</v>
      </c>
      <c r="AY169" s="65">
        <f t="shared" si="189"/>
        <v>7066.3205039040004</v>
      </c>
      <c r="AZ169" s="65">
        <f t="shared" si="189"/>
        <v>640719.71907642565</v>
      </c>
      <c r="BA169" s="65">
        <f t="shared" si="189"/>
        <v>95001.525967079186</v>
      </c>
      <c r="BB169" s="65">
        <f t="shared" si="189"/>
        <v>165517.185523616</v>
      </c>
      <c r="BC169" s="65">
        <f t="shared" si="189"/>
        <v>785195.29622081283</v>
      </c>
      <c r="BD169" s="65">
        <f t="shared" si="189"/>
        <v>35949.688264011194</v>
      </c>
      <c r="BE169" s="65">
        <f t="shared" si="189"/>
        <v>3110.4994277631999</v>
      </c>
      <c r="BF169" s="65">
        <f t="shared" si="189"/>
        <v>277866.10125172074</v>
      </c>
      <c r="BG169" s="65">
        <f t="shared" si="189"/>
        <v>51619.111909939202</v>
      </c>
      <c r="BH169" s="65">
        <f t="shared" si="189"/>
        <v>11024.540863554401</v>
      </c>
      <c r="BI169" s="65">
        <f t="shared" si="189"/>
        <v>9497.904404241599</v>
      </c>
      <c r="BJ169" s="65">
        <f t="shared" si="189"/>
        <v>65229.290917612794</v>
      </c>
      <c r="BK169" s="65">
        <f t="shared" si="189"/>
        <v>457451.70541574399</v>
      </c>
      <c r="BL169" s="65">
        <f t="shared" si="189"/>
        <v>3981.8879026248005</v>
      </c>
      <c r="BM169" s="65">
        <f t="shared" si="189"/>
        <v>6166.7891875728001</v>
      </c>
      <c r="BN169" s="65">
        <f t="shared" si="189"/>
        <v>14779.105153680001</v>
      </c>
      <c r="BO169" s="65">
        <f t="shared" si="189"/>
        <v>9581.3794837280002</v>
      </c>
      <c r="BP169" s="65">
        <f t="shared" ref="BP169:EA169" si="190">BP166*BP168</f>
        <v>0</v>
      </c>
      <c r="BQ169" s="65">
        <f t="shared" si="190"/>
        <v>859991.04871844</v>
      </c>
      <c r="BR169" s="65">
        <f t="shared" si="190"/>
        <v>466032.45292441605</v>
      </c>
      <c r="BS169" s="65">
        <f t="shared" si="190"/>
        <v>113863.05670765601</v>
      </c>
      <c r="BT169" s="65">
        <f t="shared" si="190"/>
        <v>3663.0643842368004</v>
      </c>
      <c r="BU169" s="65">
        <f t="shared" si="190"/>
        <v>31723.1759680912</v>
      </c>
      <c r="BV169" s="65">
        <f t="shared" si="190"/>
        <v>47668.915394348805</v>
      </c>
      <c r="BW169" s="65">
        <f t="shared" si="190"/>
        <v>81809.308067068792</v>
      </c>
      <c r="BX169" s="65">
        <f t="shared" si="190"/>
        <v>0</v>
      </c>
      <c r="BY169" s="65">
        <f t="shared" si="190"/>
        <v>2355.9908242248002</v>
      </c>
      <c r="BZ169" s="65">
        <f t="shared" si="190"/>
        <v>0</v>
      </c>
      <c r="CA169" s="65">
        <f t="shared" si="190"/>
        <v>4044.9843585815997</v>
      </c>
      <c r="CB169" s="65">
        <f t="shared" si="190"/>
        <v>1984132.2933311667</v>
      </c>
      <c r="CC169" s="65">
        <f t="shared" si="190"/>
        <v>0</v>
      </c>
      <c r="CD169" s="65">
        <f t="shared" si="190"/>
        <v>4192.7981761007995</v>
      </c>
      <c r="CE169" s="65">
        <f t="shared" si="190"/>
        <v>1298.6757522816001</v>
      </c>
      <c r="CF169" s="65">
        <f t="shared" si="190"/>
        <v>0</v>
      </c>
      <c r="CG169" s="65">
        <f t="shared" si="190"/>
        <v>16838.423508372001</v>
      </c>
      <c r="CH169" s="65">
        <f t="shared" si="190"/>
        <v>13796.573193776001</v>
      </c>
      <c r="CI169" s="65">
        <f t="shared" si="190"/>
        <v>52186.354483655996</v>
      </c>
      <c r="CJ169" s="65">
        <f t="shared" si="190"/>
        <v>121335.26923349599</v>
      </c>
      <c r="CK169" s="65">
        <f t="shared" si="190"/>
        <v>105704.851053088</v>
      </c>
      <c r="CL169" s="65">
        <f t="shared" si="190"/>
        <v>22986.694370154401</v>
      </c>
      <c r="CM169" s="65">
        <f t="shared" si="190"/>
        <v>11644.306442327999</v>
      </c>
      <c r="CN169" s="65">
        <f t="shared" si="190"/>
        <v>772375.91615325119</v>
      </c>
      <c r="CO169" s="65">
        <f t="shared" si="190"/>
        <v>231968.5479591192</v>
      </c>
      <c r="CP169" s="65">
        <f t="shared" si="190"/>
        <v>71745.096464064001</v>
      </c>
      <c r="CQ169" s="65">
        <f t="shared" si="190"/>
        <v>4687.8564713952001</v>
      </c>
      <c r="CR169" s="65">
        <f t="shared" si="190"/>
        <v>1139.6046765376</v>
      </c>
      <c r="CS169" s="65">
        <f t="shared" si="190"/>
        <v>3779.7419791136003</v>
      </c>
      <c r="CT169" s="65">
        <f t="shared" si="190"/>
        <v>1387.7059777463999</v>
      </c>
      <c r="CU169" s="65">
        <f t="shared" si="190"/>
        <v>3739.9911246559996</v>
      </c>
      <c r="CV169" s="65">
        <f t="shared" si="190"/>
        <v>0</v>
      </c>
      <c r="CW169" s="65">
        <f t="shared" si="190"/>
        <v>1202.57021998</v>
      </c>
      <c r="CX169" s="65">
        <f t="shared" si="190"/>
        <v>19883.395110278398</v>
      </c>
      <c r="CY169" s="65">
        <f t="shared" si="190"/>
        <v>0</v>
      </c>
      <c r="CZ169" s="65">
        <f t="shared" si="190"/>
        <v>28372.794133382406</v>
      </c>
      <c r="DA169" s="65">
        <f t="shared" si="190"/>
        <v>0</v>
      </c>
      <c r="DB169" s="65">
        <f t="shared" si="190"/>
        <v>3989.2737700480002</v>
      </c>
      <c r="DC169" s="65">
        <f t="shared" si="190"/>
        <v>0</v>
      </c>
      <c r="DD169" s="65">
        <f t="shared" si="190"/>
        <v>2520.483085584</v>
      </c>
      <c r="DE169" s="65">
        <f t="shared" si="190"/>
        <v>0</v>
      </c>
      <c r="DF169" s="65">
        <f t="shared" si="190"/>
        <v>335837.93231351842</v>
      </c>
      <c r="DG169" s="65">
        <f t="shared" si="190"/>
        <v>0</v>
      </c>
      <c r="DH169" s="65">
        <f t="shared" si="190"/>
        <v>66986.818450348801</v>
      </c>
      <c r="DI169" s="65">
        <f t="shared" si="190"/>
        <v>32569.684683391995</v>
      </c>
      <c r="DJ169" s="65">
        <f t="shared" si="190"/>
        <v>9696.7663077120014</v>
      </c>
      <c r="DK169" s="65">
        <f t="shared" si="190"/>
        <v>17426.438880228001</v>
      </c>
      <c r="DL169" s="65">
        <f t="shared" si="190"/>
        <v>222345.17504101279</v>
      </c>
      <c r="DM169" s="65">
        <f t="shared" si="190"/>
        <v>0</v>
      </c>
      <c r="DN169" s="65">
        <f t="shared" si="190"/>
        <v>67901.613419037589</v>
      </c>
      <c r="DO169" s="65">
        <f t="shared" si="190"/>
        <v>388816.86028392002</v>
      </c>
      <c r="DP169" s="65">
        <f t="shared" si="190"/>
        <v>0</v>
      </c>
      <c r="DQ169" s="65">
        <f t="shared" si="190"/>
        <v>41772.6580372608</v>
      </c>
      <c r="DR169" s="65">
        <f t="shared" si="190"/>
        <v>14776.051728704002</v>
      </c>
      <c r="DS169" s="65">
        <f t="shared" si="190"/>
        <v>14868.3076086648</v>
      </c>
      <c r="DT169" s="65">
        <f t="shared" si="190"/>
        <v>5260.5175647488004</v>
      </c>
      <c r="DU169" s="65">
        <f t="shared" si="190"/>
        <v>1802.1894550704001</v>
      </c>
      <c r="DV169" s="65">
        <f t="shared" si="190"/>
        <v>1147.2183352751999</v>
      </c>
      <c r="DW169" s="65">
        <f t="shared" si="190"/>
        <v>0</v>
      </c>
      <c r="DX169" s="65">
        <f t="shared" si="190"/>
        <v>18631.12274816</v>
      </c>
      <c r="DY169" s="65">
        <f t="shared" si="190"/>
        <v>2168.6083559343997</v>
      </c>
      <c r="DZ169" s="65">
        <f t="shared" si="190"/>
        <v>1675.0831334512</v>
      </c>
      <c r="EA169" s="65">
        <f t="shared" si="190"/>
        <v>5121.2164237968</v>
      </c>
      <c r="EB169" s="65">
        <f t="shared" ref="EB169:FX169" si="191">EB166*EB168</f>
        <v>62768.93803961519</v>
      </c>
      <c r="EC169" s="65">
        <f t="shared" si="191"/>
        <v>2771.5954413671998</v>
      </c>
      <c r="ED169" s="65">
        <f t="shared" si="191"/>
        <v>52750.3347140224</v>
      </c>
      <c r="EE169" s="65">
        <f t="shared" si="191"/>
        <v>19011.7087520512</v>
      </c>
      <c r="EF169" s="65">
        <f t="shared" si="191"/>
        <v>34314.256788796796</v>
      </c>
      <c r="EG169" s="65">
        <f t="shared" si="191"/>
        <v>29604.168858603203</v>
      </c>
      <c r="EH169" s="65">
        <f t="shared" si="191"/>
        <v>2042.1530428304</v>
      </c>
      <c r="EI169" s="65">
        <f t="shared" si="191"/>
        <v>269616.0031690608</v>
      </c>
      <c r="EJ169" s="65">
        <f t="shared" si="191"/>
        <v>124995.41981575679</v>
      </c>
      <c r="EK169" s="65">
        <f t="shared" si="191"/>
        <v>9446.9706008159992</v>
      </c>
      <c r="EL169" s="65">
        <f t="shared" si="191"/>
        <v>803.28102981040013</v>
      </c>
      <c r="EM169" s="65">
        <f t="shared" si="191"/>
        <v>1699.2017768287999</v>
      </c>
      <c r="EN169" s="65">
        <f t="shared" si="191"/>
        <v>13295.740834238401</v>
      </c>
      <c r="EO169" s="65">
        <f t="shared" si="191"/>
        <v>0</v>
      </c>
      <c r="EP169" s="65">
        <f t="shared" si="191"/>
        <v>4711.5743938959995</v>
      </c>
      <c r="EQ169" s="65">
        <f t="shared" si="191"/>
        <v>107409.08112270241</v>
      </c>
      <c r="ER169" s="65">
        <f t="shared" si="191"/>
        <v>7486.1922728600011</v>
      </c>
      <c r="ES169" s="65">
        <f t="shared" si="191"/>
        <v>2525.4615517664001</v>
      </c>
      <c r="ET169" s="65">
        <f t="shared" si="191"/>
        <v>2523.8675279039999</v>
      </c>
      <c r="EU169" s="65">
        <f t="shared" si="191"/>
        <v>78377.999455468802</v>
      </c>
      <c r="EV169" s="65">
        <f t="shared" si="191"/>
        <v>15411.95238692</v>
      </c>
      <c r="EW169" s="65">
        <f t="shared" si="191"/>
        <v>77235.163279380009</v>
      </c>
      <c r="EX169" s="65">
        <f t="shared" si="191"/>
        <v>0</v>
      </c>
      <c r="EY169" s="65">
        <f t="shared" si="191"/>
        <v>9237.4907814432008</v>
      </c>
      <c r="EZ169" s="65">
        <f t="shared" si="191"/>
        <v>0</v>
      </c>
      <c r="FA169" s="65">
        <f t="shared" si="191"/>
        <v>460221.8851611024</v>
      </c>
      <c r="FB169" s="65">
        <f t="shared" si="191"/>
        <v>0</v>
      </c>
      <c r="FC169" s="65">
        <f t="shared" si="191"/>
        <v>25441.656156753601</v>
      </c>
      <c r="FD169" s="65">
        <f t="shared" si="191"/>
        <v>5283.8942535648002</v>
      </c>
      <c r="FE169" s="65">
        <f t="shared" si="191"/>
        <v>7208.7533722720018</v>
      </c>
      <c r="FF169" s="65">
        <f t="shared" si="191"/>
        <v>0</v>
      </c>
      <c r="FG169" s="65">
        <f t="shared" si="191"/>
        <v>1399.1679496144</v>
      </c>
      <c r="FH169" s="65">
        <f t="shared" si="191"/>
        <v>0</v>
      </c>
      <c r="FI169" s="65">
        <f t="shared" si="191"/>
        <v>126118.82622528001</v>
      </c>
      <c r="FJ169" s="65">
        <f t="shared" si="191"/>
        <v>53235.830422532796</v>
      </c>
      <c r="FK169" s="65">
        <f t="shared" si="191"/>
        <v>176378.21862691359</v>
      </c>
      <c r="FL169" s="65">
        <f t="shared" si="191"/>
        <v>84667.527592261613</v>
      </c>
      <c r="FM169" s="65">
        <f t="shared" si="191"/>
        <v>46452.286841844005</v>
      </c>
      <c r="FN169" s="65">
        <f t="shared" si="191"/>
        <v>1919550.5069183616</v>
      </c>
      <c r="FO169" s="65">
        <f t="shared" si="191"/>
        <v>28392.216373330401</v>
      </c>
      <c r="FP169" s="65">
        <f t="shared" si="191"/>
        <v>205253.41560072082</v>
      </c>
      <c r="FQ169" s="65">
        <f t="shared" si="191"/>
        <v>42088.051025239998</v>
      </c>
      <c r="FR169" s="65">
        <f t="shared" si="191"/>
        <v>0</v>
      </c>
      <c r="FS169" s="65">
        <f t="shared" si="191"/>
        <v>1217.2125682056001</v>
      </c>
      <c r="FT169" s="65">
        <f t="shared" si="191"/>
        <v>0</v>
      </c>
      <c r="FU169" s="65">
        <f t="shared" si="191"/>
        <v>104772.838131</v>
      </c>
      <c r="FV169" s="65">
        <f t="shared" si="191"/>
        <v>60452.999078947199</v>
      </c>
      <c r="FW169" s="65">
        <f t="shared" si="191"/>
        <v>8849.1281093880007</v>
      </c>
      <c r="FX169" s="65">
        <f t="shared" si="191"/>
        <v>0</v>
      </c>
      <c r="FY169" s="7"/>
      <c r="FZ169" s="7">
        <f>SUM(C169:FX169)</f>
        <v>44884540.927771807</v>
      </c>
      <c r="GA169" s="86">
        <v>44884541.049999997</v>
      </c>
      <c r="GB169" s="7">
        <f>FZ169-GA169</f>
        <v>-0.12222819030284882</v>
      </c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7"/>
      <c r="FZ170" s="65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688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8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689</v>
      </c>
      <c r="B172" s="7" t="s">
        <v>690</v>
      </c>
      <c r="C172" s="20">
        <f t="shared" ref="C172:BN172" si="192">C13+C33</f>
        <v>310</v>
      </c>
      <c r="D172" s="20">
        <f t="shared" si="192"/>
        <v>0</v>
      </c>
      <c r="E172" s="20">
        <f t="shared" si="192"/>
        <v>0</v>
      </c>
      <c r="F172" s="20">
        <f t="shared" si="192"/>
        <v>0</v>
      </c>
      <c r="G172" s="20">
        <f t="shared" si="192"/>
        <v>0</v>
      </c>
      <c r="H172" s="20">
        <f t="shared" si="192"/>
        <v>0</v>
      </c>
      <c r="I172" s="20">
        <f t="shared" si="192"/>
        <v>0</v>
      </c>
      <c r="J172" s="20">
        <f t="shared" si="192"/>
        <v>0</v>
      </c>
      <c r="K172" s="20">
        <f t="shared" si="192"/>
        <v>0</v>
      </c>
      <c r="L172" s="20">
        <f t="shared" si="192"/>
        <v>0</v>
      </c>
      <c r="M172" s="20">
        <f t="shared" si="192"/>
        <v>0</v>
      </c>
      <c r="N172" s="20">
        <f t="shared" si="192"/>
        <v>0</v>
      </c>
      <c r="O172" s="20">
        <f t="shared" si="192"/>
        <v>0</v>
      </c>
      <c r="P172" s="20">
        <f t="shared" si="192"/>
        <v>0</v>
      </c>
      <c r="Q172" s="20">
        <f t="shared" si="192"/>
        <v>0</v>
      </c>
      <c r="R172" s="20">
        <f t="shared" si="192"/>
        <v>4396</v>
      </c>
      <c r="S172" s="20">
        <f t="shared" si="192"/>
        <v>2</v>
      </c>
      <c r="T172" s="20">
        <f t="shared" si="192"/>
        <v>0</v>
      </c>
      <c r="U172" s="20">
        <f t="shared" si="192"/>
        <v>0</v>
      </c>
      <c r="V172" s="20">
        <f t="shared" si="192"/>
        <v>0</v>
      </c>
      <c r="W172" s="20">
        <f t="shared" si="192"/>
        <v>0</v>
      </c>
      <c r="X172" s="20">
        <f t="shared" si="192"/>
        <v>0</v>
      </c>
      <c r="Y172" s="20">
        <f t="shared" si="192"/>
        <v>332.5</v>
      </c>
      <c r="Z172" s="20">
        <f t="shared" si="192"/>
        <v>0</v>
      </c>
      <c r="AA172" s="20">
        <f t="shared" si="192"/>
        <v>0</v>
      </c>
      <c r="AB172" s="20">
        <f t="shared" si="192"/>
        <v>350</v>
      </c>
      <c r="AC172" s="20">
        <f t="shared" si="192"/>
        <v>0</v>
      </c>
      <c r="AD172" s="20">
        <f t="shared" si="192"/>
        <v>0</v>
      </c>
      <c r="AE172" s="20">
        <f t="shared" si="192"/>
        <v>0</v>
      </c>
      <c r="AF172" s="20">
        <f t="shared" si="192"/>
        <v>0</v>
      </c>
      <c r="AG172" s="20">
        <f t="shared" si="192"/>
        <v>0</v>
      </c>
      <c r="AH172" s="20">
        <f t="shared" si="192"/>
        <v>0</v>
      </c>
      <c r="AI172" s="20">
        <f t="shared" si="192"/>
        <v>0</v>
      </c>
      <c r="AJ172" s="20">
        <f t="shared" si="192"/>
        <v>0</v>
      </c>
      <c r="AK172" s="20">
        <f t="shared" si="192"/>
        <v>0</v>
      </c>
      <c r="AL172" s="20">
        <f t="shared" si="192"/>
        <v>0</v>
      </c>
      <c r="AM172" s="20">
        <f t="shared" si="192"/>
        <v>0</v>
      </c>
      <c r="AN172" s="20">
        <f t="shared" si="192"/>
        <v>0</v>
      </c>
      <c r="AO172" s="20">
        <f t="shared" si="192"/>
        <v>0</v>
      </c>
      <c r="AP172" s="20">
        <f t="shared" si="192"/>
        <v>239</v>
      </c>
      <c r="AQ172" s="20">
        <f t="shared" si="192"/>
        <v>0</v>
      </c>
      <c r="AR172" s="20">
        <f t="shared" si="192"/>
        <v>2100</v>
      </c>
      <c r="AS172" s="20">
        <f t="shared" si="192"/>
        <v>0</v>
      </c>
      <c r="AT172" s="20">
        <f t="shared" si="192"/>
        <v>0</v>
      </c>
      <c r="AU172" s="20">
        <f t="shared" si="192"/>
        <v>0</v>
      </c>
      <c r="AV172" s="20">
        <f t="shared" si="192"/>
        <v>0</v>
      </c>
      <c r="AW172" s="20">
        <f t="shared" si="192"/>
        <v>0</v>
      </c>
      <c r="AX172" s="20">
        <f t="shared" si="192"/>
        <v>0</v>
      </c>
      <c r="AY172" s="20">
        <f t="shared" si="192"/>
        <v>0</v>
      </c>
      <c r="AZ172" s="20">
        <f t="shared" si="192"/>
        <v>139</v>
      </c>
      <c r="BA172" s="20">
        <f t="shared" si="192"/>
        <v>0</v>
      </c>
      <c r="BB172" s="20">
        <f t="shared" si="192"/>
        <v>0</v>
      </c>
      <c r="BC172" s="20">
        <f t="shared" si="192"/>
        <v>607.5</v>
      </c>
      <c r="BD172" s="20">
        <f t="shared" si="192"/>
        <v>0</v>
      </c>
      <c r="BE172" s="20">
        <f t="shared" si="192"/>
        <v>0</v>
      </c>
      <c r="BF172" s="20">
        <f t="shared" si="192"/>
        <v>1182</v>
      </c>
      <c r="BG172" s="20">
        <f t="shared" si="192"/>
        <v>0</v>
      </c>
      <c r="BH172" s="20">
        <f t="shared" si="192"/>
        <v>27.5</v>
      </c>
      <c r="BI172" s="20">
        <f t="shared" si="192"/>
        <v>0</v>
      </c>
      <c r="BJ172" s="20">
        <f t="shared" si="192"/>
        <v>0</v>
      </c>
      <c r="BK172" s="20">
        <f t="shared" si="192"/>
        <v>11555</v>
      </c>
      <c r="BL172" s="20">
        <f t="shared" si="192"/>
        <v>0</v>
      </c>
      <c r="BM172" s="20">
        <f t="shared" si="192"/>
        <v>0</v>
      </c>
      <c r="BN172" s="20">
        <f t="shared" si="192"/>
        <v>0</v>
      </c>
      <c r="BO172" s="20">
        <f t="shared" ref="BO172:DZ172" si="193">BO13+BO33</f>
        <v>0</v>
      </c>
      <c r="BP172" s="20">
        <f t="shared" si="193"/>
        <v>0</v>
      </c>
      <c r="BQ172" s="20">
        <f t="shared" si="193"/>
        <v>0</v>
      </c>
      <c r="BR172" s="20">
        <f t="shared" si="193"/>
        <v>0</v>
      </c>
      <c r="BS172" s="20">
        <f t="shared" si="193"/>
        <v>0</v>
      </c>
      <c r="BT172" s="20">
        <f t="shared" si="193"/>
        <v>0</v>
      </c>
      <c r="BU172" s="20">
        <f t="shared" si="193"/>
        <v>0</v>
      </c>
      <c r="BV172" s="20">
        <f t="shared" si="193"/>
        <v>0</v>
      </c>
      <c r="BW172" s="20">
        <f t="shared" si="193"/>
        <v>0</v>
      </c>
      <c r="BX172" s="20">
        <f t="shared" si="193"/>
        <v>0</v>
      </c>
      <c r="BY172" s="20">
        <f t="shared" si="193"/>
        <v>0</v>
      </c>
      <c r="BZ172" s="20">
        <f t="shared" si="193"/>
        <v>0</v>
      </c>
      <c r="CA172" s="20">
        <f t="shared" si="193"/>
        <v>0</v>
      </c>
      <c r="CB172" s="20">
        <f t="shared" si="193"/>
        <v>1364</v>
      </c>
      <c r="CC172" s="20">
        <f t="shared" si="193"/>
        <v>0</v>
      </c>
      <c r="CD172" s="20">
        <f t="shared" si="193"/>
        <v>0</v>
      </c>
      <c r="CE172" s="20">
        <f t="shared" si="193"/>
        <v>0</v>
      </c>
      <c r="CF172" s="20">
        <f t="shared" si="193"/>
        <v>0</v>
      </c>
      <c r="CG172" s="20">
        <f t="shared" si="193"/>
        <v>0</v>
      </c>
      <c r="CH172" s="20">
        <f t="shared" si="193"/>
        <v>0</v>
      </c>
      <c r="CI172" s="20">
        <f t="shared" si="193"/>
        <v>0</v>
      </c>
      <c r="CJ172" s="20">
        <f t="shared" si="193"/>
        <v>0</v>
      </c>
      <c r="CK172" s="20">
        <f t="shared" si="193"/>
        <v>1025</v>
      </c>
      <c r="CL172" s="20">
        <f t="shared" si="193"/>
        <v>13.5</v>
      </c>
      <c r="CM172" s="20">
        <f t="shared" si="193"/>
        <v>33.5</v>
      </c>
      <c r="CN172" s="20">
        <f t="shared" si="193"/>
        <v>535.5</v>
      </c>
      <c r="CO172" s="20">
        <f t="shared" si="193"/>
        <v>0</v>
      </c>
      <c r="CP172" s="20">
        <f t="shared" si="193"/>
        <v>0</v>
      </c>
      <c r="CQ172" s="20">
        <f t="shared" si="193"/>
        <v>0</v>
      </c>
      <c r="CR172" s="20">
        <f t="shared" si="193"/>
        <v>0</v>
      </c>
      <c r="CS172" s="20">
        <f t="shared" si="193"/>
        <v>0</v>
      </c>
      <c r="CT172" s="20">
        <f t="shared" si="193"/>
        <v>0</v>
      </c>
      <c r="CU172" s="20">
        <f t="shared" si="193"/>
        <v>397</v>
      </c>
      <c r="CV172" s="20">
        <f t="shared" si="193"/>
        <v>0</v>
      </c>
      <c r="CW172" s="20">
        <f t="shared" si="193"/>
        <v>0</v>
      </c>
      <c r="CX172" s="20">
        <f t="shared" si="193"/>
        <v>0</v>
      </c>
      <c r="CY172" s="20">
        <f t="shared" si="193"/>
        <v>0</v>
      </c>
      <c r="CZ172" s="20">
        <f t="shared" si="193"/>
        <v>0</v>
      </c>
      <c r="DA172" s="20">
        <f t="shared" si="193"/>
        <v>0</v>
      </c>
      <c r="DB172" s="20">
        <f t="shared" si="193"/>
        <v>0</v>
      </c>
      <c r="DC172" s="20">
        <f t="shared" si="193"/>
        <v>0</v>
      </c>
      <c r="DD172" s="20">
        <f t="shared" si="193"/>
        <v>0</v>
      </c>
      <c r="DE172" s="20">
        <f t="shared" si="193"/>
        <v>0</v>
      </c>
      <c r="DF172" s="20">
        <f t="shared" si="193"/>
        <v>0</v>
      </c>
      <c r="DG172" s="20">
        <f t="shared" si="193"/>
        <v>0</v>
      </c>
      <c r="DH172" s="20">
        <f t="shared" si="193"/>
        <v>0</v>
      </c>
      <c r="DI172" s="20">
        <f t="shared" si="193"/>
        <v>1</v>
      </c>
      <c r="DJ172" s="20">
        <f t="shared" si="193"/>
        <v>0</v>
      </c>
      <c r="DK172" s="20">
        <f t="shared" si="193"/>
        <v>0</v>
      </c>
      <c r="DL172" s="20">
        <f t="shared" si="193"/>
        <v>0</v>
      </c>
      <c r="DM172" s="20">
        <f t="shared" si="193"/>
        <v>0</v>
      </c>
      <c r="DN172" s="20">
        <f t="shared" si="193"/>
        <v>0</v>
      </c>
      <c r="DO172" s="20">
        <f t="shared" si="193"/>
        <v>0</v>
      </c>
      <c r="DP172" s="20">
        <f t="shared" si="193"/>
        <v>0</v>
      </c>
      <c r="DQ172" s="20">
        <f t="shared" si="193"/>
        <v>0</v>
      </c>
      <c r="DR172" s="20">
        <f t="shared" si="193"/>
        <v>0</v>
      </c>
      <c r="DS172" s="20">
        <f t="shared" si="193"/>
        <v>0</v>
      </c>
      <c r="DT172" s="20">
        <f t="shared" si="193"/>
        <v>0</v>
      </c>
      <c r="DU172" s="20">
        <f t="shared" si="193"/>
        <v>0</v>
      </c>
      <c r="DV172" s="20">
        <f t="shared" si="193"/>
        <v>0</v>
      </c>
      <c r="DW172" s="20">
        <f t="shared" si="193"/>
        <v>0</v>
      </c>
      <c r="DX172" s="20">
        <f t="shared" si="193"/>
        <v>0</v>
      </c>
      <c r="DY172" s="20">
        <f t="shared" si="193"/>
        <v>0</v>
      </c>
      <c r="DZ172" s="20">
        <f t="shared" si="193"/>
        <v>0</v>
      </c>
      <c r="EA172" s="20">
        <f t="shared" ref="EA172:FX172" si="194">EA13+EA33</f>
        <v>0</v>
      </c>
      <c r="EB172" s="20">
        <f t="shared" si="194"/>
        <v>0</v>
      </c>
      <c r="EC172" s="20">
        <f t="shared" si="194"/>
        <v>0</v>
      </c>
      <c r="ED172" s="20">
        <f t="shared" si="194"/>
        <v>0</v>
      </c>
      <c r="EE172" s="20">
        <f t="shared" si="194"/>
        <v>0</v>
      </c>
      <c r="EF172" s="20">
        <f t="shared" si="194"/>
        <v>0</v>
      </c>
      <c r="EG172" s="20">
        <f t="shared" si="194"/>
        <v>0</v>
      </c>
      <c r="EH172" s="20">
        <f t="shared" si="194"/>
        <v>0</v>
      </c>
      <c r="EI172" s="20">
        <f t="shared" si="194"/>
        <v>0</v>
      </c>
      <c r="EJ172" s="20">
        <f t="shared" si="194"/>
        <v>210</v>
      </c>
      <c r="EK172" s="20">
        <f t="shared" si="194"/>
        <v>0</v>
      </c>
      <c r="EL172" s="20">
        <f t="shared" si="194"/>
        <v>0</v>
      </c>
      <c r="EM172" s="20">
        <f t="shared" si="194"/>
        <v>0</v>
      </c>
      <c r="EN172" s="20">
        <f t="shared" si="194"/>
        <v>92</v>
      </c>
      <c r="EO172" s="20">
        <f t="shared" si="194"/>
        <v>0</v>
      </c>
      <c r="EP172" s="20">
        <f t="shared" si="194"/>
        <v>0</v>
      </c>
      <c r="EQ172" s="20">
        <f t="shared" si="194"/>
        <v>0</v>
      </c>
      <c r="ER172" s="20">
        <f t="shared" si="194"/>
        <v>0</v>
      </c>
      <c r="ES172" s="20">
        <f t="shared" si="194"/>
        <v>0</v>
      </c>
      <c r="ET172" s="20">
        <f t="shared" si="194"/>
        <v>0</v>
      </c>
      <c r="EU172" s="20">
        <f t="shared" si="194"/>
        <v>0</v>
      </c>
      <c r="EV172" s="20">
        <f t="shared" si="194"/>
        <v>0</v>
      </c>
      <c r="EW172" s="20">
        <f t="shared" si="194"/>
        <v>0</v>
      </c>
      <c r="EX172" s="20">
        <f t="shared" si="194"/>
        <v>0</v>
      </c>
      <c r="EY172" s="20">
        <f t="shared" si="194"/>
        <v>545</v>
      </c>
      <c r="EZ172" s="20">
        <f t="shared" si="194"/>
        <v>0</v>
      </c>
      <c r="FA172" s="20">
        <f t="shared" si="194"/>
        <v>0</v>
      </c>
      <c r="FB172" s="20">
        <f t="shared" si="194"/>
        <v>0</v>
      </c>
      <c r="FC172" s="20">
        <f t="shared" si="194"/>
        <v>0</v>
      </c>
      <c r="FD172" s="20">
        <f t="shared" si="194"/>
        <v>0</v>
      </c>
      <c r="FE172" s="20">
        <f t="shared" si="194"/>
        <v>0</v>
      </c>
      <c r="FF172" s="20">
        <f t="shared" si="194"/>
        <v>0</v>
      </c>
      <c r="FG172" s="20">
        <f t="shared" si="194"/>
        <v>0</v>
      </c>
      <c r="FH172" s="20">
        <f t="shared" si="194"/>
        <v>0</v>
      </c>
      <c r="FI172" s="20">
        <f t="shared" si="194"/>
        <v>0</v>
      </c>
      <c r="FJ172" s="20">
        <f t="shared" si="194"/>
        <v>0</v>
      </c>
      <c r="FK172" s="20">
        <f t="shared" si="194"/>
        <v>0</v>
      </c>
      <c r="FL172" s="20">
        <f t="shared" si="194"/>
        <v>0</v>
      </c>
      <c r="FM172" s="20">
        <f t="shared" si="194"/>
        <v>0</v>
      </c>
      <c r="FN172" s="20">
        <f t="shared" si="194"/>
        <v>607.5</v>
      </c>
      <c r="FO172" s="20">
        <f t="shared" si="194"/>
        <v>0</v>
      </c>
      <c r="FP172" s="20">
        <f t="shared" si="194"/>
        <v>0</v>
      </c>
      <c r="FQ172" s="20">
        <f t="shared" si="194"/>
        <v>0</v>
      </c>
      <c r="FR172" s="20">
        <f t="shared" si="194"/>
        <v>0</v>
      </c>
      <c r="FS172" s="20">
        <f t="shared" si="194"/>
        <v>0</v>
      </c>
      <c r="FT172" s="20">
        <f t="shared" si="194"/>
        <v>0</v>
      </c>
      <c r="FU172" s="20">
        <f t="shared" si="194"/>
        <v>0</v>
      </c>
      <c r="FV172" s="20">
        <f t="shared" si="194"/>
        <v>0</v>
      </c>
      <c r="FW172" s="20">
        <f t="shared" si="194"/>
        <v>0</v>
      </c>
      <c r="FX172" s="20">
        <f t="shared" si="194"/>
        <v>0</v>
      </c>
      <c r="FY172" s="11"/>
      <c r="FZ172" s="7">
        <f>SUM(C172:FX172)</f>
        <v>26064.5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691</v>
      </c>
      <c r="B173" s="7" t="s">
        <v>683</v>
      </c>
      <c r="C173" s="7">
        <f t="shared" ref="C173:BN173" si="195">C40</f>
        <v>9017</v>
      </c>
      <c r="D173" s="7">
        <f t="shared" si="195"/>
        <v>9017</v>
      </c>
      <c r="E173" s="7">
        <f t="shared" si="195"/>
        <v>9017</v>
      </c>
      <c r="F173" s="7">
        <f t="shared" si="195"/>
        <v>9017</v>
      </c>
      <c r="G173" s="7">
        <f t="shared" si="195"/>
        <v>9017</v>
      </c>
      <c r="H173" s="7">
        <f t="shared" si="195"/>
        <v>9017</v>
      </c>
      <c r="I173" s="7">
        <f t="shared" si="195"/>
        <v>9017</v>
      </c>
      <c r="J173" s="7">
        <f t="shared" si="195"/>
        <v>9017</v>
      </c>
      <c r="K173" s="7">
        <f t="shared" si="195"/>
        <v>9017</v>
      </c>
      <c r="L173" s="7">
        <f t="shared" si="195"/>
        <v>9017</v>
      </c>
      <c r="M173" s="7">
        <f t="shared" si="195"/>
        <v>9017</v>
      </c>
      <c r="N173" s="7">
        <f t="shared" si="195"/>
        <v>9017</v>
      </c>
      <c r="O173" s="7">
        <f t="shared" si="195"/>
        <v>9017</v>
      </c>
      <c r="P173" s="7">
        <f t="shared" si="195"/>
        <v>9017</v>
      </c>
      <c r="Q173" s="7">
        <f t="shared" si="195"/>
        <v>9017</v>
      </c>
      <c r="R173" s="7">
        <f t="shared" si="195"/>
        <v>9017</v>
      </c>
      <c r="S173" s="7">
        <f t="shared" si="195"/>
        <v>9017</v>
      </c>
      <c r="T173" s="7">
        <f t="shared" si="195"/>
        <v>9017</v>
      </c>
      <c r="U173" s="7">
        <f t="shared" si="195"/>
        <v>9017</v>
      </c>
      <c r="V173" s="7">
        <f t="shared" si="195"/>
        <v>9017</v>
      </c>
      <c r="W173" s="7">
        <f t="shared" si="195"/>
        <v>9017</v>
      </c>
      <c r="X173" s="7">
        <f t="shared" si="195"/>
        <v>9017</v>
      </c>
      <c r="Y173" s="7">
        <f t="shared" si="195"/>
        <v>9017</v>
      </c>
      <c r="Z173" s="7">
        <f t="shared" si="195"/>
        <v>9017</v>
      </c>
      <c r="AA173" s="7">
        <f t="shared" si="195"/>
        <v>9017</v>
      </c>
      <c r="AB173" s="7">
        <f t="shared" si="195"/>
        <v>9017</v>
      </c>
      <c r="AC173" s="7">
        <f t="shared" si="195"/>
        <v>9017</v>
      </c>
      <c r="AD173" s="7">
        <f t="shared" si="195"/>
        <v>9017</v>
      </c>
      <c r="AE173" s="7">
        <f t="shared" si="195"/>
        <v>9017</v>
      </c>
      <c r="AF173" s="7">
        <f t="shared" si="195"/>
        <v>9017</v>
      </c>
      <c r="AG173" s="7">
        <f t="shared" si="195"/>
        <v>9017</v>
      </c>
      <c r="AH173" s="7">
        <f t="shared" si="195"/>
        <v>9017</v>
      </c>
      <c r="AI173" s="7">
        <f t="shared" si="195"/>
        <v>9017</v>
      </c>
      <c r="AJ173" s="7">
        <f t="shared" si="195"/>
        <v>9017</v>
      </c>
      <c r="AK173" s="7">
        <f t="shared" si="195"/>
        <v>9017</v>
      </c>
      <c r="AL173" s="7">
        <f t="shared" si="195"/>
        <v>9017</v>
      </c>
      <c r="AM173" s="7">
        <f t="shared" si="195"/>
        <v>9017</v>
      </c>
      <c r="AN173" s="7">
        <f t="shared" si="195"/>
        <v>9017</v>
      </c>
      <c r="AO173" s="7">
        <f t="shared" si="195"/>
        <v>9017</v>
      </c>
      <c r="AP173" s="7">
        <f t="shared" si="195"/>
        <v>9017</v>
      </c>
      <c r="AQ173" s="7">
        <f t="shared" si="195"/>
        <v>9017</v>
      </c>
      <c r="AR173" s="7">
        <f t="shared" si="195"/>
        <v>9017</v>
      </c>
      <c r="AS173" s="7">
        <f t="shared" si="195"/>
        <v>9017</v>
      </c>
      <c r="AT173" s="7">
        <f t="shared" si="195"/>
        <v>9017</v>
      </c>
      <c r="AU173" s="7">
        <f t="shared" si="195"/>
        <v>9017</v>
      </c>
      <c r="AV173" s="7">
        <f t="shared" si="195"/>
        <v>9017</v>
      </c>
      <c r="AW173" s="7">
        <f t="shared" si="195"/>
        <v>9017</v>
      </c>
      <c r="AX173" s="7">
        <f t="shared" si="195"/>
        <v>9017</v>
      </c>
      <c r="AY173" s="7">
        <f t="shared" si="195"/>
        <v>9017</v>
      </c>
      <c r="AZ173" s="7">
        <f t="shared" si="195"/>
        <v>9017</v>
      </c>
      <c r="BA173" s="7">
        <f t="shared" si="195"/>
        <v>9017</v>
      </c>
      <c r="BB173" s="7">
        <f t="shared" si="195"/>
        <v>9017</v>
      </c>
      <c r="BC173" s="7">
        <f t="shared" si="195"/>
        <v>9017</v>
      </c>
      <c r="BD173" s="7">
        <f t="shared" si="195"/>
        <v>9017</v>
      </c>
      <c r="BE173" s="7">
        <f t="shared" si="195"/>
        <v>9017</v>
      </c>
      <c r="BF173" s="7">
        <f t="shared" si="195"/>
        <v>9017</v>
      </c>
      <c r="BG173" s="7">
        <f t="shared" si="195"/>
        <v>9017</v>
      </c>
      <c r="BH173" s="7">
        <f t="shared" si="195"/>
        <v>9017</v>
      </c>
      <c r="BI173" s="7">
        <f t="shared" si="195"/>
        <v>9017</v>
      </c>
      <c r="BJ173" s="7">
        <f t="shared" si="195"/>
        <v>9017</v>
      </c>
      <c r="BK173" s="7">
        <f t="shared" si="195"/>
        <v>9017</v>
      </c>
      <c r="BL173" s="7">
        <f t="shared" si="195"/>
        <v>9017</v>
      </c>
      <c r="BM173" s="7">
        <f t="shared" si="195"/>
        <v>9017</v>
      </c>
      <c r="BN173" s="7">
        <f t="shared" si="195"/>
        <v>9017</v>
      </c>
      <c r="BO173" s="7">
        <f t="shared" ref="BO173:DZ173" si="196">BO40</f>
        <v>9017</v>
      </c>
      <c r="BP173" s="7">
        <f t="shared" si="196"/>
        <v>9017</v>
      </c>
      <c r="BQ173" s="7">
        <f t="shared" si="196"/>
        <v>9017</v>
      </c>
      <c r="BR173" s="7">
        <f t="shared" si="196"/>
        <v>9017</v>
      </c>
      <c r="BS173" s="7">
        <f t="shared" si="196"/>
        <v>9017</v>
      </c>
      <c r="BT173" s="7">
        <f t="shared" si="196"/>
        <v>9017</v>
      </c>
      <c r="BU173" s="7">
        <f t="shared" si="196"/>
        <v>9017</v>
      </c>
      <c r="BV173" s="7">
        <f t="shared" si="196"/>
        <v>9017</v>
      </c>
      <c r="BW173" s="7">
        <f t="shared" si="196"/>
        <v>9017</v>
      </c>
      <c r="BX173" s="7">
        <f t="shared" si="196"/>
        <v>9017</v>
      </c>
      <c r="BY173" s="7">
        <f t="shared" si="196"/>
        <v>9017</v>
      </c>
      <c r="BZ173" s="7">
        <f t="shared" si="196"/>
        <v>9017</v>
      </c>
      <c r="CA173" s="7">
        <f t="shared" si="196"/>
        <v>9017</v>
      </c>
      <c r="CB173" s="7">
        <f t="shared" si="196"/>
        <v>9017</v>
      </c>
      <c r="CC173" s="7">
        <f t="shared" si="196"/>
        <v>9017</v>
      </c>
      <c r="CD173" s="7">
        <f t="shared" si="196"/>
        <v>9017</v>
      </c>
      <c r="CE173" s="7">
        <f t="shared" si="196"/>
        <v>9017</v>
      </c>
      <c r="CF173" s="7">
        <f t="shared" si="196"/>
        <v>9017</v>
      </c>
      <c r="CG173" s="7">
        <f t="shared" si="196"/>
        <v>9017</v>
      </c>
      <c r="CH173" s="7">
        <f t="shared" si="196"/>
        <v>9017</v>
      </c>
      <c r="CI173" s="7">
        <f t="shared" si="196"/>
        <v>9017</v>
      </c>
      <c r="CJ173" s="7">
        <f t="shared" si="196"/>
        <v>9017</v>
      </c>
      <c r="CK173" s="7">
        <f t="shared" si="196"/>
        <v>9017</v>
      </c>
      <c r="CL173" s="7">
        <f t="shared" si="196"/>
        <v>9017</v>
      </c>
      <c r="CM173" s="7">
        <f t="shared" si="196"/>
        <v>9017</v>
      </c>
      <c r="CN173" s="7">
        <f t="shared" si="196"/>
        <v>9017</v>
      </c>
      <c r="CO173" s="7">
        <f t="shared" si="196"/>
        <v>9017</v>
      </c>
      <c r="CP173" s="7">
        <f t="shared" si="196"/>
        <v>9017</v>
      </c>
      <c r="CQ173" s="7">
        <f t="shared" si="196"/>
        <v>9017</v>
      </c>
      <c r="CR173" s="7">
        <f t="shared" si="196"/>
        <v>9017</v>
      </c>
      <c r="CS173" s="7">
        <f t="shared" si="196"/>
        <v>9017</v>
      </c>
      <c r="CT173" s="7">
        <f t="shared" si="196"/>
        <v>9017</v>
      </c>
      <c r="CU173" s="7">
        <f t="shared" si="196"/>
        <v>9017</v>
      </c>
      <c r="CV173" s="7">
        <f t="shared" si="196"/>
        <v>9017</v>
      </c>
      <c r="CW173" s="7">
        <f t="shared" si="196"/>
        <v>9017</v>
      </c>
      <c r="CX173" s="7">
        <f t="shared" si="196"/>
        <v>9017</v>
      </c>
      <c r="CY173" s="7">
        <f t="shared" si="196"/>
        <v>9017</v>
      </c>
      <c r="CZ173" s="7">
        <f t="shared" si="196"/>
        <v>9017</v>
      </c>
      <c r="DA173" s="7">
        <f t="shared" si="196"/>
        <v>9017</v>
      </c>
      <c r="DB173" s="7">
        <f t="shared" si="196"/>
        <v>9017</v>
      </c>
      <c r="DC173" s="7">
        <f t="shared" si="196"/>
        <v>9017</v>
      </c>
      <c r="DD173" s="7">
        <f t="shared" si="196"/>
        <v>9017</v>
      </c>
      <c r="DE173" s="7">
        <f t="shared" si="196"/>
        <v>9017</v>
      </c>
      <c r="DF173" s="7">
        <f t="shared" si="196"/>
        <v>9017</v>
      </c>
      <c r="DG173" s="7">
        <f t="shared" si="196"/>
        <v>9017</v>
      </c>
      <c r="DH173" s="7">
        <f t="shared" si="196"/>
        <v>9017</v>
      </c>
      <c r="DI173" s="7">
        <f t="shared" si="196"/>
        <v>9017</v>
      </c>
      <c r="DJ173" s="7">
        <f t="shared" si="196"/>
        <v>9017</v>
      </c>
      <c r="DK173" s="7">
        <f t="shared" si="196"/>
        <v>9017</v>
      </c>
      <c r="DL173" s="7">
        <f t="shared" si="196"/>
        <v>9017</v>
      </c>
      <c r="DM173" s="7">
        <f t="shared" si="196"/>
        <v>9017</v>
      </c>
      <c r="DN173" s="7">
        <f t="shared" si="196"/>
        <v>9017</v>
      </c>
      <c r="DO173" s="7">
        <f t="shared" si="196"/>
        <v>9017</v>
      </c>
      <c r="DP173" s="7">
        <f t="shared" si="196"/>
        <v>9017</v>
      </c>
      <c r="DQ173" s="7">
        <f t="shared" si="196"/>
        <v>9017</v>
      </c>
      <c r="DR173" s="7">
        <f t="shared" si="196"/>
        <v>9017</v>
      </c>
      <c r="DS173" s="7">
        <f t="shared" si="196"/>
        <v>9017</v>
      </c>
      <c r="DT173" s="7">
        <f t="shared" si="196"/>
        <v>9017</v>
      </c>
      <c r="DU173" s="7">
        <f t="shared" si="196"/>
        <v>9017</v>
      </c>
      <c r="DV173" s="7">
        <f t="shared" si="196"/>
        <v>9017</v>
      </c>
      <c r="DW173" s="7">
        <f t="shared" si="196"/>
        <v>9017</v>
      </c>
      <c r="DX173" s="7">
        <f t="shared" si="196"/>
        <v>9017</v>
      </c>
      <c r="DY173" s="7">
        <f t="shared" si="196"/>
        <v>9017</v>
      </c>
      <c r="DZ173" s="7">
        <f t="shared" si="196"/>
        <v>9017</v>
      </c>
      <c r="EA173" s="7">
        <f t="shared" ref="EA173:FX173" si="197">EA40</f>
        <v>9017</v>
      </c>
      <c r="EB173" s="7">
        <f t="shared" si="197"/>
        <v>9017</v>
      </c>
      <c r="EC173" s="7">
        <f t="shared" si="197"/>
        <v>9017</v>
      </c>
      <c r="ED173" s="7">
        <f t="shared" si="197"/>
        <v>9017</v>
      </c>
      <c r="EE173" s="7">
        <f t="shared" si="197"/>
        <v>9017</v>
      </c>
      <c r="EF173" s="7">
        <f t="shared" si="197"/>
        <v>9017</v>
      </c>
      <c r="EG173" s="7">
        <f t="shared" si="197"/>
        <v>9017</v>
      </c>
      <c r="EH173" s="7">
        <f t="shared" si="197"/>
        <v>9017</v>
      </c>
      <c r="EI173" s="7">
        <f t="shared" si="197"/>
        <v>9017</v>
      </c>
      <c r="EJ173" s="7">
        <f t="shared" si="197"/>
        <v>9017</v>
      </c>
      <c r="EK173" s="7">
        <f t="shared" si="197"/>
        <v>9017</v>
      </c>
      <c r="EL173" s="7">
        <f t="shared" si="197"/>
        <v>9017</v>
      </c>
      <c r="EM173" s="7">
        <f t="shared" si="197"/>
        <v>9017</v>
      </c>
      <c r="EN173" s="7">
        <f t="shared" si="197"/>
        <v>9017</v>
      </c>
      <c r="EO173" s="7">
        <f t="shared" si="197"/>
        <v>9017</v>
      </c>
      <c r="EP173" s="7">
        <f t="shared" si="197"/>
        <v>9017</v>
      </c>
      <c r="EQ173" s="7">
        <f t="shared" si="197"/>
        <v>9017</v>
      </c>
      <c r="ER173" s="7">
        <f t="shared" si="197"/>
        <v>9017</v>
      </c>
      <c r="ES173" s="7">
        <f t="shared" si="197"/>
        <v>9017</v>
      </c>
      <c r="ET173" s="7">
        <f t="shared" si="197"/>
        <v>9017</v>
      </c>
      <c r="EU173" s="7">
        <f t="shared" si="197"/>
        <v>9017</v>
      </c>
      <c r="EV173" s="7">
        <f t="shared" si="197"/>
        <v>9017</v>
      </c>
      <c r="EW173" s="7">
        <f t="shared" si="197"/>
        <v>9017</v>
      </c>
      <c r="EX173" s="7">
        <f t="shared" si="197"/>
        <v>9017</v>
      </c>
      <c r="EY173" s="7">
        <f t="shared" si="197"/>
        <v>9017</v>
      </c>
      <c r="EZ173" s="7">
        <f t="shared" si="197"/>
        <v>9017</v>
      </c>
      <c r="FA173" s="7">
        <f t="shared" si="197"/>
        <v>9017</v>
      </c>
      <c r="FB173" s="7">
        <f t="shared" si="197"/>
        <v>9017</v>
      </c>
      <c r="FC173" s="7">
        <f t="shared" si="197"/>
        <v>9017</v>
      </c>
      <c r="FD173" s="7">
        <f t="shared" si="197"/>
        <v>9017</v>
      </c>
      <c r="FE173" s="7">
        <f t="shared" si="197"/>
        <v>9017</v>
      </c>
      <c r="FF173" s="7">
        <f t="shared" si="197"/>
        <v>9017</v>
      </c>
      <c r="FG173" s="7">
        <f t="shared" si="197"/>
        <v>9017</v>
      </c>
      <c r="FH173" s="7">
        <f t="shared" si="197"/>
        <v>9017</v>
      </c>
      <c r="FI173" s="7">
        <f t="shared" si="197"/>
        <v>9017</v>
      </c>
      <c r="FJ173" s="7">
        <f t="shared" si="197"/>
        <v>9017</v>
      </c>
      <c r="FK173" s="7">
        <f t="shared" si="197"/>
        <v>9017</v>
      </c>
      <c r="FL173" s="7">
        <f t="shared" si="197"/>
        <v>9017</v>
      </c>
      <c r="FM173" s="7">
        <f t="shared" si="197"/>
        <v>9017</v>
      </c>
      <c r="FN173" s="7">
        <f t="shared" si="197"/>
        <v>9017</v>
      </c>
      <c r="FO173" s="7">
        <f t="shared" si="197"/>
        <v>9017</v>
      </c>
      <c r="FP173" s="7">
        <f t="shared" si="197"/>
        <v>9017</v>
      </c>
      <c r="FQ173" s="7">
        <f t="shared" si="197"/>
        <v>9017</v>
      </c>
      <c r="FR173" s="7">
        <f t="shared" si="197"/>
        <v>9017</v>
      </c>
      <c r="FS173" s="7">
        <f t="shared" si="197"/>
        <v>9017</v>
      </c>
      <c r="FT173" s="7">
        <f t="shared" si="197"/>
        <v>9017</v>
      </c>
      <c r="FU173" s="7">
        <f t="shared" si="197"/>
        <v>9017</v>
      </c>
      <c r="FV173" s="7">
        <f t="shared" si="197"/>
        <v>9017</v>
      </c>
      <c r="FW173" s="7">
        <f t="shared" si="197"/>
        <v>9017</v>
      </c>
      <c r="FX173" s="7">
        <f t="shared" si="197"/>
        <v>9017</v>
      </c>
      <c r="FY173" s="7"/>
      <c r="FZ173" s="7">
        <f>FZ39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692</v>
      </c>
      <c r="B174" s="7" t="s">
        <v>693</v>
      </c>
      <c r="C174" s="7">
        <f t="shared" ref="C174:BN174" si="198">ROUND(C173*C172,2)</f>
        <v>2795270</v>
      </c>
      <c r="D174" s="7">
        <f t="shared" si="198"/>
        <v>0</v>
      </c>
      <c r="E174" s="7">
        <f t="shared" si="198"/>
        <v>0</v>
      </c>
      <c r="F174" s="7">
        <f t="shared" si="198"/>
        <v>0</v>
      </c>
      <c r="G174" s="7">
        <f t="shared" si="198"/>
        <v>0</v>
      </c>
      <c r="H174" s="7">
        <f t="shared" si="198"/>
        <v>0</v>
      </c>
      <c r="I174" s="7">
        <f t="shared" si="198"/>
        <v>0</v>
      </c>
      <c r="J174" s="7">
        <f t="shared" si="198"/>
        <v>0</v>
      </c>
      <c r="K174" s="7">
        <f t="shared" si="198"/>
        <v>0</v>
      </c>
      <c r="L174" s="7">
        <f t="shared" si="198"/>
        <v>0</v>
      </c>
      <c r="M174" s="7">
        <f t="shared" si="198"/>
        <v>0</v>
      </c>
      <c r="N174" s="7">
        <f t="shared" si="198"/>
        <v>0</v>
      </c>
      <c r="O174" s="7">
        <f t="shared" si="198"/>
        <v>0</v>
      </c>
      <c r="P174" s="7">
        <f t="shared" si="198"/>
        <v>0</v>
      </c>
      <c r="Q174" s="7">
        <f t="shared" si="198"/>
        <v>0</v>
      </c>
      <c r="R174" s="7">
        <f t="shared" si="198"/>
        <v>39638732</v>
      </c>
      <c r="S174" s="7">
        <f t="shared" si="198"/>
        <v>18034</v>
      </c>
      <c r="T174" s="7">
        <f t="shared" si="198"/>
        <v>0</v>
      </c>
      <c r="U174" s="7">
        <f t="shared" si="198"/>
        <v>0</v>
      </c>
      <c r="V174" s="7">
        <f t="shared" si="198"/>
        <v>0</v>
      </c>
      <c r="W174" s="7">
        <f t="shared" si="198"/>
        <v>0</v>
      </c>
      <c r="X174" s="7">
        <f t="shared" si="198"/>
        <v>0</v>
      </c>
      <c r="Y174" s="7">
        <f t="shared" si="198"/>
        <v>2998152.5</v>
      </c>
      <c r="Z174" s="7">
        <f t="shared" si="198"/>
        <v>0</v>
      </c>
      <c r="AA174" s="7">
        <f t="shared" si="198"/>
        <v>0</v>
      </c>
      <c r="AB174" s="7">
        <f t="shared" si="198"/>
        <v>3155950</v>
      </c>
      <c r="AC174" s="7">
        <f t="shared" si="198"/>
        <v>0</v>
      </c>
      <c r="AD174" s="7">
        <f t="shared" si="198"/>
        <v>0</v>
      </c>
      <c r="AE174" s="7">
        <f t="shared" si="198"/>
        <v>0</v>
      </c>
      <c r="AF174" s="7">
        <f t="shared" si="198"/>
        <v>0</v>
      </c>
      <c r="AG174" s="7">
        <f t="shared" si="198"/>
        <v>0</v>
      </c>
      <c r="AH174" s="7">
        <f t="shared" si="198"/>
        <v>0</v>
      </c>
      <c r="AI174" s="7">
        <f t="shared" si="198"/>
        <v>0</v>
      </c>
      <c r="AJ174" s="7">
        <f t="shared" si="198"/>
        <v>0</v>
      </c>
      <c r="AK174" s="7">
        <f t="shared" si="198"/>
        <v>0</v>
      </c>
      <c r="AL174" s="7">
        <f t="shared" si="198"/>
        <v>0</v>
      </c>
      <c r="AM174" s="7">
        <f t="shared" si="198"/>
        <v>0</v>
      </c>
      <c r="AN174" s="7">
        <f t="shared" si="198"/>
        <v>0</v>
      </c>
      <c r="AO174" s="7">
        <f t="shared" si="198"/>
        <v>0</v>
      </c>
      <c r="AP174" s="7">
        <f t="shared" si="198"/>
        <v>2155063</v>
      </c>
      <c r="AQ174" s="7">
        <f t="shared" si="198"/>
        <v>0</v>
      </c>
      <c r="AR174" s="7">
        <f t="shared" si="198"/>
        <v>18935700</v>
      </c>
      <c r="AS174" s="7">
        <f t="shared" si="198"/>
        <v>0</v>
      </c>
      <c r="AT174" s="7">
        <f t="shared" si="198"/>
        <v>0</v>
      </c>
      <c r="AU174" s="7">
        <f t="shared" si="198"/>
        <v>0</v>
      </c>
      <c r="AV174" s="7">
        <f t="shared" si="198"/>
        <v>0</v>
      </c>
      <c r="AW174" s="7">
        <f t="shared" si="198"/>
        <v>0</v>
      </c>
      <c r="AX174" s="7">
        <f t="shared" si="198"/>
        <v>0</v>
      </c>
      <c r="AY174" s="7">
        <f t="shared" si="198"/>
        <v>0</v>
      </c>
      <c r="AZ174" s="7">
        <f t="shared" si="198"/>
        <v>1253363</v>
      </c>
      <c r="BA174" s="7">
        <f t="shared" si="198"/>
        <v>0</v>
      </c>
      <c r="BB174" s="7">
        <f t="shared" si="198"/>
        <v>0</v>
      </c>
      <c r="BC174" s="7">
        <f t="shared" si="198"/>
        <v>5477827.5</v>
      </c>
      <c r="BD174" s="7">
        <f t="shared" si="198"/>
        <v>0</v>
      </c>
      <c r="BE174" s="7">
        <f t="shared" si="198"/>
        <v>0</v>
      </c>
      <c r="BF174" s="7">
        <f t="shared" si="198"/>
        <v>10658094</v>
      </c>
      <c r="BG174" s="7">
        <f t="shared" si="198"/>
        <v>0</v>
      </c>
      <c r="BH174" s="7">
        <f t="shared" si="198"/>
        <v>247967.5</v>
      </c>
      <c r="BI174" s="7">
        <f t="shared" si="198"/>
        <v>0</v>
      </c>
      <c r="BJ174" s="7">
        <f t="shared" si="198"/>
        <v>0</v>
      </c>
      <c r="BK174" s="7">
        <f t="shared" si="198"/>
        <v>104191435</v>
      </c>
      <c r="BL174" s="7">
        <f t="shared" si="198"/>
        <v>0</v>
      </c>
      <c r="BM174" s="7">
        <f t="shared" si="198"/>
        <v>0</v>
      </c>
      <c r="BN174" s="7">
        <f t="shared" si="198"/>
        <v>0</v>
      </c>
      <c r="BO174" s="7">
        <f t="shared" ref="BO174:DZ174" si="199">ROUND(BO173*BO172,2)</f>
        <v>0</v>
      </c>
      <c r="BP174" s="7">
        <f t="shared" si="199"/>
        <v>0</v>
      </c>
      <c r="BQ174" s="7">
        <f t="shared" si="199"/>
        <v>0</v>
      </c>
      <c r="BR174" s="7">
        <f t="shared" si="199"/>
        <v>0</v>
      </c>
      <c r="BS174" s="7">
        <f t="shared" si="199"/>
        <v>0</v>
      </c>
      <c r="BT174" s="7">
        <f t="shared" si="199"/>
        <v>0</v>
      </c>
      <c r="BU174" s="7">
        <f t="shared" si="199"/>
        <v>0</v>
      </c>
      <c r="BV174" s="7">
        <f t="shared" si="199"/>
        <v>0</v>
      </c>
      <c r="BW174" s="7">
        <f t="shared" si="199"/>
        <v>0</v>
      </c>
      <c r="BX174" s="7">
        <f t="shared" si="199"/>
        <v>0</v>
      </c>
      <c r="BY174" s="7">
        <f t="shared" si="199"/>
        <v>0</v>
      </c>
      <c r="BZ174" s="7">
        <f t="shared" si="199"/>
        <v>0</v>
      </c>
      <c r="CA174" s="7">
        <f t="shared" si="199"/>
        <v>0</v>
      </c>
      <c r="CB174" s="7">
        <f t="shared" si="199"/>
        <v>12299188</v>
      </c>
      <c r="CC174" s="7">
        <f t="shared" si="199"/>
        <v>0</v>
      </c>
      <c r="CD174" s="7">
        <f t="shared" si="199"/>
        <v>0</v>
      </c>
      <c r="CE174" s="7">
        <f t="shared" si="199"/>
        <v>0</v>
      </c>
      <c r="CF174" s="7">
        <f t="shared" si="199"/>
        <v>0</v>
      </c>
      <c r="CG174" s="7">
        <f t="shared" si="199"/>
        <v>0</v>
      </c>
      <c r="CH174" s="7">
        <f t="shared" si="199"/>
        <v>0</v>
      </c>
      <c r="CI174" s="7">
        <f t="shared" si="199"/>
        <v>0</v>
      </c>
      <c r="CJ174" s="7">
        <f t="shared" si="199"/>
        <v>0</v>
      </c>
      <c r="CK174" s="7">
        <f t="shared" si="199"/>
        <v>9242425</v>
      </c>
      <c r="CL174" s="7">
        <f t="shared" si="199"/>
        <v>121729.5</v>
      </c>
      <c r="CM174" s="7">
        <f t="shared" si="199"/>
        <v>302069.5</v>
      </c>
      <c r="CN174" s="7">
        <f t="shared" si="199"/>
        <v>4828603.5</v>
      </c>
      <c r="CO174" s="7">
        <f t="shared" si="199"/>
        <v>0</v>
      </c>
      <c r="CP174" s="7">
        <f t="shared" si="199"/>
        <v>0</v>
      </c>
      <c r="CQ174" s="7">
        <f t="shared" si="199"/>
        <v>0</v>
      </c>
      <c r="CR174" s="7">
        <f t="shared" si="199"/>
        <v>0</v>
      </c>
      <c r="CS174" s="7">
        <f t="shared" si="199"/>
        <v>0</v>
      </c>
      <c r="CT174" s="7">
        <f t="shared" si="199"/>
        <v>0</v>
      </c>
      <c r="CU174" s="7">
        <f t="shared" si="199"/>
        <v>3579749</v>
      </c>
      <c r="CV174" s="7">
        <f t="shared" si="199"/>
        <v>0</v>
      </c>
      <c r="CW174" s="7">
        <f t="shared" si="199"/>
        <v>0</v>
      </c>
      <c r="CX174" s="7">
        <f t="shared" si="199"/>
        <v>0</v>
      </c>
      <c r="CY174" s="7">
        <f t="shared" si="199"/>
        <v>0</v>
      </c>
      <c r="CZ174" s="7">
        <f t="shared" si="199"/>
        <v>0</v>
      </c>
      <c r="DA174" s="7">
        <f t="shared" si="199"/>
        <v>0</v>
      </c>
      <c r="DB174" s="7">
        <f t="shared" si="199"/>
        <v>0</v>
      </c>
      <c r="DC174" s="7">
        <f t="shared" si="199"/>
        <v>0</v>
      </c>
      <c r="DD174" s="7">
        <f t="shared" si="199"/>
        <v>0</v>
      </c>
      <c r="DE174" s="7">
        <f t="shared" si="199"/>
        <v>0</v>
      </c>
      <c r="DF174" s="7">
        <f t="shared" si="199"/>
        <v>0</v>
      </c>
      <c r="DG174" s="7">
        <f t="shared" si="199"/>
        <v>0</v>
      </c>
      <c r="DH174" s="7">
        <f t="shared" si="199"/>
        <v>0</v>
      </c>
      <c r="DI174" s="7">
        <f t="shared" si="199"/>
        <v>9017</v>
      </c>
      <c r="DJ174" s="7">
        <f t="shared" si="199"/>
        <v>0</v>
      </c>
      <c r="DK174" s="7">
        <f t="shared" si="199"/>
        <v>0</v>
      </c>
      <c r="DL174" s="7">
        <f t="shared" si="199"/>
        <v>0</v>
      </c>
      <c r="DM174" s="7">
        <f t="shared" si="199"/>
        <v>0</v>
      </c>
      <c r="DN174" s="7">
        <f t="shared" si="199"/>
        <v>0</v>
      </c>
      <c r="DO174" s="7">
        <f t="shared" si="199"/>
        <v>0</v>
      </c>
      <c r="DP174" s="7">
        <f t="shared" si="199"/>
        <v>0</v>
      </c>
      <c r="DQ174" s="7">
        <f t="shared" si="199"/>
        <v>0</v>
      </c>
      <c r="DR174" s="7">
        <f t="shared" si="199"/>
        <v>0</v>
      </c>
      <c r="DS174" s="7">
        <f t="shared" si="199"/>
        <v>0</v>
      </c>
      <c r="DT174" s="7">
        <f t="shared" si="199"/>
        <v>0</v>
      </c>
      <c r="DU174" s="7">
        <f t="shared" si="199"/>
        <v>0</v>
      </c>
      <c r="DV174" s="7">
        <f t="shared" si="199"/>
        <v>0</v>
      </c>
      <c r="DW174" s="7">
        <f t="shared" si="199"/>
        <v>0</v>
      </c>
      <c r="DX174" s="7">
        <f t="shared" si="199"/>
        <v>0</v>
      </c>
      <c r="DY174" s="7">
        <f t="shared" si="199"/>
        <v>0</v>
      </c>
      <c r="DZ174" s="7">
        <f t="shared" si="199"/>
        <v>0</v>
      </c>
      <c r="EA174" s="7">
        <f t="shared" ref="EA174:FX174" si="200">ROUND(EA173*EA172,2)</f>
        <v>0</v>
      </c>
      <c r="EB174" s="7">
        <f t="shared" si="200"/>
        <v>0</v>
      </c>
      <c r="EC174" s="7">
        <f t="shared" si="200"/>
        <v>0</v>
      </c>
      <c r="ED174" s="7">
        <f t="shared" si="200"/>
        <v>0</v>
      </c>
      <c r="EE174" s="7">
        <f t="shared" si="200"/>
        <v>0</v>
      </c>
      <c r="EF174" s="7">
        <f t="shared" si="200"/>
        <v>0</v>
      </c>
      <c r="EG174" s="7">
        <f t="shared" si="200"/>
        <v>0</v>
      </c>
      <c r="EH174" s="7">
        <f t="shared" si="200"/>
        <v>0</v>
      </c>
      <c r="EI174" s="7">
        <f t="shared" si="200"/>
        <v>0</v>
      </c>
      <c r="EJ174" s="7">
        <f t="shared" si="200"/>
        <v>1893570</v>
      </c>
      <c r="EK174" s="7">
        <f t="shared" si="200"/>
        <v>0</v>
      </c>
      <c r="EL174" s="7">
        <f t="shared" si="200"/>
        <v>0</v>
      </c>
      <c r="EM174" s="7">
        <f t="shared" si="200"/>
        <v>0</v>
      </c>
      <c r="EN174" s="7">
        <f t="shared" si="200"/>
        <v>829564</v>
      </c>
      <c r="EO174" s="7">
        <f t="shared" si="200"/>
        <v>0</v>
      </c>
      <c r="EP174" s="7">
        <f t="shared" si="200"/>
        <v>0</v>
      </c>
      <c r="EQ174" s="7">
        <f t="shared" si="200"/>
        <v>0</v>
      </c>
      <c r="ER174" s="7">
        <f t="shared" si="200"/>
        <v>0</v>
      </c>
      <c r="ES174" s="7">
        <f t="shared" si="200"/>
        <v>0</v>
      </c>
      <c r="ET174" s="7">
        <f t="shared" si="200"/>
        <v>0</v>
      </c>
      <c r="EU174" s="7">
        <f t="shared" si="200"/>
        <v>0</v>
      </c>
      <c r="EV174" s="7">
        <f t="shared" si="200"/>
        <v>0</v>
      </c>
      <c r="EW174" s="7">
        <f t="shared" si="200"/>
        <v>0</v>
      </c>
      <c r="EX174" s="7">
        <f t="shared" si="200"/>
        <v>0</v>
      </c>
      <c r="EY174" s="7">
        <f t="shared" si="200"/>
        <v>4914265</v>
      </c>
      <c r="EZ174" s="7">
        <f t="shared" si="200"/>
        <v>0</v>
      </c>
      <c r="FA174" s="7">
        <f t="shared" si="200"/>
        <v>0</v>
      </c>
      <c r="FB174" s="7">
        <f t="shared" si="200"/>
        <v>0</v>
      </c>
      <c r="FC174" s="7">
        <f t="shared" si="200"/>
        <v>0</v>
      </c>
      <c r="FD174" s="7">
        <f t="shared" si="200"/>
        <v>0</v>
      </c>
      <c r="FE174" s="7">
        <f t="shared" si="200"/>
        <v>0</v>
      </c>
      <c r="FF174" s="7">
        <f t="shared" si="200"/>
        <v>0</v>
      </c>
      <c r="FG174" s="7">
        <f t="shared" si="200"/>
        <v>0</v>
      </c>
      <c r="FH174" s="7">
        <f t="shared" si="200"/>
        <v>0</v>
      </c>
      <c r="FI174" s="7">
        <f t="shared" si="200"/>
        <v>0</v>
      </c>
      <c r="FJ174" s="7">
        <f t="shared" si="200"/>
        <v>0</v>
      </c>
      <c r="FK174" s="7">
        <f t="shared" si="200"/>
        <v>0</v>
      </c>
      <c r="FL174" s="7">
        <f t="shared" si="200"/>
        <v>0</v>
      </c>
      <c r="FM174" s="7">
        <f t="shared" si="200"/>
        <v>0</v>
      </c>
      <c r="FN174" s="7">
        <f t="shared" si="200"/>
        <v>5477827.5</v>
      </c>
      <c r="FO174" s="7">
        <f t="shared" si="200"/>
        <v>0</v>
      </c>
      <c r="FP174" s="7">
        <f t="shared" si="200"/>
        <v>0</v>
      </c>
      <c r="FQ174" s="7">
        <f t="shared" si="200"/>
        <v>0</v>
      </c>
      <c r="FR174" s="7">
        <f t="shared" si="200"/>
        <v>0</v>
      </c>
      <c r="FS174" s="7">
        <f t="shared" si="200"/>
        <v>0</v>
      </c>
      <c r="FT174" s="7">
        <f t="shared" si="200"/>
        <v>0</v>
      </c>
      <c r="FU174" s="7">
        <f t="shared" si="200"/>
        <v>0</v>
      </c>
      <c r="FV174" s="7">
        <f t="shared" si="200"/>
        <v>0</v>
      </c>
      <c r="FW174" s="7">
        <f t="shared" si="200"/>
        <v>0</v>
      </c>
      <c r="FX174" s="7">
        <f t="shared" si="200"/>
        <v>0</v>
      </c>
      <c r="FY174" s="20"/>
      <c r="FZ174" s="7">
        <f>SUM(C174:FX174)</f>
        <v>235023596.5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694</v>
      </c>
      <c r="B176" s="7" t="s">
        <v>695</v>
      </c>
      <c r="C176" s="7">
        <f t="shared" ref="C176:BN176" si="201">C14+C35</f>
        <v>2</v>
      </c>
      <c r="D176" s="7">
        <f t="shared" si="201"/>
        <v>19</v>
      </c>
      <c r="E176" s="7">
        <f t="shared" si="201"/>
        <v>1</v>
      </c>
      <c r="F176" s="7">
        <f t="shared" si="201"/>
        <v>0</v>
      </c>
      <c r="G176" s="7">
        <f t="shared" si="201"/>
        <v>2</v>
      </c>
      <c r="H176" s="7">
        <f t="shared" si="201"/>
        <v>5</v>
      </c>
      <c r="I176" s="7">
        <f t="shared" si="201"/>
        <v>9</v>
      </c>
      <c r="J176" s="7">
        <f t="shared" si="201"/>
        <v>0</v>
      </c>
      <c r="K176" s="7">
        <f t="shared" si="201"/>
        <v>0</v>
      </c>
      <c r="L176" s="7">
        <f t="shared" si="201"/>
        <v>2</v>
      </c>
      <c r="M176" s="7">
        <f t="shared" si="201"/>
        <v>0</v>
      </c>
      <c r="N176" s="7">
        <f t="shared" si="201"/>
        <v>36</v>
      </c>
      <c r="O176" s="7">
        <f t="shared" si="201"/>
        <v>0</v>
      </c>
      <c r="P176" s="7">
        <f t="shared" si="201"/>
        <v>0</v>
      </c>
      <c r="Q176" s="7">
        <f t="shared" si="201"/>
        <v>140</v>
      </c>
      <c r="R176" s="7">
        <f t="shared" si="201"/>
        <v>2.5</v>
      </c>
      <c r="S176" s="7">
        <f t="shared" si="201"/>
        <v>0</v>
      </c>
      <c r="T176" s="7">
        <f t="shared" si="201"/>
        <v>0</v>
      </c>
      <c r="U176" s="7">
        <f t="shared" si="201"/>
        <v>0</v>
      </c>
      <c r="V176" s="7">
        <f t="shared" si="201"/>
        <v>0</v>
      </c>
      <c r="W176" s="7">
        <f t="shared" si="201"/>
        <v>0</v>
      </c>
      <c r="X176" s="7">
        <f t="shared" si="201"/>
        <v>0</v>
      </c>
      <c r="Y176" s="7">
        <f t="shared" si="201"/>
        <v>0</v>
      </c>
      <c r="Z176" s="7">
        <f t="shared" si="201"/>
        <v>0</v>
      </c>
      <c r="AA176" s="7">
        <f t="shared" si="201"/>
        <v>0</v>
      </c>
      <c r="AB176" s="7">
        <f t="shared" si="201"/>
        <v>5</v>
      </c>
      <c r="AC176" s="7">
        <f t="shared" si="201"/>
        <v>0</v>
      </c>
      <c r="AD176" s="7">
        <f t="shared" si="201"/>
        <v>0</v>
      </c>
      <c r="AE176" s="7">
        <f t="shared" si="201"/>
        <v>2</v>
      </c>
      <c r="AF176" s="7">
        <f t="shared" si="201"/>
        <v>0</v>
      </c>
      <c r="AG176" s="7">
        <f t="shared" si="201"/>
        <v>0</v>
      </c>
      <c r="AH176" s="7">
        <f t="shared" si="201"/>
        <v>0</v>
      </c>
      <c r="AI176" s="7">
        <f t="shared" si="201"/>
        <v>0</v>
      </c>
      <c r="AJ176" s="7">
        <f t="shared" si="201"/>
        <v>0</v>
      </c>
      <c r="AK176" s="7">
        <f t="shared" si="201"/>
        <v>0</v>
      </c>
      <c r="AL176" s="7">
        <f t="shared" si="201"/>
        <v>0</v>
      </c>
      <c r="AM176" s="7">
        <f t="shared" si="201"/>
        <v>0</v>
      </c>
      <c r="AN176" s="7">
        <f t="shared" si="201"/>
        <v>0</v>
      </c>
      <c r="AO176" s="7">
        <f t="shared" si="201"/>
        <v>0</v>
      </c>
      <c r="AP176" s="7">
        <f t="shared" si="201"/>
        <v>131.5</v>
      </c>
      <c r="AQ176" s="7">
        <f t="shared" si="201"/>
        <v>0</v>
      </c>
      <c r="AR176" s="7">
        <f t="shared" si="201"/>
        <v>9</v>
      </c>
      <c r="AS176" s="7">
        <f t="shared" si="201"/>
        <v>3</v>
      </c>
      <c r="AT176" s="7">
        <f t="shared" si="201"/>
        <v>2</v>
      </c>
      <c r="AU176" s="7">
        <f t="shared" si="201"/>
        <v>0</v>
      </c>
      <c r="AV176" s="7">
        <f t="shared" si="201"/>
        <v>0</v>
      </c>
      <c r="AW176" s="7">
        <f t="shared" si="201"/>
        <v>0</v>
      </c>
      <c r="AX176" s="7">
        <f t="shared" si="201"/>
        <v>0</v>
      </c>
      <c r="AY176" s="7">
        <f t="shared" si="201"/>
        <v>0</v>
      </c>
      <c r="AZ176" s="7">
        <f t="shared" si="201"/>
        <v>0</v>
      </c>
      <c r="BA176" s="7">
        <f t="shared" si="201"/>
        <v>4</v>
      </c>
      <c r="BB176" s="7">
        <f t="shared" si="201"/>
        <v>2</v>
      </c>
      <c r="BC176" s="7">
        <f t="shared" si="201"/>
        <v>10.5</v>
      </c>
      <c r="BD176" s="7">
        <f t="shared" si="201"/>
        <v>0</v>
      </c>
      <c r="BE176" s="7">
        <f t="shared" si="201"/>
        <v>0</v>
      </c>
      <c r="BF176" s="7">
        <f t="shared" si="201"/>
        <v>27.5</v>
      </c>
      <c r="BG176" s="7">
        <f t="shared" si="201"/>
        <v>1</v>
      </c>
      <c r="BH176" s="7">
        <f t="shared" si="201"/>
        <v>3</v>
      </c>
      <c r="BI176" s="7">
        <f t="shared" si="201"/>
        <v>0</v>
      </c>
      <c r="BJ176" s="7">
        <f t="shared" si="201"/>
        <v>6</v>
      </c>
      <c r="BK176" s="7">
        <f t="shared" si="201"/>
        <v>48.5</v>
      </c>
      <c r="BL176" s="7">
        <f t="shared" si="201"/>
        <v>14</v>
      </c>
      <c r="BM176" s="7">
        <f t="shared" si="201"/>
        <v>4</v>
      </c>
      <c r="BN176" s="7">
        <f t="shared" si="201"/>
        <v>11</v>
      </c>
      <c r="BO176" s="7">
        <f t="shared" ref="BO176:DZ176" si="202">BO14+BO35</f>
        <v>0</v>
      </c>
      <c r="BP176" s="7">
        <f t="shared" si="202"/>
        <v>0</v>
      </c>
      <c r="BQ176" s="7">
        <f t="shared" si="202"/>
        <v>0</v>
      </c>
      <c r="BR176" s="7">
        <f t="shared" si="202"/>
        <v>2</v>
      </c>
      <c r="BS176" s="7">
        <f t="shared" si="202"/>
        <v>0</v>
      </c>
      <c r="BT176" s="7">
        <f t="shared" si="202"/>
        <v>0</v>
      </c>
      <c r="BU176" s="7">
        <f t="shared" si="202"/>
        <v>0</v>
      </c>
      <c r="BV176" s="7">
        <f t="shared" si="202"/>
        <v>0</v>
      </c>
      <c r="BW176" s="7">
        <f t="shared" si="202"/>
        <v>0</v>
      </c>
      <c r="BX176" s="7">
        <f t="shared" si="202"/>
        <v>0</v>
      </c>
      <c r="BY176" s="7">
        <f t="shared" si="202"/>
        <v>0</v>
      </c>
      <c r="BZ176" s="7">
        <f t="shared" si="202"/>
        <v>0</v>
      </c>
      <c r="CA176" s="7">
        <f t="shared" si="202"/>
        <v>0</v>
      </c>
      <c r="CB176" s="7">
        <f t="shared" si="202"/>
        <v>64</v>
      </c>
      <c r="CC176" s="7">
        <f t="shared" si="202"/>
        <v>0</v>
      </c>
      <c r="CD176" s="7">
        <f t="shared" si="202"/>
        <v>0</v>
      </c>
      <c r="CE176" s="7">
        <f t="shared" si="202"/>
        <v>0</v>
      </c>
      <c r="CF176" s="7">
        <f t="shared" si="202"/>
        <v>0</v>
      </c>
      <c r="CG176" s="7">
        <f t="shared" si="202"/>
        <v>0</v>
      </c>
      <c r="CH176" s="7">
        <f t="shared" si="202"/>
        <v>0</v>
      </c>
      <c r="CI176" s="7">
        <f t="shared" si="202"/>
        <v>0</v>
      </c>
      <c r="CJ176" s="7">
        <f t="shared" si="202"/>
        <v>0</v>
      </c>
      <c r="CK176" s="7">
        <f t="shared" si="202"/>
        <v>0</v>
      </c>
      <c r="CL176" s="7">
        <f t="shared" si="202"/>
        <v>0</v>
      </c>
      <c r="CM176" s="7">
        <f t="shared" si="202"/>
        <v>0</v>
      </c>
      <c r="CN176" s="7">
        <f t="shared" si="202"/>
        <v>140.5</v>
      </c>
      <c r="CO176" s="7">
        <f t="shared" si="202"/>
        <v>36</v>
      </c>
      <c r="CP176" s="7">
        <f t="shared" si="202"/>
        <v>2</v>
      </c>
      <c r="CQ176" s="7">
        <f t="shared" si="202"/>
        <v>0</v>
      </c>
      <c r="CR176" s="7">
        <f t="shared" si="202"/>
        <v>0</v>
      </c>
      <c r="CS176" s="7">
        <f t="shared" si="202"/>
        <v>0</v>
      </c>
      <c r="CT176" s="7">
        <f t="shared" si="202"/>
        <v>0</v>
      </c>
      <c r="CU176" s="7">
        <f t="shared" si="202"/>
        <v>3</v>
      </c>
      <c r="CV176" s="7">
        <f t="shared" si="202"/>
        <v>0</v>
      </c>
      <c r="CW176" s="7">
        <f t="shared" si="202"/>
        <v>0</v>
      </c>
      <c r="CX176" s="7">
        <f t="shared" si="202"/>
        <v>0</v>
      </c>
      <c r="CY176" s="7">
        <f t="shared" si="202"/>
        <v>0</v>
      </c>
      <c r="CZ176" s="7">
        <f t="shared" si="202"/>
        <v>0</v>
      </c>
      <c r="DA176" s="7">
        <f t="shared" si="202"/>
        <v>0</v>
      </c>
      <c r="DB176" s="7">
        <f t="shared" si="202"/>
        <v>0</v>
      </c>
      <c r="DC176" s="7">
        <f t="shared" si="202"/>
        <v>0</v>
      </c>
      <c r="DD176" s="7">
        <f t="shared" si="202"/>
        <v>0</v>
      </c>
      <c r="DE176" s="7">
        <f t="shared" si="202"/>
        <v>0</v>
      </c>
      <c r="DF176" s="7">
        <f t="shared" si="202"/>
        <v>36</v>
      </c>
      <c r="DG176" s="7">
        <f t="shared" si="202"/>
        <v>0</v>
      </c>
      <c r="DH176" s="7">
        <f t="shared" si="202"/>
        <v>0</v>
      </c>
      <c r="DI176" s="7">
        <f t="shared" si="202"/>
        <v>4</v>
      </c>
      <c r="DJ176" s="7">
        <f t="shared" si="202"/>
        <v>0</v>
      </c>
      <c r="DK176" s="7">
        <f t="shared" si="202"/>
        <v>0</v>
      </c>
      <c r="DL176" s="7">
        <f t="shared" si="202"/>
        <v>0</v>
      </c>
      <c r="DM176" s="7">
        <f t="shared" si="202"/>
        <v>0</v>
      </c>
      <c r="DN176" s="7">
        <f t="shared" si="202"/>
        <v>0</v>
      </c>
      <c r="DO176" s="7">
        <f t="shared" si="202"/>
        <v>0</v>
      </c>
      <c r="DP176" s="7">
        <f t="shared" si="202"/>
        <v>0</v>
      </c>
      <c r="DQ176" s="7">
        <f t="shared" si="202"/>
        <v>0</v>
      </c>
      <c r="DR176" s="7">
        <f t="shared" si="202"/>
        <v>0</v>
      </c>
      <c r="DS176" s="7">
        <f t="shared" si="202"/>
        <v>0</v>
      </c>
      <c r="DT176" s="7">
        <f t="shared" si="202"/>
        <v>0</v>
      </c>
      <c r="DU176" s="7">
        <f t="shared" si="202"/>
        <v>0</v>
      </c>
      <c r="DV176" s="7">
        <f t="shared" si="202"/>
        <v>0</v>
      </c>
      <c r="DW176" s="7">
        <f t="shared" si="202"/>
        <v>0</v>
      </c>
      <c r="DX176" s="7">
        <f t="shared" si="202"/>
        <v>0</v>
      </c>
      <c r="DY176" s="7">
        <f t="shared" si="202"/>
        <v>0</v>
      </c>
      <c r="DZ176" s="7">
        <f t="shared" si="202"/>
        <v>2</v>
      </c>
      <c r="EA176" s="7">
        <f t="shared" ref="EA176:FX176" si="203">EA14+EA35</f>
        <v>0</v>
      </c>
      <c r="EB176" s="7">
        <f t="shared" si="203"/>
        <v>0</v>
      </c>
      <c r="EC176" s="7">
        <f t="shared" si="203"/>
        <v>0</v>
      </c>
      <c r="ED176" s="7">
        <f t="shared" si="203"/>
        <v>0</v>
      </c>
      <c r="EE176" s="7">
        <f t="shared" si="203"/>
        <v>1</v>
      </c>
      <c r="EF176" s="7">
        <f t="shared" si="203"/>
        <v>3.5</v>
      </c>
      <c r="EG176" s="7">
        <f t="shared" si="203"/>
        <v>0</v>
      </c>
      <c r="EH176" s="7">
        <f t="shared" si="203"/>
        <v>2</v>
      </c>
      <c r="EI176" s="7">
        <f t="shared" si="203"/>
        <v>5</v>
      </c>
      <c r="EJ176" s="7">
        <f t="shared" si="203"/>
        <v>19</v>
      </c>
      <c r="EK176" s="7">
        <f t="shared" si="203"/>
        <v>0</v>
      </c>
      <c r="EL176" s="7">
        <f t="shared" si="203"/>
        <v>0</v>
      </c>
      <c r="EM176" s="7">
        <f t="shared" si="203"/>
        <v>1</v>
      </c>
      <c r="EN176" s="7">
        <f t="shared" si="203"/>
        <v>0</v>
      </c>
      <c r="EO176" s="7">
        <f t="shared" si="203"/>
        <v>0</v>
      </c>
      <c r="EP176" s="7">
        <f t="shared" si="203"/>
        <v>0</v>
      </c>
      <c r="EQ176" s="7">
        <f t="shared" si="203"/>
        <v>0</v>
      </c>
      <c r="ER176" s="7">
        <f t="shared" si="203"/>
        <v>2</v>
      </c>
      <c r="ES176" s="7">
        <f t="shared" si="203"/>
        <v>0</v>
      </c>
      <c r="ET176" s="7">
        <f t="shared" si="203"/>
        <v>0</v>
      </c>
      <c r="EU176" s="7">
        <f t="shared" si="203"/>
        <v>0</v>
      </c>
      <c r="EV176" s="7">
        <f t="shared" si="203"/>
        <v>6</v>
      </c>
      <c r="EW176" s="7">
        <f t="shared" si="203"/>
        <v>0</v>
      </c>
      <c r="EX176" s="7">
        <f t="shared" si="203"/>
        <v>0</v>
      </c>
      <c r="EY176" s="7">
        <f t="shared" si="203"/>
        <v>0</v>
      </c>
      <c r="EZ176" s="7">
        <f t="shared" si="203"/>
        <v>0</v>
      </c>
      <c r="FA176" s="7">
        <f t="shared" si="203"/>
        <v>4</v>
      </c>
      <c r="FB176" s="7">
        <f t="shared" si="203"/>
        <v>0</v>
      </c>
      <c r="FC176" s="7">
        <f t="shared" si="203"/>
        <v>3</v>
      </c>
      <c r="FD176" s="7">
        <f t="shared" si="203"/>
        <v>0</v>
      </c>
      <c r="FE176" s="7">
        <f t="shared" si="203"/>
        <v>0</v>
      </c>
      <c r="FF176" s="7">
        <f t="shared" si="203"/>
        <v>0</v>
      </c>
      <c r="FG176" s="7">
        <f t="shared" si="203"/>
        <v>0</v>
      </c>
      <c r="FH176" s="7">
        <f t="shared" si="203"/>
        <v>0</v>
      </c>
      <c r="FI176" s="7">
        <f t="shared" si="203"/>
        <v>0</v>
      </c>
      <c r="FJ176" s="7">
        <f t="shared" si="203"/>
        <v>0</v>
      </c>
      <c r="FK176" s="7">
        <f t="shared" si="203"/>
        <v>0</v>
      </c>
      <c r="FL176" s="7">
        <f t="shared" si="203"/>
        <v>0</v>
      </c>
      <c r="FM176" s="7">
        <f t="shared" si="203"/>
        <v>0</v>
      </c>
      <c r="FN176" s="7">
        <f t="shared" si="203"/>
        <v>11.5</v>
      </c>
      <c r="FO176" s="7">
        <f t="shared" si="203"/>
        <v>0</v>
      </c>
      <c r="FP176" s="7">
        <f t="shared" si="203"/>
        <v>0</v>
      </c>
      <c r="FQ176" s="7">
        <f t="shared" si="203"/>
        <v>0</v>
      </c>
      <c r="FR176" s="7">
        <f t="shared" si="203"/>
        <v>0</v>
      </c>
      <c r="FS176" s="7">
        <f t="shared" si="203"/>
        <v>0</v>
      </c>
      <c r="FT176" s="7">
        <f t="shared" si="203"/>
        <v>0</v>
      </c>
      <c r="FU176" s="7">
        <f t="shared" si="203"/>
        <v>0</v>
      </c>
      <c r="FV176" s="7">
        <f t="shared" si="203"/>
        <v>0</v>
      </c>
      <c r="FW176" s="7">
        <f t="shared" si="203"/>
        <v>0</v>
      </c>
      <c r="FX176" s="7">
        <f t="shared" si="203"/>
        <v>0</v>
      </c>
      <c r="FY176" s="7"/>
      <c r="FZ176" s="7">
        <f>SUM(C176:FX176)</f>
        <v>850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696</v>
      </c>
      <c r="B177" s="7" t="s">
        <v>697</v>
      </c>
      <c r="C177" s="7">
        <f t="shared" ref="C177:BN177" si="204">C176*C173</f>
        <v>18034</v>
      </c>
      <c r="D177" s="7">
        <f t="shared" si="204"/>
        <v>171323</v>
      </c>
      <c r="E177" s="7">
        <f t="shared" si="204"/>
        <v>9017</v>
      </c>
      <c r="F177" s="7">
        <f t="shared" si="204"/>
        <v>0</v>
      </c>
      <c r="G177" s="7">
        <f t="shared" si="204"/>
        <v>18034</v>
      </c>
      <c r="H177" s="7">
        <f t="shared" si="204"/>
        <v>45085</v>
      </c>
      <c r="I177" s="7">
        <f t="shared" si="204"/>
        <v>81153</v>
      </c>
      <c r="J177" s="7">
        <f t="shared" si="204"/>
        <v>0</v>
      </c>
      <c r="K177" s="7">
        <f t="shared" si="204"/>
        <v>0</v>
      </c>
      <c r="L177" s="7">
        <f t="shared" si="204"/>
        <v>18034</v>
      </c>
      <c r="M177" s="7">
        <f t="shared" si="204"/>
        <v>0</v>
      </c>
      <c r="N177" s="7">
        <f t="shared" si="204"/>
        <v>324612</v>
      </c>
      <c r="O177" s="7">
        <f t="shared" si="204"/>
        <v>0</v>
      </c>
      <c r="P177" s="7">
        <f t="shared" si="204"/>
        <v>0</v>
      </c>
      <c r="Q177" s="7">
        <f t="shared" si="204"/>
        <v>1262380</v>
      </c>
      <c r="R177" s="7">
        <f t="shared" si="204"/>
        <v>22542.5</v>
      </c>
      <c r="S177" s="7">
        <f t="shared" si="204"/>
        <v>0</v>
      </c>
      <c r="T177" s="7">
        <f t="shared" si="204"/>
        <v>0</v>
      </c>
      <c r="U177" s="7">
        <f t="shared" si="204"/>
        <v>0</v>
      </c>
      <c r="V177" s="7">
        <f t="shared" si="204"/>
        <v>0</v>
      </c>
      <c r="W177" s="7">
        <f t="shared" si="204"/>
        <v>0</v>
      </c>
      <c r="X177" s="7">
        <f t="shared" si="204"/>
        <v>0</v>
      </c>
      <c r="Y177" s="7">
        <f t="shared" si="204"/>
        <v>0</v>
      </c>
      <c r="Z177" s="7">
        <f t="shared" si="204"/>
        <v>0</v>
      </c>
      <c r="AA177" s="7">
        <f t="shared" si="204"/>
        <v>0</v>
      </c>
      <c r="AB177" s="7">
        <f t="shared" si="204"/>
        <v>45085</v>
      </c>
      <c r="AC177" s="7">
        <f t="shared" si="204"/>
        <v>0</v>
      </c>
      <c r="AD177" s="7">
        <f t="shared" si="204"/>
        <v>0</v>
      </c>
      <c r="AE177" s="7">
        <f t="shared" si="204"/>
        <v>18034</v>
      </c>
      <c r="AF177" s="7">
        <f t="shared" si="204"/>
        <v>0</v>
      </c>
      <c r="AG177" s="7">
        <f t="shared" si="204"/>
        <v>0</v>
      </c>
      <c r="AH177" s="7">
        <f t="shared" si="204"/>
        <v>0</v>
      </c>
      <c r="AI177" s="7">
        <f t="shared" si="204"/>
        <v>0</v>
      </c>
      <c r="AJ177" s="7">
        <f t="shared" si="204"/>
        <v>0</v>
      </c>
      <c r="AK177" s="7">
        <f t="shared" si="204"/>
        <v>0</v>
      </c>
      <c r="AL177" s="7">
        <f t="shared" si="204"/>
        <v>0</v>
      </c>
      <c r="AM177" s="7">
        <f t="shared" si="204"/>
        <v>0</v>
      </c>
      <c r="AN177" s="7">
        <f t="shared" si="204"/>
        <v>0</v>
      </c>
      <c r="AO177" s="7">
        <f t="shared" si="204"/>
        <v>0</v>
      </c>
      <c r="AP177" s="7">
        <f t="shared" si="204"/>
        <v>1185735.5</v>
      </c>
      <c r="AQ177" s="7">
        <f t="shared" si="204"/>
        <v>0</v>
      </c>
      <c r="AR177" s="7">
        <f t="shared" si="204"/>
        <v>81153</v>
      </c>
      <c r="AS177" s="7">
        <f t="shared" si="204"/>
        <v>27051</v>
      </c>
      <c r="AT177" s="7">
        <f t="shared" si="204"/>
        <v>18034</v>
      </c>
      <c r="AU177" s="7">
        <f t="shared" si="204"/>
        <v>0</v>
      </c>
      <c r="AV177" s="7">
        <f t="shared" si="204"/>
        <v>0</v>
      </c>
      <c r="AW177" s="7">
        <f t="shared" si="204"/>
        <v>0</v>
      </c>
      <c r="AX177" s="7">
        <f t="shared" si="204"/>
        <v>0</v>
      </c>
      <c r="AY177" s="7">
        <f t="shared" si="204"/>
        <v>0</v>
      </c>
      <c r="AZ177" s="7">
        <f t="shared" si="204"/>
        <v>0</v>
      </c>
      <c r="BA177" s="7">
        <f t="shared" si="204"/>
        <v>36068</v>
      </c>
      <c r="BB177" s="7">
        <f t="shared" si="204"/>
        <v>18034</v>
      </c>
      <c r="BC177" s="7">
        <f t="shared" si="204"/>
        <v>94678.5</v>
      </c>
      <c r="BD177" s="7">
        <f t="shared" si="204"/>
        <v>0</v>
      </c>
      <c r="BE177" s="7">
        <f t="shared" si="204"/>
        <v>0</v>
      </c>
      <c r="BF177" s="7">
        <f t="shared" si="204"/>
        <v>247967.5</v>
      </c>
      <c r="BG177" s="7">
        <f t="shared" si="204"/>
        <v>9017</v>
      </c>
      <c r="BH177" s="7">
        <f t="shared" si="204"/>
        <v>27051</v>
      </c>
      <c r="BI177" s="7">
        <f t="shared" si="204"/>
        <v>0</v>
      </c>
      <c r="BJ177" s="7">
        <f t="shared" si="204"/>
        <v>54102</v>
      </c>
      <c r="BK177" s="7">
        <f t="shared" si="204"/>
        <v>437324.5</v>
      </c>
      <c r="BL177" s="7">
        <f t="shared" si="204"/>
        <v>126238</v>
      </c>
      <c r="BM177" s="7">
        <f t="shared" si="204"/>
        <v>36068</v>
      </c>
      <c r="BN177" s="7">
        <f t="shared" si="204"/>
        <v>99187</v>
      </c>
      <c r="BO177" s="7">
        <f t="shared" ref="BO177:DZ177" si="205">BO176*BO173</f>
        <v>0</v>
      </c>
      <c r="BP177" s="7">
        <f t="shared" si="205"/>
        <v>0</v>
      </c>
      <c r="BQ177" s="7">
        <f t="shared" si="205"/>
        <v>0</v>
      </c>
      <c r="BR177" s="7">
        <f t="shared" si="205"/>
        <v>18034</v>
      </c>
      <c r="BS177" s="7">
        <f t="shared" si="205"/>
        <v>0</v>
      </c>
      <c r="BT177" s="7">
        <f t="shared" si="205"/>
        <v>0</v>
      </c>
      <c r="BU177" s="7">
        <f t="shared" si="205"/>
        <v>0</v>
      </c>
      <c r="BV177" s="7">
        <f t="shared" si="205"/>
        <v>0</v>
      </c>
      <c r="BW177" s="7">
        <f t="shared" si="205"/>
        <v>0</v>
      </c>
      <c r="BX177" s="7">
        <f t="shared" si="205"/>
        <v>0</v>
      </c>
      <c r="BY177" s="7">
        <f t="shared" si="205"/>
        <v>0</v>
      </c>
      <c r="BZ177" s="7">
        <f t="shared" si="205"/>
        <v>0</v>
      </c>
      <c r="CA177" s="7">
        <f t="shared" si="205"/>
        <v>0</v>
      </c>
      <c r="CB177" s="7">
        <f t="shared" si="205"/>
        <v>577088</v>
      </c>
      <c r="CC177" s="7">
        <f t="shared" si="205"/>
        <v>0</v>
      </c>
      <c r="CD177" s="7">
        <f t="shared" si="205"/>
        <v>0</v>
      </c>
      <c r="CE177" s="7">
        <f t="shared" si="205"/>
        <v>0</v>
      </c>
      <c r="CF177" s="7">
        <f t="shared" si="205"/>
        <v>0</v>
      </c>
      <c r="CG177" s="7">
        <f t="shared" si="205"/>
        <v>0</v>
      </c>
      <c r="CH177" s="7">
        <f t="shared" si="205"/>
        <v>0</v>
      </c>
      <c r="CI177" s="7">
        <f t="shared" si="205"/>
        <v>0</v>
      </c>
      <c r="CJ177" s="7">
        <f t="shared" si="205"/>
        <v>0</v>
      </c>
      <c r="CK177" s="7">
        <f t="shared" si="205"/>
        <v>0</v>
      </c>
      <c r="CL177" s="7">
        <f t="shared" si="205"/>
        <v>0</v>
      </c>
      <c r="CM177" s="7">
        <f t="shared" si="205"/>
        <v>0</v>
      </c>
      <c r="CN177" s="7">
        <f t="shared" si="205"/>
        <v>1266888.5</v>
      </c>
      <c r="CO177" s="7">
        <f t="shared" si="205"/>
        <v>324612</v>
      </c>
      <c r="CP177" s="7">
        <f t="shared" si="205"/>
        <v>18034</v>
      </c>
      <c r="CQ177" s="7">
        <f t="shared" si="205"/>
        <v>0</v>
      </c>
      <c r="CR177" s="7">
        <f t="shared" si="205"/>
        <v>0</v>
      </c>
      <c r="CS177" s="7">
        <f t="shared" si="205"/>
        <v>0</v>
      </c>
      <c r="CT177" s="7">
        <f t="shared" si="205"/>
        <v>0</v>
      </c>
      <c r="CU177" s="7">
        <f t="shared" si="205"/>
        <v>27051</v>
      </c>
      <c r="CV177" s="7">
        <f t="shared" si="205"/>
        <v>0</v>
      </c>
      <c r="CW177" s="7">
        <f t="shared" si="205"/>
        <v>0</v>
      </c>
      <c r="CX177" s="7">
        <f t="shared" si="205"/>
        <v>0</v>
      </c>
      <c r="CY177" s="7">
        <f t="shared" si="205"/>
        <v>0</v>
      </c>
      <c r="CZ177" s="7">
        <f t="shared" si="205"/>
        <v>0</v>
      </c>
      <c r="DA177" s="7">
        <f t="shared" si="205"/>
        <v>0</v>
      </c>
      <c r="DB177" s="7">
        <f t="shared" si="205"/>
        <v>0</v>
      </c>
      <c r="DC177" s="7">
        <f t="shared" si="205"/>
        <v>0</v>
      </c>
      <c r="DD177" s="7">
        <f t="shared" si="205"/>
        <v>0</v>
      </c>
      <c r="DE177" s="7">
        <f t="shared" si="205"/>
        <v>0</v>
      </c>
      <c r="DF177" s="7">
        <f t="shared" si="205"/>
        <v>324612</v>
      </c>
      <c r="DG177" s="7">
        <f t="shared" si="205"/>
        <v>0</v>
      </c>
      <c r="DH177" s="7">
        <f t="shared" si="205"/>
        <v>0</v>
      </c>
      <c r="DI177" s="7">
        <f t="shared" si="205"/>
        <v>36068</v>
      </c>
      <c r="DJ177" s="7">
        <f t="shared" si="205"/>
        <v>0</v>
      </c>
      <c r="DK177" s="7">
        <f t="shared" si="205"/>
        <v>0</v>
      </c>
      <c r="DL177" s="7">
        <f t="shared" si="205"/>
        <v>0</v>
      </c>
      <c r="DM177" s="7">
        <f t="shared" si="205"/>
        <v>0</v>
      </c>
      <c r="DN177" s="7">
        <f t="shared" si="205"/>
        <v>0</v>
      </c>
      <c r="DO177" s="7">
        <f t="shared" si="205"/>
        <v>0</v>
      </c>
      <c r="DP177" s="7">
        <f t="shared" si="205"/>
        <v>0</v>
      </c>
      <c r="DQ177" s="7">
        <f t="shared" si="205"/>
        <v>0</v>
      </c>
      <c r="DR177" s="7">
        <f t="shared" si="205"/>
        <v>0</v>
      </c>
      <c r="DS177" s="7">
        <f t="shared" si="205"/>
        <v>0</v>
      </c>
      <c r="DT177" s="7">
        <f t="shared" si="205"/>
        <v>0</v>
      </c>
      <c r="DU177" s="7">
        <f t="shared" si="205"/>
        <v>0</v>
      </c>
      <c r="DV177" s="7">
        <f t="shared" si="205"/>
        <v>0</v>
      </c>
      <c r="DW177" s="7">
        <f t="shared" si="205"/>
        <v>0</v>
      </c>
      <c r="DX177" s="7">
        <f t="shared" si="205"/>
        <v>0</v>
      </c>
      <c r="DY177" s="7">
        <f t="shared" si="205"/>
        <v>0</v>
      </c>
      <c r="DZ177" s="7">
        <f t="shared" si="205"/>
        <v>18034</v>
      </c>
      <c r="EA177" s="7">
        <f t="shared" ref="EA177:FX177" si="206">EA176*EA173</f>
        <v>0</v>
      </c>
      <c r="EB177" s="7">
        <f t="shared" si="206"/>
        <v>0</v>
      </c>
      <c r="EC177" s="7">
        <f t="shared" si="206"/>
        <v>0</v>
      </c>
      <c r="ED177" s="7">
        <f t="shared" si="206"/>
        <v>0</v>
      </c>
      <c r="EE177" s="7">
        <f t="shared" si="206"/>
        <v>9017</v>
      </c>
      <c r="EF177" s="7">
        <f t="shared" si="206"/>
        <v>31559.5</v>
      </c>
      <c r="EG177" s="7">
        <f t="shared" si="206"/>
        <v>0</v>
      </c>
      <c r="EH177" s="7">
        <f t="shared" si="206"/>
        <v>18034</v>
      </c>
      <c r="EI177" s="7">
        <f t="shared" si="206"/>
        <v>45085</v>
      </c>
      <c r="EJ177" s="7">
        <f t="shared" si="206"/>
        <v>171323</v>
      </c>
      <c r="EK177" s="7">
        <f t="shared" si="206"/>
        <v>0</v>
      </c>
      <c r="EL177" s="7">
        <f t="shared" si="206"/>
        <v>0</v>
      </c>
      <c r="EM177" s="7">
        <f t="shared" si="206"/>
        <v>9017</v>
      </c>
      <c r="EN177" s="7">
        <f t="shared" si="206"/>
        <v>0</v>
      </c>
      <c r="EO177" s="7">
        <f t="shared" si="206"/>
        <v>0</v>
      </c>
      <c r="EP177" s="7">
        <f t="shared" si="206"/>
        <v>0</v>
      </c>
      <c r="EQ177" s="7">
        <f t="shared" si="206"/>
        <v>0</v>
      </c>
      <c r="ER177" s="7">
        <f t="shared" si="206"/>
        <v>18034</v>
      </c>
      <c r="ES177" s="7">
        <f t="shared" si="206"/>
        <v>0</v>
      </c>
      <c r="ET177" s="7">
        <f t="shared" si="206"/>
        <v>0</v>
      </c>
      <c r="EU177" s="7">
        <f t="shared" si="206"/>
        <v>0</v>
      </c>
      <c r="EV177" s="7">
        <f t="shared" si="206"/>
        <v>54102</v>
      </c>
      <c r="EW177" s="7">
        <f t="shared" si="206"/>
        <v>0</v>
      </c>
      <c r="EX177" s="7">
        <f t="shared" si="206"/>
        <v>0</v>
      </c>
      <c r="EY177" s="7">
        <f t="shared" si="206"/>
        <v>0</v>
      </c>
      <c r="EZ177" s="7">
        <f t="shared" si="206"/>
        <v>0</v>
      </c>
      <c r="FA177" s="7">
        <f t="shared" si="206"/>
        <v>36068</v>
      </c>
      <c r="FB177" s="7">
        <f t="shared" si="206"/>
        <v>0</v>
      </c>
      <c r="FC177" s="7">
        <f t="shared" si="206"/>
        <v>27051</v>
      </c>
      <c r="FD177" s="7">
        <f t="shared" si="206"/>
        <v>0</v>
      </c>
      <c r="FE177" s="7">
        <f t="shared" si="206"/>
        <v>0</v>
      </c>
      <c r="FF177" s="7">
        <f t="shared" si="206"/>
        <v>0</v>
      </c>
      <c r="FG177" s="7">
        <f t="shared" si="206"/>
        <v>0</v>
      </c>
      <c r="FH177" s="7">
        <f t="shared" si="206"/>
        <v>0</v>
      </c>
      <c r="FI177" s="7">
        <f t="shared" si="206"/>
        <v>0</v>
      </c>
      <c r="FJ177" s="7">
        <f t="shared" si="206"/>
        <v>0</v>
      </c>
      <c r="FK177" s="7">
        <f t="shared" si="206"/>
        <v>0</v>
      </c>
      <c r="FL177" s="7">
        <f t="shared" si="206"/>
        <v>0</v>
      </c>
      <c r="FM177" s="7">
        <f t="shared" si="206"/>
        <v>0</v>
      </c>
      <c r="FN177" s="7">
        <f t="shared" si="206"/>
        <v>103695.5</v>
      </c>
      <c r="FO177" s="7">
        <f t="shared" si="206"/>
        <v>0</v>
      </c>
      <c r="FP177" s="7">
        <f t="shared" si="206"/>
        <v>0</v>
      </c>
      <c r="FQ177" s="7">
        <f t="shared" si="206"/>
        <v>0</v>
      </c>
      <c r="FR177" s="7">
        <f t="shared" si="206"/>
        <v>0</v>
      </c>
      <c r="FS177" s="7">
        <f t="shared" si="206"/>
        <v>0</v>
      </c>
      <c r="FT177" s="7">
        <f t="shared" si="206"/>
        <v>0</v>
      </c>
      <c r="FU177" s="7">
        <f t="shared" si="206"/>
        <v>0</v>
      </c>
      <c r="FV177" s="7">
        <f t="shared" si="206"/>
        <v>0</v>
      </c>
      <c r="FW177" s="7">
        <f t="shared" si="206"/>
        <v>0</v>
      </c>
      <c r="FX177" s="7">
        <f t="shared" si="206"/>
        <v>0</v>
      </c>
      <c r="FY177" s="7"/>
      <c r="FZ177" s="7">
        <f>SUM(C177:FX177)</f>
        <v>7664450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698</v>
      </c>
      <c r="B179" s="7" t="s">
        <v>699</v>
      </c>
      <c r="C179" s="7">
        <f t="shared" ref="C179:BN179" si="207">C174+C177</f>
        <v>2813304</v>
      </c>
      <c r="D179" s="7">
        <f t="shared" si="207"/>
        <v>171323</v>
      </c>
      <c r="E179" s="7">
        <f t="shared" si="207"/>
        <v>9017</v>
      </c>
      <c r="F179" s="7">
        <f t="shared" si="207"/>
        <v>0</v>
      </c>
      <c r="G179" s="7">
        <f t="shared" si="207"/>
        <v>18034</v>
      </c>
      <c r="H179" s="7">
        <f t="shared" si="207"/>
        <v>45085</v>
      </c>
      <c r="I179" s="7">
        <f t="shared" si="207"/>
        <v>81153</v>
      </c>
      <c r="J179" s="7">
        <f t="shared" si="207"/>
        <v>0</v>
      </c>
      <c r="K179" s="7">
        <f t="shared" si="207"/>
        <v>0</v>
      </c>
      <c r="L179" s="7">
        <f t="shared" si="207"/>
        <v>18034</v>
      </c>
      <c r="M179" s="7">
        <f t="shared" si="207"/>
        <v>0</v>
      </c>
      <c r="N179" s="7">
        <f t="shared" si="207"/>
        <v>324612</v>
      </c>
      <c r="O179" s="7">
        <f t="shared" si="207"/>
        <v>0</v>
      </c>
      <c r="P179" s="7">
        <f t="shared" si="207"/>
        <v>0</v>
      </c>
      <c r="Q179" s="7">
        <f t="shared" si="207"/>
        <v>1262380</v>
      </c>
      <c r="R179" s="7">
        <f t="shared" si="207"/>
        <v>39661274.5</v>
      </c>
      <c r="S179" s="7">
        <f t="shared" si="207"/>
        <v>18034</v>
      </c>
      <c r="T179" s="7">
        <f t="shared" si="207"/>
        <v>0</v>
      </c>
      <c r="U179" s="7">
        <f t="shared" si="207"/>
        <v>0</v>
      </c>
      <c r="V179" s="7">
        <f t="shared" si="207"/>
        <v>0</v>
      </c>
      <c r="W179" s="7">
        <f t="shared" si="207"/>
        <v>0</v>
      </c>
      <c r="X179" s="7">
        <f t="shared" si="207"/>
        <v>0</v>
      </c>
      <c r="Y179" s="7">
        <f t="shared" si="207"/>
        <v>2998152.5</v>
      </c>
      <c r="Z179" s="7">
        <f t="shared" si="207"/>
        <v>0</v>
      </c>
      <c r="AA179" s="7">
        <f t="shared" si="207"/>
        <v>0</v>
      </c>
      <c r="AB179" s="7">
        <f t="shared" si="207"/>
        <v>3201035</v>
      </c>
      <c r="AC179" s="7">
        <f t="shared" si="207"/>
        <v>0</v>
      </c>
      <c r="AD179" s="7">
        <f t="shared" si="207"/>
        <v>0</v>
      </c>
      <c r="AE179" s="7">
        <f t="shared" si="207"/>
        <v>18034</v>
      </c>
      <c r="AF179" s="7">
        <f t="shared" si="207"/>
        <v>0</v>
      </c>
      <c r="AG179" s="7">
        <f t="shared" si="207"/>
        <v>0</v>
      </c>
      <c r="AH179" s="7">
        <f t="shared" si="207"/>
        <v>0</v>
      </c>
      <c r="AI179" s="7">
        <f t="shared" si="207"/>
        <v>0</v>
      </c>
      <c r="AJ179" s="7">
        <f t="shared" si="207"/>
        <v>0</v>
      </c>
      <c r="AK179" s="7">
        <f t="shared" si="207"/>
        <v>0</v>
      </c>
      <c r="AL179" s="7">
        <f t="shared" si="207"/>
        <v>0</v>
      </c>
      <c r="AM179" s="7">
        <f t="shared" si="207"/>
        <v>0</v>
      </c>
      <c r="AN179" s="7">
        <f t="shared" si="207"/>
        <v>0</v>
      </c>
      <c r="AO179" s="7">
        <f t="shared" si="207"/>
        <v>0</v>
      </c>
      <c r="AP179" s="7">
        <f t="shared" si="207"/>
        <v>3340798.5</v>
      </c>
      <c r="AQ179" s="7">
        <f t="shared" si="207"/>
        <v>0</v>
      </c>
      <c r="AR179" s="7">
        <f t="shared" si="207"/>
        <v>19016853</v>
      </c>
      <c r="AS179" s="7">
        <f t="shared" si="207"/>
        <v>27051</v>
      </c>
      <c r="AT179" s="7">
        <f t="shared" si="207"/>
        <v>18034</v>
      </c>
      <c r="AU179" s="7">
        <f t="shared" si="207"/>
        <v>0</v>
      </c>
      <c r="AV179" s="7">
        <f t="shared" si="207"/>
        <v>0</v>
      </c>
      <c r="AW179" s="7">
        <f t="shared" si="207"/>
        <v>0</v>
      </c>
      <c r="AX179" s="7">
        <f t="shared" si="207"/>
        <v>0</v>
      </c>
      <c r="AY179" s="7">
        <f t="shared" si="207"/>
        <v>0</v>
      </c>
      <c r="AZ179" s="7">
        <f t="shared" si="207"/>
        <v>1253363</v>
      </c>
      <c r="BA179" s="7">
        <f t="shared" si="207"/>
        <v>36068</v>
      </c>
      <c r="BB179" s="7">
        <f t="shared" si="207"/>
        <v>18034</v>
      </c>
      <c r="BC179" s="7">
        <f t="shared" si="207"/>
        <v>5572506</v>
      </c>
      <c r="BD179" s="7">
        <f t="shared" si="207"/>
        <v>0</v>
      </c>
      <c r="BE179" s="7">
        <f t="shared" si="207"/>
        <v>0</v>
      </c>
      <c r="BF179" s="7">
        <f t="shared" si="207"/>
        <v>10906061.5</v>
      </c>
      <c r="BG179" s="7">
        <f t="shared" si="207"/>
        <v>9017</v>
      </c>
      <c r="BH179" s="7">
        <f t="shared" si="207"/>
        <v>275018.5</v>
      </c>
      <c r="BI179" s="7">
        <f t="shared" si="207"/>
        <v>0</v>
      </c>
      <c r="BJ179" s="7">
        <f t="shared" si="207"/>
        <v>54102</v>
      </c>
      <c r="BK179" s="7">
        <f t="shared" si="207"/>
        <v>104628759.5</v>
      </c>
      <c r="BL179" s="7">
        <f t="shared" si="207"/>
        <v>126238</v>
      </c>
      <c r="BM179" s="7">
        <f t="shared" si="207"/>
        <v>36068</v>
      </c>
      <c r="BN179" s="7">
        <f t="shared" si="207"/>
        <v>99187</v>
      </c>
      <c r="BO179" s="7">
        <f t="shared" ref="BO179:DZ179" si="208">BO174+BO177</f>
        <v>0</v>
      </c>
      <c r="BP179" s="7">
        <f t="shared" si="208"/>
        <v>0</v>
      </c>
      <c r="BQ179" s="7">
        <f t="shared" si="208"/>
        <v>0</v>
      </c>
      <c r="BR179" s="7">
        <f t="shared" si="208"/>
        <v>18034</v>
      </c>
      <c r="BS179" s="7">
        <f t="shared" si="208"/>
        <v>0</v>
      </c>
      <c r="BT179" s="7">
        <f t="shared" si="208"/>
        <v>0</v>
      </c>
      <c r="BU179" s="7">
        <f t="shared" si="208"/>
        <v>0</v>
      </c>
      <c r="BV179" s="7">
        <f t="shared" si="208"/>
        <v>0</v>
      </c>
      <c r="BW179" s="7">
        <f t="shared" si="208"/>
        <v>0</v>
      </c>
      <c r="BX179" s="7">
        <f t="shared" si="208"/>
        <v>0</v>
      </c>
      <c r="BY179" s="7">
        <f t="shared" si="208"/>
        <v>0</v>
      </c>
      <c r="BZ179" s="7">
        <f t="shared" si="208"/>
        <v>0</v>
      </c>
      <c r="CA179" s="7">
        <f t="shared" si="208"/>
        <v>0</v>
      </c>
      <c r="CB179" s="7">
        <f t="shared" si="208"/>
        <v>12876276</v>
      </c>
      <c r="CC179" s="7">
        <f t="shared" si="208"/>
        <v>0</v>
      </c>
      <c r="CD179" s="7">
        <f t="shared" si="208"/>
        <v>0</v>
      </c>
      <c r="CE179" s="7">
        <f t="shared" si="208"/>
        <v>0</v>
      </c>
      <c r="CF179" s="7">
        <f t="shared" si="208"/>
        <v>0</v>
      </c>
      <c r="CG179" s="7">
        <f t="shared" si="208"/>
        <v>0</v>
      </c>
      <c r="CH179" s="7">
        <f t="shared" si="208"/>
        <v>0</v>
      </c>
      <c r="CI179" s="7">
        <f t="shared" si="208"/>
        <v>0</v>
      </c>
      <c r="CJ179" s="7">
        <f t="shared" si="208"/>
        <v>0</v>
      </c>
      <c r="CK179" s="7">
        <f t="shared" si="208"/>
        <v>9242425</v>
      </c>
      <c r="CL179" s="7">
        <f t="shared" si="208"/>
        <v>121729.5</v>
      </c>
      <c r="CM179" s="7">
        <f t="shared" si="208"/>
        <v>302069.5</v>
      </c>
      <c r="CN179" s="7">
        <f t="shared" si="208"/>
        <v>6095492</v>
      </c>
      <c r="CO179" s="7">
        <f t="shared" si="208"/>
        <v>324612</v>
      </c>
      <c r="CP179" s="7">
        <f t="shared" si="208"/>
        <v>18034</v>
      </c>
      <c r="CQ179" s="7">
        <f t="shared" si="208"/>
        <v>0</v>
      </c>
      <c r="CR179" s="7">
        <f t="shared" si="208"/>
        <v>0</v>
      </c>
      <c r="CS179" s="7">
        <f t="shared" si="208"/>
        <v>0</v>
      </c>
      <c r="CT179" s="7">
        <f t="shared" si="208"/>
        <v>0</v>
      </c>
      <c r="CU179" s="7">
        <f t="shared" si="208"/>
        <v>3606800</v>
      </c>
      <c r="CV179" s="7">
        <f t="shared" si="208"/>
        <v>0</v>
      </c>
      <c r="CW179" s="7">
        <f t="shared" si="208"/>
        <v>0</v>
      </c>
      <c r="CX179" s="7">
        <f t="shared" si="208"/>
        <v>0</v>
      </c>
      <c r="CY179" s="7">
        <f t="shared" si="208"/>
        <v>0</v>
      </c>
      <c r="CZ179" s="7">
        <f t="shared" si="208"/>
        <v>0</v>
      </c>
      <c r="DA179" s="7">
        <f t="shared" si="208"/>
        <v>0</v>
      </c>
      <c r="DB179" s="7">
        <f t="shared" si="208"/>
        <v>0</v>
      </c>
      <c r="DC179" s="7">
        <f t="shared" si="208"/>
        <v>0</v>
      </c>
      <c r="DD179" s="7">
        <f t="shared" si="208"/>
        <v>0</v>
      </c>
      <c r="DE179" s="7">
        <f t="shared" si="208"/>
        <v>0</v>
      </c>
      <c r="DF179" s="7">
        <f t="shared" si="208"/>
        <v>324612</v>
      </c>
      <c r="DG179" s="7">
        <f t="shared" si="208"/>
        <v>0</v>
      </c>
      <c r="DH179" s="7">
        <f t="shared" si="208"/>
        <v>0</v>
      </c>
      <c r="DI179" s="7">
        <f t="shared" si="208"/>
        <v>45085</v>
      </c>
      <c r="DJ179" s="7">
        <f t="shared" si="208"/>
        <v>0</v>
      </c>
      <c r="DK179" s="7">
        <f t="shared" si="208"/>
        <v>0</v>
      </c>
      <c r="DL179" s="7">
        <f t="shared" si="208"/>
        <v>0</v>
      </c>
      <c r="DM179" s="7">
        <f t="shared" si="208"/>
        <v>0</v>
      </c>
      <c r="DN179" s="7">
        <f t="shared" si="208"/>
        <v>0</v>
      </c>
      <c r="DO179" s="7">
        <f t="shared" si="208"/>
        <v>0</v>
      </c>
      <c r="DP179" s="7">
        <f t="shared" si="208"/>
        <v>0</v>
      </c>
      <c r="DQ179" s="7">
        <f t="shared" si="208"/>
        <v>0</v>
      </c>
      <c r="DR179" s="7">
        <f t="shared" si="208"/>
        <v>0</v>
      </c>
      <c r="DS179" s="7">
        <f t="shared" si="208"/>
        <v>0</v>
      </c>
      <c r="DT179" s="7">
        <f t="shared" si="208"/>
        <v>0</v>
      </c>
      <c r="DU179" s="7">
        <f t="shared" si="208"/>
        <v>0</v>
      </c>
      <c r="DV179" s="7">
        <f t="shared" si="208"/>
        <v>0</v>
      </c>
      <c r="DW179" s="7">
        <f t="shared" si="208"/>
        <v>0</v>
      </c>
      <c r="DX179" s="7">
        <f t="shared" si="208"/>
        <v>0</v>
      </c>
      <c r="DY179" s="7">
        <f t="shared" si="208"/>
        <v>0</v>
      </c>
      <c r="DZ179" s="7">
        <f t="shared" si="208"/>
        <v>18034</v>
      </c>
      <c r="EA179" s="7">
        <f t="shared" ref="EA179:FX179" si="209">EA174+EA177</f>
        <v>0</v>
      </c>
      <c r="EB179" s="7">
        <f t="shared" si="209"/>
        <v>0</v>
      </c>
      <c r="EC179" s="7">
        <f t="shared" si="209"/>
        <v>0</v>
      </c>
      <c r="ED179" s="7">
        <f t="shared" si="209"/>
        <v>0</v>
      </c>
      <c r="EE179" s="7">
        <f t="shared" si="209"/>
        <v>9017</v>
      </c>
      <c r="EF179" s="7">
        <f t="shared" si="209"/>
        <v>31559.5</v>
      </c>
      <c r="EG179" s="7">
        <f t="shared" si="209"/>
        <v>0</v>
      </c>
      <c r="EH179" s="7">
        <f t="shared" si="209"/>
        <v>18034</v>
      </c>
      <c r="EI179" s="7">
        <f t="shared" si="209"/>
        <v>45085</v>
      </c>
      <c r="EJ179" s="7">
        <f t="shared" si="209"/>
        <v>2064893</v>
      </c>
      <c r="EK179" s="7">
        <f t="shared" si="209"/>
        <v>0</v>
      </c>
      <c r="EL179" s="7">
        <f t="shared" si="209"/>
        <v>0</v>
      </c>
      <c r="EM179" s="7">
        <f t="shared" si="209"/>
        <v>9017</v>
      </c>
      <c r="EN179" s="7">
        <f t="shared" si="209"/>
        <v>829564</v>
      </c>
      <c r="EO179" s="7">
        <f t="shared" si="209"/>
        <v>0</v>
      </c>
      <c r="EP179" s="7">
        <f t="shared" si="209"/>
        <v>0</v>
      </c>
      <c r="EQ179" s="7">
        <f t="shared" si="209"/>
        <v>0</v>
      </c>
      <c r="ER179" s="7">
        <f t="shared" si="209"/>
        <v>18034</v>
      </c>
      <c r="ES179" s="7">
        <f t="shared" si="209"/>
        <v>0</v>
      </c>
      <c r="ET179" s="7">
        <f t="shared" si="209"/>
        <v>0</v>
      </c>
      <c r="EU179" s="7">
        <f t="shared" si="209"/>
        <v>0</v>
      </c>
      <c r="EV179" s="7">
        <f t="shared" si="209"/>
        <v>54102</v>
      </c>
      <c r="EW179" s="7">
        <f t="shared" si="209"/>
        <v>0</v>
      </c>
      <c r="EX179" s="7">
        <f t="shared" si="209"/>
        <v>0</v>
      </c>
      <c r="EY179" s="7">
        <f t="shared" si="209"/>
        <v>4914265</v>
      </c>
      <c r="EZ179" s="7">
        <f t="shared" si="209"/>
        <v>0</v>
      </c>
      <c r="FA179" s="7">
        <f t="shared" si="209"/>
        <v>36068</v>
      </c>
      <c r="FB179" s="7">
        <f t="shared" si="209"/>
        <v>0</v>
      </c>
      <c r="FC179" s="7">
        <f t="shared" si="209"/>
        <v>27051</v>
      </c>
      <c r="FD179" s="7">
        <f t="shared" si="209"/>
        <v>0</v>
      </c>
      <c r="FE179" s="7">
        <f t="shared" si="209"/>
        <v>0</v>
      </c>
      <c r="FF179" s="7">
        <f t="shared" si="209"/>
        <v>0</v>
      </c>
      <c r="FG179" s="7">
        <f t="shared" si="209"/>
        <v>0</v>
      </c>
      <c r="FH179" s="7">
        <f t="shared" si="209"/>
        <v>0</v>
      </c>
      <c r="FI179" s="7">
        <f t="shared" si="209"/>
        <v>0</v>
      </c>
      <c r="FJ179" s="7">
        <f t="shared" si="209"/>
        <v>0</v>
      </c>
      <c r="FK179" s="7">
        <f t="shared" si="209"/>
        <v>0</v>
      </c>
      <c r="FL179" s="7">
        <f t="shared" si="209"/>
        <v>0</v>
      </c>
      <c r="FM179" s="7">
        <f t="shared" si="209"/>
        <v>0</v>
      </c>
      <c r="FN179" s="7">
        <f t="shared" si="209"/>
        <v>5581523</v>
      </c>
      <c r="FO179" s="7">
        <f t="shared" si="209"/>
        <v>0</v>
      </c>
      <c r="FP179" s="7">
        <f t="shared" si="209"/>
        <v>0</v>
      </c>
      <c r="FQ179" s="7">
        <f t="shared" si="209"/>
        <v>0</v>
      </c>
      <c r="FR179" s="7">
        <f t="shared" si="209"/>
        <v>0</v>
      </c>
      <c r="FS179" s="7">
        <f t="shared" si="209"/>
        <v>0</v>
      </c>
      <c r="FT179" s="7">
        <f t="shared" si="209"/>
        <v>0</v>
      </c>
      <c r="FU179" s="7">
        <f t="shared" si="209"/>
        <v>0</v>
      </c>
      <c r="FV179" s="7">
        <f t="shared" si="209"/>
        <v>0</v>
      </c>
      <c r="FW179" s="7">
        <f t="shared" si="209"/>
        <v>0</v>
      </c>
      <c r="FX179" s="7">
        <f t="shared" si="209"/>
        <v>0</v>
      </c>
      <c r="FY179" s="7"/>
      <c r="FZ179" s="7">
        <f>FZ177+FZ174</f>
        <v>242688046.5</v>
      </c>
      <c r="GA179" s="86">
        <v>242688046.5</v>
      </c>
      <c r="GB179" s="7">
        <f>FZ179-GA179</f>
        <v>0</v>
      </c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603</v>
      </c>
      <c r="B181" s="44" t="s">
        <v>700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</row>
    <row r="182" spans="1:217" x14ac:dyDescent="0.2">
      <c r="A182" s="6" t="s">
        <v>701</v>
      </c>
      <c r="B182" s="7" t="s">
        <v>702</v>
      </c>
      <c r="C182" s="7">
        <f t="shared" ref="C182:BN182" si="210">IF(C103&lt;=459,1,0)</f>
        <v>0</v>
      </c>
      <c r="D182" s="7">
        <f t="shared" si="210"/>
        <v>0</v>
      </c>
      <c r="E182" s="7">
        <f t="shared" si="210"/>
        <v>0</v>
      </c>
      <c r="F182" s="7">
        <f t="shared" si="210"/>
        <v>0</v>
      </c>
      <c r="G182" s="7">
        <f t="shared" si="210"/>
        <v>0</v>
      </c>
      <c r="H182" s="7">
        <f t="shared" si="210"/>
        <v>0</v>
      </c>
      <c r="I182" s="7">
        <f t="shared" si="210"/>
        <v>0</v>
      </c>
      <c r="J182" s="7">
        <f t="shared" si="210"/>
        <v>0</v>
      </c>
      <c r="K182" s="7">
        <f t="shared" si="210"/>
        <v>1</v>
      </c>
      <c r="L182" s="7">
        <f t="shared" si="210"/>
        <v>0</v>
      </c>
      <c r="M182" s="7">
        <f t="shared" si="210"/>
        <v>0</v>
      </c>
      <c r="N182" s="7">
        <f t="shared" si="210"/>
        <v>0</v>
      </c>
      <c r="O182" s="7">
        <f t="shared" si="210"/>
        <v>0</v>
      </c>
      <c r="P182" s="7">
        <f t="shared" si="210"/>
        <v>1</v>
      </c>
      <c r="Q182" s="7">
        <f t="shared" si="210"/>
        <v>0</v>
      </c>
      <c r="R182" s="7">
        <f t="shared" si="210"/>
        <v>0</v>
      </c>
      <c r="S182" s="7">
        <f t="shared" si="210"/>
        <v>0</v>
      </c>
      <c r="T182" s="7">
        <f t="shared" si="210"/>
        <v>1</v>
      </c>
      <c r="U182" s="7">
        <f t="shared" si="210"/>
        <v>1</v>
      </c>
      <c r="V182" s="7">
        <f t="shared" si="210"/>
        <v>1</v>
      </c>
      <c r="W182" s="7">
        <f t="shared" si="210"/>
        <v>1</v>
      </c>
      <c r="X182" s="7">
        <f t="shared" si="210"/>
        <v>1</v>
      </c>
      <c r="Y182" s="7">
        <f t="shared" si="210"/>
        <v>0</v>
      </c>
      <c r="Z182" s="7">
        <f t="shared" si="210"/>
        <v>1</v>
      </c>
      <c r="AA182" s="7">
        <f t="shared" si="210"/>
        <v>0</v>
      </c>
      <c r="AB182" s="7">
        <f t="shared" si="210"/>
        <v>0</v>
      </c>
      <c r="AC182" s="7">
        <f t="shared" si="210"/>
        <v>0</v>
      </c>
      <c r="AD182" s="7">
        <f t="shared" si="210"/>
        <v>0</v>
      </c>
      <c r="AE182" s="7">
        <f t="shared" si="210"/>
        <v>1</v>
      </c>
      <c r="AF182" s="7">
        <f t="shared" si="210"/>
        <v>1</v>
      </c>
      <c r="AG182" s="7">
        <f t="shared" si="210"/>
        <v>0</v>
      </c>
      <c r="AH182" s="7">
        <f t="shared" si="210"/>
        <v>0</v>
      </c>
      <c r="AI182" s="7">
        <f t="shared" si="210"/>
        <v>1</v>
      </c>
      <c r="AJ182" s="7">
        <f t="shared" si="210"/>
        <v>1</v>
      </c>
      <c r="AK182" s="7">
        <f t="shared" si="210"/>
        <v>1</v>
      </c>
      <c r="AL182" s="7">
        <f t="shared" si="210"/>
        <v>1</v>
      </c>
      <c r="AM182" s="7">
        <f t="shared" si="210"/>
        <v>1</v>
      </c>
      <c r="AN182" s="7">
        <f t="shared" si="210"/>
        <v>1</v>
      </c>
      <c r="AO182" s="7">
        <f t="shared" si="210"/>
        <v>0</v>
      </c>
      <c r="AP182" s="7">
        <f t="shared" si="210"/>
        <v>0</v>
      </c>
      <c r="AQ182" s="7">
        <f t="shared" si="210"/>
        <v>1</v>
      </c>
      <c r="AR182" s="7">
        <f t="shared" si="210"/>
        <v>0</v>
      </c>
      <c r="AS182" s="7">
        <f t="shared" si="210"/>
        <v>0</v>
      </c>
      <c r="AT182" s="7">
        <f t="shared" si="210"/>
        <v>0</v>
      </c>
      <c r="AU182" s="7">
        <f t="shared" si="210"/>
        <v>1</v>
      </c>
      <c r="AV182" s="7">
        <f t="shared" si="210"/>
        <v>1</v>
      </c>
      <c r="AW182" s="7">
        <f t="shared" si="210"/>
        <v>1</v>
      </c>
      <c r="AX182" s="7">
        <f t="shared" si="210"/>
        <v>1</v>
      </c>
      <c r="AY182" s="7">
        <f t="shared" si="210"/>
        <v>1</v>
      </c>
      <c r="AZ182" s="7">
        <f t="shared" si="210"/>
        <v>0</v>
      </c>
      <c r="BA182" s="7">
        <f t="shared" si="210"/>
        <v>0</v>
      </c>
      <c r="BB182" s="7">
        <f t="shared" si="210"/>
        <v>0</v>
      </c>
      <c r="BC182" s="7">
        <f t="shared" si="210"/>
        <v>0</v>
      </c>
      <c r="BD182" s="7">
        <f t="shared" si="210"/>
        <v>0</v>
      </c>
      <c r="BE182" s="7">
        <f t="shared" si="210"/>
        <v>0</v>
      </c>
      <c r="BF182" s="7">
        <f t="shared" si="210"/>
        <v>0</v>
      </c>
      <c r="BG182" s="7">
        <f t="shared" si="210"/>
        <v>0</v>
      </c>
      <c r="BH182" s="7">
        <f t="shared" si="210"/>
        <v>0</v>
      </c>
      <c r="BI182" s="7">
        <f t="shared" si="210"/>
        <v>1</v>
      </c>
      <c r="BJ182" s="7">
        <f t="shared" si="210"/>
        <v>0</v>
      </c>
      <c r="BK182" s="7">
        <f t="shared" si="210"/>
        <v>0</v>
      </c>
      <c r="BL182" s="7">
        <f t="shared" si="210"/>
        <v>1</v>
      </c>
      <c r="BM182" s="7">
        <f t="shared" si="210"/>
        <v>1</v>
      </c>
      <c r="BN182" s="7">
        <f t="shared" si="210"/>
        <v>0</v>
      </c>
      <c r="BO182" s="7">
        <f t="shared" ref="BO182:DZ182" si="211">IF(BO103&lt;=459,1,0)</f>
        <v>0</v>
      </c>
      <c r="BP182" s="7">
        <f t="shared" si="211"/>
        <v>1</v>
      </c>
      <c r="BQ182" s="7">
        <f t="shared" si="211"/>
        <v>0</v>
      </c>
      <c r="BR182" s="7">
        <f t="shared" si="211"/>
        <v>0</v>
      </c>
      <c r="BS182" s="7">
        <f t="shared" si="211"/>
        <v>0</v>
      </c>
      <c r="BT182" s="7">
        <f t="shared" si="211"/>
        <v>1</v>
      </c>
      <c r="BU182" s="7">
        <f t="shared" si="211"/>
        <v>1</v>
      </c>
      <c r="BV182" s="7">
        <f t="shared" si="211"/>
        <v>0</v>
      </c>
      <c r="BW182" s="7">
        <f t="shared" si="211"/>
        <v>0</v>
      </c>
      <c r="BX182" s="7">
        <f t="shared" si="211"/>
        <v>1</v>
      </c>
      <c r="BY182" s="7">
        <f t="shared" si="211"/>
        <v>0</v>
      </c>
      <c r="BZ182" s="7">
        <f t="shared" si="211"/>
        <v>1</v>
      </c>
      <c r="CA182" s="7">
        <f t="shared" si="211"/>
        <v>1</v>
      </c>
      <c r="CB182" s="7">
        <f t="shared" si="211"/>
        <v>0</v>
      </c>
      <c r="CC182" s="7">
        <f t="shared" si="211"/>
        <v>1</v>
      </c>
      <c r="CD182" s="7">
        <f t="shared" si="211"/>
        <v>1</v>
      </c>
      <c r="CE182" s="7">
        <f t="shared" si="211"/>
        <v>1</v>
      </c>
      <c r="CF182" s="7">
        <f t="shared" si="211"/>
        <v>1</v>
      </c>
      <c r="CG182" s="7">
        <f t="shared" si="211"/>
        <v>1</v>
      </c>
      <c r="CH182" s="7">
        <f t="shared" si="211"/>
        <v>1</v>
      </c>
      <c r="CI182" s="7">
        <f t="shared" si="211"/>
        <v>0</v>
      </c>
      <c r="CJ182" s="7">
        <f t="shared" si="211"/>
        <v>0</v>
      </c>
      <c r="CK182" s="7">
        <f t="shared" si="211"/>
        <v>0</v>
      </c>
      <c r="CL182" s="7">
        <f t="shared" si="211"/>
        <v>0</v>
      </c>
      <c r="CM182" s="7">
        <f t="shared" si="211"/>
        <v>0</v>
      </c>
      <c r="CN182" s="7">
        <f t="shared" si="211"/>
        <v>0</v>
      </c>
      <c r="CO182" s="7">
        <f t="shared" si="211"/>
        <v>0</v>
      </c>
      <c r="CP182" s="7">
        <f t="shared" si="211"/>
        <v>0</v>
      </c>
      <c r="CQ182" s="7">
        <f t="shared" si="211"/>
        <v>0</v>
      </c>
      <c r="CR182" s="7">
        <f t="shared" si="211"/>
        <v>1</v>
      </c>
      <c r="CS182" s="7">
        <f t="shared" si="211"/>
        <v>1</v>
      </c>
      <c r="CT182" s="7">
        <f t="shared" si="211"/>
        <v>1</v>
      </c>
      <c r="CU182" s="7">
        <f t="shared" si="211"/>
        <v>0</v>
      </c>
      <c r="CV182" s="7">
        <f t="shared" si="211"/>
        <v>1</v>
      </c>
      <c r="CW182" s="7">
        <f t="shared" si="211"/>
        <v>1</v>
      </c>
      <c r="CX182" s="7">
        <f t="shared" si="211"/>
        <v>0</v>
      </c>
      <c r="CY182" s="7">
        <f t="shared" si="211"/>
        <v>1</v>
      </c>
      <c r="CZ182" s="7">
        <f t="shared" si="211"/>
        <v>0</v>
      </c>
      <c r="DA182" s="7">
        <f t="shared" si="211"/>
        <v>1</v>
      </c>
      <c r="DB182" s="7">
        <f t="shared" si="211"/>
        <v>1</v>
      </c>
      <c r="DC182" s="7">
        <f t="shared" si="211"/>
        <v>1</v>
      </c>
      <c r="DD182" s="7">
        <f t="shared" si="211"/>
        <v>1</v>
      </c>
      <c r="DE182" s="7">
        <f t="shared" si="211"/>
        <v>1</v>
      </c>
      <c r="DF182" s="7">
        <f t="shared" si="211"/>
        <v>0</v>
      </c>
      <c r="DG182" s="7">
        <f t="shared" si="211"/>
        <v>1</v>
      </c>
      <c r="DH182" s="7">
        <f t="shared" si="211"/>
        <v>0</v>
      </c>
      <c r="DI182" s="7">
        <f t="shared" si="211"/>
        <v>0</v>
      </c>
      <c r="DJ182" s="7">
        <f t="shared" si="211"/>
        <v>0</v>
      </c>
      <c r="DK182" s="7">
        <f t="shared" si="211"/>
        <v>0</v>
      </c>
      <c r="DL182" s="7">
        <f t="shared" si="211"/>
        <v>0</v>
      </c>
      <c r="DM182" s="7">
        <f t="shared" si="211"/>
        <v>1</v>
      </c>
      <c r="DN182" s="7">
        <f t="shared" si="211"/>
        <v>0</v>
      </c>
      <c r="DO182" s="7">
        <f t="shared" si="211"/>
        <v>0</v>
      </c>
      <c r="DP182" s="7">
        <f t="shared" si="211"/>
        <v>1</v>
      </c>
      <c r="DQ182" s="7">
        <f t="shared" si="211"/>
        <v>0</v>
      </c>
      <c r="DR182" s="7">
        <f t="shared" si="211"/>
        <v>0</v>
      </c>
      <c r="DS182" s="7">
        <f t="shared" si="211"/>
        <v>0</v>
      </c>
      <c r="DT182" s="7">
        <f t="shared" si="211"/>
        <v>1</v>
      </c>
      <c r="DU182" s="7">
        <f t="shared" si="211"/>
        <v>1</v>
      </c>
      <c r="DV182" s="7">
        <f t="shared" si="211"/>
        <v>1</v>
      </c>
      <c r="DW182" s="7">
        <f t="shared" si="211"/>
        <v>1</v>
      </c>
      <c r="DX182" s="7">
        <f t="shared" si="211"/>
        <v>1</v>
      </c>
      <c r="DY182" s="7">
        <f t="shared" si="211"/>
        <v>1</v>
      </c>
      <c r="DZ182" s="7">
        <f t="shared" si="211"/>
        <v>0</v>
      </c>
      <c r="EA182" s="7">
        <f t="shared" ref="EA182:FX182" si="212">IF(EA103&lt;=459,1,0)</f>
        <v>0</v>
      </c>
      <c r="EB182" s="7">
        <f t="shared" si="212"/>
        <v>0</v>
      </c>
      <c r="EC182" s="7">
        <f t="shared" si="212"/>
        <v>1</v>
      </c>
      <c r="ED182" s="7">
        <f t="shared" si="212"/>
        <v>0</v>
      </c>
      <c r="EE182" s="7">
        <f t="shared" si="212"/>
        <v>1</v>
      </c>
      <c r="EF182" s="7">
        <f t="shared" si="212"/>
        <v>0</v>
      </c>
      <c r="EG182" s="7">
        <f t="shared" si="212"/>
        <v>1</v>
      </c>
      <c r="EH182" s="7">
        <f t="shared" si="212"/>
        <v>1</v>
      </c>
      <c r="EI182" s="7">
        <f t="shared" si="212"/>
        <v>0</v>
      </c>
      <c r="EJ182" s="7">
        <f t="shared" si="212"/>
        <v>0</v>
      </c>
      <c r="EK182" s="7">
        <f t="shared" si="212"/>
        <v>0</v>
      </c>
      <c r="EL182" s="7">
        <f t="shared" si="212"/>
        <v>0</v>
      </c>
      <c r="EM182" s="7">
        <f t="shared" si="212"/>
        <v>1</v>
      </c>
      <c r="EN182" s="7">
        <f t="shared" si="212"/>
        <v>0</v>
      </c>
      <c r="EO182" s="7">
        <f t="shared" si="212"/>
        <v>1</v>
      </c>
      <c r="EP182" s="7">
        <f t="shared" si="212"/>
        <v>1</v>
      </c>
      <c r="EQ182" s="7">
        <f t="shared" si="212"/>
        <v>0</v>
      </c>
      <c r="ER182" s="7">
        <f t="shared" si="212"/>
        <v>1</v>
      </c>
      <c r="ES182" s="7">
        <f t="shared" si="212"/>
        <v>1</v>
      </c>
      <c r="ET182" s="7">
        <f t="shared" si="212"/>
        <v>1</v>
      </c>
      <c r="EU182" s="7">
        <f t="shared" si="212"/>
        <v>0</v>
      </c>
      <c r="EV182" s="7">
        <f t="shared" si="212"/>
        <v>1</v>
      </c>
      <c r="EW182" s="7">
        <f t="shared" si="212"/>
        <v>0</v>
      </c>
      <c r="EX182" s="7">
        <f t="shared" si="212"/>
        <v>1</v>
      </c>
      <c r="EY182" s="7">
        <f t="shared" si="212"/>
        <v>0</v>
      </c>
      <c r="EZ182" s="7">
        <f t="shared" si="212"/>
        <v>1</v>
      </c>
      <c r="FA182" s="7">
        <f t="shared" si="212"/>
        <v>0</v>
      </c>
      <c r="FB182" s="7">
        <f t="shared" si="212"/>
        <v>1</v>
      </c>
      <c r="FC182" s="7">
        <f t="shared" si="212"/>
        <v>0</v>
      </c>
      <c r="FD182" s="7">
        <f t="shared" si="212"/>
        <v>1</v>
      </c>
      <c r="FE182" s="7">
        <f t="shared" si="212"/>
        <v>1</v>
      </c>
      <c r="FF182" s="7">
        <f t="shared" si="212"/>
        <v>1</v>
      </c>
      <c r="FG182" s="7">
        <f t="shared" si="212"/>
        <v>1</v>
      </c>
      <c r="FH182" s="7">
        <f t="shared" si="212"/>
        <v>1</v>
      </c>
      <c r="FI182" s="7">
        <f t="shared" si="212"/>
        <v>0</v>
      </c>
      <c r="FJ182" s="7">
        <f t="shared" si="212"/>
        <v>0</v>
      </c>
      <c r="FK182" s="7">
        <f t="shared" si="212"/>
        <v>0</v>
      </c>
      <c r="FL182" s="7">
        <f t="shared" si="212"/>
        <v>0</v>
      </c>
      <c r="FM182" s="7">
        <f t="shared" si="212"/>
        <v>0</v>
      </c>
      <c r="FN182" s="7">
        <f t="shared" si="212"/>
        <v>0</v>
      </c>
      <c r="FO182" s="7">
        <f t="shared" si="212"/>
        <v>0</v>
      </c>
      <c r="FP182" s="7">
        <f t="shared" si="212"/>
        <v>0</v>
      </c>
      <c r="FQ182" s="7">
        <f t="shared" si="212"/>
        <v>0</v>
      </c>
      <c r="FR182" s="7">
        <f t="shared" si="212"/>
        <v>1</v>
      </c>
      <c r="FS182" s="7">
        <f t="shared" si="212"/>
        <v>1</v>
      </c>
      <c r="FT182" s="7">
        <f t="shared" si="212"/>
        <v>1</v>
      </c>
      <c r="FU182" s="7">
        <f t="shared" si="212"/>
        <v>0</v>
      </c>
      <c r="FV182" s="7">
        <f t="shared" si="212"/>
        <v>0</v>
      </c>
      <c r="FW182" s="7">
        <f t="shared" si="212"/>
        <v>1</v>
      </c>
      <c r="FX182" s="7">
        <f t="shared" si="212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703</v>
      </c>
      <c r="B183" s="7" t="s">
        <v>704</v>
      </c>
      <c r="C183" s="7">
        <f t="shared" ref="C183:BN183" si="213">IF(C139&lt;=C18,1,0)</f>
        <v>0</v>
      </c>
      <c r="D183" s="7">
        <f t="shared" si="213"/>
        <v>0</v>
      </c>
      <c r="E183" s="7">
        <f t="shared" si="213"/>
        <v>0</v>
      </c>
      <c r="F183" s="7">
        <f t="shared" si="213"/>
        <v>1</v>
      </c>
      <c r="G183" s="7">
        <f t="shared" si="213"/>
        <v>1</v>
      </c>
      <c r="H183" s="7">
        <f t="shared" si="213"/>
        <v>1</v>
      </c>
      <c r="I183" s="7">
        <f t="shared" si="213"/>
        <v>0</v>
      </c>
      <c r="J183" s="7">
        <f t="shared" si="213"/>
        <v>0</v>
      </c>
      <c r="K183" s="7">
        <f t="shared" si="213"/>
        <v>0</v>
      </c>
      <c r="L183" s="7">
        <f t="shared" si="213"/>
        <v>0</v>
      </c>
      <c r="M183" s="7">
        <f t="shared" si="213"/>
        <v>0</v>
      </c>
      <c r="N183" s="7">
        <f t="shared" si="213"/>
        <v>1</v>
      </c>
      <c r="O183" s="7">
        <f t="shared" si="213"/>
        <v>1</v>
      </c>
      <c r="P183" s="7">
        <f t="shared" si="213"/>
        <v>0</v>
      </c>
      <c r="Q183" s="7">
        <f t="shared" si="213"/>
        <v>0</v>
      </c>
      <c r="R183" s="7">
        <f t="shared" si="213"/>
        <v>1</v>
      </c>
      <c r="S183" s="7">
        <f t="shared" si="213"/>
        <v>0</v>
      </c>
      <c r="T183" s="7">
        <f t="shared" si="213"/>
        <v>0</v>
      </c>
      <c r="U183" s="7">
        <f t="shared" si="213"/>
        <v>0</v>
      </c>
      <c r="V183" s="7">
        <f t="shared" si="213"/>
        <v>0</v>
      </c>
      <c r="W183" s="7">
        <f t="shared" si="213"/>
        <v>0</v>
      </c>
      <c r="X183" s="7">
        <f t="shared" si="213"/>
        <v>0</v>
      </c>
      <c r="Y183" s="7">
        <f t="shared" si="213"/>
        <v>0</v>
      </c>
      <c r="Z183" s="7">
        <f t="shared" si="213"/>
        <v>0</v>
      </c>
      <c r="AA183" s="7">
        <f t="shared" si="213"/>
        <v>1</v>
      </c>
      <c r="AB183" s="7">
        <f t="shared" si="213"/>
        <v>1</v>
      </c>
      <c r="AC183" s="7">
        <f t="shared" si="213"/>
        <v>1</v>
      </c>
      <c r="AD183" s="7">
        <f t="shared" si="213"/>
        <v>1</v>
      </c>
      <c r="AE183" s="7">
        <f t="shared" si="213"/>
        <v>1</v>
      </c>
      <c r="AF183" s="7">
        <f t="shared" si="213"/>
        <v>1</v>
      </c>
      <c r="AG183" s="7">
        <f t="shared" si="213"/>
        <v>1</v>
      </c>
      <c r="AH183" s="7">
        <f t="shared" si="213"/>
        <v>0</v>
      </c>
      <c r="AI183" s="7">
        <f t="shared" si="213"/>
        <v>0</v>
      </c>
      <c r="AJ183" s="7">
        <f t="shared" si="213"/>
        <v>0</v>
      </c>
      <c r="AK183" s="7">
        <f t="shared" si="213"/>
        <v>0</v>
      </c>
      <c r="AL183" s="7">
        <f t="shared" si="213"/>
        <v>0</v>
      </c>
      <c r="AM183" s="7">
        <f t="shared" si="213"/>
        <v>0</v>
      </c>
      <c r="AN183" s="7">
        <f t="shared" si="213"/>
        <v>0</v>
      </c>
      <c r="AO183" s="7">
        <f t="shared" si="213"/>
        <v>0</v>
      </c>
      <c r="AP183" s="7">
        <f t="shared" si="213"/>
        <v>0</v>
      </c>
      <c r="AQ183" s="7">
        <f t="shared" si="213"/>
        <v>0</v>
      </c>
      <c r="AR183" s="7">
        <f t="shared" si="213"/>
        <v>1</v>
      </c>
      <c r="AS183" s="7">
        <f t="shared" si="213"/>
        <v>1</v>
      </c>
      <c r="AT183" s="7">
        <f t="shared" si="213"/>
        <v>1</v>
      </c>
      <c r="AU183" s="7">
        <f t="shared" si="213"/>
        <v>1</v>
      </c>
      <c r="AV183" s="7">
        <f t="shared" si="213"/>
        <v>0</v>
      </c>
      <c r="AW183" s="7">
        <f t="shared" si="213"/>
        <v>1</v>
      </c>
      <c r="AX183" s="7">
        <f t="shared" si="213"/>
        <v>0</v>
      </c>
      <c r="AY183" s="7">
        <f t="shared" si="213"/>
        <v>0</v>
      </c>
      <c r="AZ183" s="7">
        <f t="shared" si="213"/>
        <v>0</v>
      </c>
      <c r="BA183" s="7">
        <f t="shared" si="213"/>
        <v>0</v>
      </c>
      <c r="BB183" s="7">
        <f t="shared" si="213"/>
        <v>0</v>
      </c>
      <c r="BC183" s="7">
        <f t="shared" si="213"/>
        <v>0</v>
      </c>
      <c r="BD183" s="7">
        <f t="shared" si="213"/>
        <v>1</v>
      </c>
      <c r="BE183" s="7">
        <f t="shared" si="213"/>
        <v>1</v>
      </c>
      <c r="BF183" s="7">
        <f t="shared" si="213"/>
        <v>1</v>
      </c>
      <c r="BG183" s="7">
        <f t="shared" si="213"/>
        <v>0</v>
      </c>
      <c r="BH183" s="7">
        <f t="shared" si="213"/>
        <v>1</v>
      </c>
      <c r="BI183" s="7">
        <f t="shared" si="213"/>
        <v>0</v>
      </c>
      <c r="BJ183" s="7">
        <f t="shared" si="213"/>
        <v>1</v>
      </c>
      <c r="BK183" s="7">
        <f t="shared" si="213"/>
        <v>1</v>
      </c>
      <c r="BL183" s="7">
        <f t="shared" si="213"/>
        <v>0</v>
      </c>
      <c r="BM183" s="7">
        <f t="shared" si="213"/>
        <v>0</v>
      </c>
      <c r="BN183" s="7">
        <f t="shared" si="213"/>
        <v>0</v>
      </c>
      <c r="BO183" s="7">
        <f t="shared" ref="BO183:DZ183" si="214">IF(BO139&lt;=BO18,1,0)</f>
        <v>0</v>
      </c>
      <c r="BP183" s="7">
        <f t="shared" si="214"/>
        <v>0</v>
      </c>
      <c r="BQ183" s="7">
        <f t="shared" si="214"/>
        <v>1</v>
      </c>
      <c r="BR183" s="7">
        <f t="shared" si="214"/>
        <v>0</v>
      </c>
      <c r="BS183" s="7">
        <f t="shared" si="214"/>
        <v>0</v>
      </c>
      <c r="BT183" s="7">
        <f t="shared" si="214"/>
        <v>1</v>
      </c>
      <c r="BU183" s="7">
        <f t="shared" si="214"/>
        <v>1</v>
      </c>
      <c r="BV183" s="7">
        <f t="shared" si="214"/>
        <v>1</v>
      </c>
      <c r="BW183" s="7">
        <f t="shared" si="214"/>
        <v>1</v>
      </c>
      <c r="BX183" s="7">
        <f t="shared" si="214"/>
        <v>1</v>
      </c>
      <c r="BY183" s="7">
        <f t="shared" si="214"/>
        <v>0</v>
      </c>
      <c r="BZ183" s="7">
        <f t="shared" si="214"/>
        <v>0</v>
      </c>
      <c r="CA183" s="7">
        <f t="shared" si="214"/>
        <v>1</v>
      </c>
      <c r="CB183" s="7">
        <f t="shared" si="214"/>
        <v>1</v>
      </c>
      <c r="CC183" s="7">
        <f t="shared" si="214"/>
        <v>0</v>
      </c>
      <c r="CD183" s="7">
        <f t="shared" si="214"/>
        <v>1</v>
      </c>
      <c r="CE183" s="7">
        <f t="shared" si="214"/>
        <v>1</v>
      </c>
      <c r="CF183" s="7">
        <f t="shared" si="214"/>
        <v>0</v>
      </c>
      <c r="CG183" s="7">
        <f t="shared" si="214"/>
        <v>0</v>
      </c>
      <c r="CH183" s="7">
        <f t="shared" si="214"/>
        <v>0</v>
      </c>
      <c r="CI183" s="7">
        <f t="shared" si="214"/>
        <v>0</v>
      </c>
      <c r="CJ183" s="7">
        <f t="shared" si="214"/>
        <v>0</v>
      </c>
      <c r="CK183" s="7">
        <f t="shared" si="214"/>
        <v>1</v>
      </c>
      <c r="CL183" s="7">
        <f t="shared" si="214"/>
        <v>1</v>
      </c>
      <c r="CM183" s="7">
        <f t="shared" si="214"/>
        <v>0</v>
      </c>
      <c r="CN183" s="7">
        <f t="shared" si="214"/>
        <v>1</v>
      </c>
      <c r="CO183" s="7">
        <f t="shared" si="214"/>
        <v>1</v>
      </c>
      <c r="CP183" s="7">
        <f t="shared" si="214"/>
        <v>1</v>
      </c>
      <c r="CQ183" s="7">
        <f t="shared" si="214"/>
        <v>0</v>
      </c>
      <c r="CR183" s="7">
        <f t="shared" si="214"/>
        <v>0</v>
      </c>
      <c r="CS183" s="7">
        <f t="shared" si="214"/>
        <v>0</v>
      </c>
      <c r="CT183" s="7">
        <f t="shared" si="214"/>
        <v>0</v>
      </c>
      <c r="CU183" s="7">
        <f t="shared" si="214"/>
        <v>1</v>
      </c>
      <c r="CV183" s="7">
        <f t="shared" si="214"/>
        <v>1</v>
      </c>
      <c r="CW183" s="7">
        <f t="shared" si="214"/>
        <v>0</v>
      </c>
      <c r="CX183" s="7">
        <f t="shared" si="214"/>
        <v>0</v>
      </c>
      <c r="CY183" s="7">
        <f t="shared" si="214"/>
        <v>0</v>
      </c>
      <c r="CZ183" s="7">
        <f t="shared" si="214"/>
        <v>0</v>
      </c>
      <c r="DA183" s="7">
        <f t="shared" si="214"/>
        <v>1</v>
      </c>
      <c r="DB183" s="7">
        <f t="shared" si="214"/>
        <v>1</v>
      </c>
      <c r="DC183" s="7">
        <f t="shared" si="214"/>
        <v>1</v>
      </c>
      <c r="DD183" s="7">
        <f t="shared" si="214"/>
        <v>0</v>
      </c>
      <c r="DE183" s="7">
        <f t="shared" si="214"/>
        <v>1</v>
      </c>
      <c r="DF183" s="7">
        <f t="shared" si="214"/>
        <v>0</v>
      </c>
      <c r="DG183" s="7">
        <f t="shared" si="214"/>
        <v>0</v>
      </c>
      <c r="DH183" s="7">
        <f t="shared" si="214"/>
        <v>0</v>
      </c>
      <c r="DI183" s="7">
        <f t="shared" si="214"/>
        <v>0</v>
      </c>
      <c r="DJ183" s="7">
        <f t="shared" si="214"/>
        <v>1</v>
      </c>
      <c r="DK183" s="7">
        <f t="shared" si="214"/>
        <v>0</v>
      </c>
      <c r="DL183" s="7">
        <f t="shared" si="214"/>
        <v>0</v>
      </c>
      <c r="DM183" s="7">
        <f t="shared" si="214"/>
        <v>0</v>
      </c>
      <c r="DN183" s="7">
        <f t="shared" si="214"/>
        <v>0</v>
      </c>
      <c r="DO183" s="7">
        <f t="shared" si="214"/>
        <v>0</v>
      </c>
      <c r="DP183" s="7">
        <f t="shared" si="214"/>
        <v>1</v>
      </c>
      <c r="DQ183" s="7">
        <f t="shared" si="214"/>
        <v>1</v>
      </c>
      <c r="DR183" s="7">
        <f t="shared" si="214"/>
        <v>0</v>
      </c>
      <c r="DS183" s="7">
        <f t="shared" si="214"/>
        <v>0</v>
      </c>
      <c r="DT183" s="7">
        <f t="shared" si="214"/>
        <v>0</v>
      </c>
      <c r="DU183" s="7">
        <f t="shared" si="214"/>
        <v>0</v>
      </c>
      <c r="DV183" s="7">
        <f t="shared" si="214"/>
        <v>0</v>
      </c>
      <c r="DW183" s="7">
        <f t="shared" si="214"/>
        <v>0</v>
      </c>
      <c r="DX183" s="7">
        <f t="shared" si="214"/>
        <v>1</v>
      </c>
      <c r="DY183" s="7">
        <f t="shared" si="214"/>
        <v>1</v>
      </c>
      <c r="DZ183" s="7">
        <f t="shared" si="214"/>
        <v>1</v>
      </c>
      <c r="EA183" s="7">
        <f t="shared" ref="EA183:FX183" si="215">IF(EA139&lt;=EA18,1,0)</f>
        <v>1</v>
      </c>
      <c r="EB183" s="7">
        <f t="shared" si="215"/>
        <v>0</v>
      </c>
      <c r="EC183" s="7">
        <f t="shared" si="215"/>
        <v>1</v>
      </c>
      <c r="ED183" s="7">
        <f t="shared" si="215"/>
        <v>1</v>
      </c>
      <c r="EE183" s="7">
        <f t="shared" si="215"/>
        <v>0</v>
      </c>
      <c r="EF183" s="7">
        <f t="shared" si="215"/>
        <v>0</v>
      </c>
      <c r="EG183" s="7">
        <f t="shared" si="215"/>
        <v>0</v>
      </c>
      <c r="EH183" s="7">
        <f t="shared" si="215"/>
        <v>0</v>
      </c>
      <c r="EI183" s="7">
        <f t="shared" si="215"/>
        <v>0</v>
      </c>
      <c r="EJ183" s="7">
        <f t="shared" si="215"/>
        <v>0</v>
      </c>
      <c r="EK183" s="7">
        <f t="shared" si="215"/>
        <v>1</v>
      </c>
      <c r="EL183" s="7">
        <f t="shared" si="215"/>
        <v>0</v>
      </c>
      <c r="EM183" s="7">
        <f t="shared" si="215"/>
        <v>0</v>
      </c>
      <c r="EN183" s="7">
        <f t="shared" si="215"/>
        <v>0</v>
      </c>
      <c r="EO183" s="7">
        <f t="shared" si="215"/>
        <v>1</v>
      </c>
      <c r="EP183" s="7">
        <f t="shared" si="215"/>
        <v>1</v>
      </c>
      <c r="EQ183" s="7">
        <f t="shared" si="215"/>
        <v>1</v>
      </c>
      <c r="ER183" s="7">
        <f t="shared" si="215"/>
        <v>1</v>
      </c>
      <c r="ES183" s="7">
        <f t="shared" si="215"/>
        <v>0</v>
      </c>
      <c r="ET183" s="7">
        <f t="shared" si="215"/>
        <v>0</v>
      </c>
      <c r="EU183" s="7">
        <f t="shared" si="215"/>
        <v>0</v>
      </c>
      <c r="EV183" s="7">
        <f t="shared" si="215"/>
        <v>0</v>
      </c>
      <c r="EW183" s="7">
        <f t="shared" si="215"/>
        <v>1</v>
      </c>
      <c r="EX183" s="7">
        <f t="shared" si="215"/>
        <v>1</v>
      </c>
      <c r="EY183" s="7">
        <f t="shared" si="215"/>
        <v>0</v>
      </c>
      <c r="EZ183" s="7">
        <f t="shared" si="215"/>
        <v>0</v>
      </c>
      <c r="FA183" s="7">
        <f t="shared" si="215"/>
        <v>1</v>
      </c>
      <c r="FB183" s="7">
        <f t="shared" si="215"/>
        <v>0</v>
      </c>
      <c r="FC183" s="7">
        <f t="shared" si="215"/>
        <v>1</v>
      </c>
      <c r="FD183" s="7">
        <f t="shared" si="215"/>
        <v>0</v>
      </c>
      <c r="FE183" s="7">
        <f t="shared" si="215"/>
        <v>0</v>
      </c>
      <c r="FF183" s="7">
        <f t="shared" si="215"/>
        <v>0</v>
      </c>
      <c r="FG183" s="7">
        <f t="shared" si="215"/>
        <v>1</v>
      </c>
      <c r="FH183" s="7">
        <f t="shared" si="215"/>
        <v>0</v>
      </c>
      <c r="FI183" s="7">
        <f t="shared" si="215"/>
        <v>0</v>
      </c>
      <c r="FJ183" s="7">
        <f t="shared" si="215"/>
        <v>1</v>
      </c>
      <c r="FK183" s="7">
        <f t="shared" si="215"/>
        <v>1</v>
      </c>
      <c r="FL183" s="7">
        <f t="shared" si="215"/>
        <v>1</v>
      </c>
      <c r="FM183" s="7">
        <f t="shared" si="215"/>
        <v>1</v>
      </c>
      <c r="FN183" s="7">
        <f t="shared" si="215"/>
        <v>0</v>
      </c>
      <c r="FO183" s="7">
        <f t="shared" si="215"/>
        <v>0</v>
      </c>
      <c r="FP183" s="7">
        <f t="shared" si="215"/>
        <v>0</v>
      </c>
      <c r="FQ183" s="7">
        <f t="shared" si="215"/>
        <v>1</v>
      </c>
      <c r="FR183" s="7">
        <f t="shared" si="215"/>
        <v>1</v>
      </c>
      <c r="FS183" s="7">
        <f t="shared" si="215"/>
        <v>1</v>
      </c>
      <c r="FT183" s="7">
        <f t="shared" si="215"/>
        <v>0</v>
      </c>
      <c r="FU183" s="7">
        <f t="shared" si="215"/>
        <v>0</v>
      </c>
      <c r="FV183" s="7">
        <f t="shared" si="215"/>
        <v>0</v>
      </c>
      <c r="FW183" s="7">
        <f t="shared" si="215"/>
        <v>0</v>
      </c>
      <c r="FX183" s="7">
        <f t="shared" si="215"/>
        <v>1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</row>
    <row r="184" spans="1:217" x14ac:dyDescent="0.2">
      <c r="A184" s="6" t="s">
        <v>705</v>
      </c>
      <c r="B184" s="7" t="s">
        <v>706</v>
      </c>
      <c r="C184" s="93">
        <f t="shared" ref="C184:BN184" si="216">ROUND(IF((OR(C182=1,C183=1))=TRUE(),0,C124/C113),8)</f>
        <v>8965.7342826000004</v>
      </c>
      <c r="D184" s="93">
        <f t="shared" si="216"/>
        <v>9007.6680648000001</v>
      </c>
      <c r="E184" s="93">
        <f t="shared" si="216"/>
        <v>8894.1286571500004</v>
      </c>
      <c r="F184" s="93">
        <f t="shared" si="216"/>
        <v>0</v>
      </c>
      <c r="G184" s="93">
        <f t="shared" si="216"/>
        <v>0</v>
      </c>
      <c r="H184" s="93">
        <f t="shared" si="216"/>
        <v>0</v>
      </c>
      <c r="I184" s="93">
        <f t="shared" si="216"/>
        <v>8910.1079894400009</v>
      </c>
      <c r="J184" s="93">
        <f t="shared" si="216"/>
        <v>8330.3382096999994</v>
      </c>
      <c r="K184" s="93">
        <f t="shared" si="216"/>
        <v>0</v>
      </c>
      <c r="L184" s="93">
        <f t="shared" si="216"/>
        <v>9047.3060518799994</v>
      </c>
      <c r="M184" s="93">
        <f t="shared" si="216"/>
        <v>9018.2309657999995</v>
      </c>
      <c r="N184" s="93">
        <f t="shared" si="216"/>
        <v>0</v>
      </c>
      <c r="O184" s="93">
        <f t="shared" si="216"/>
        <v>0</v>
      </c>
      <c r="P184" s="93">
        <f t="shared" si="216"/>
        <v>0</v>
      </c>
      <c r="Q184" s="93">
        <f t="shared" si="216"/>
        <v>9129.4872911999992</v>
      </c>
      <c r="R184" s="93">
        <f t="shared" si="216"/>
        <v>0</v>
      </c>
      <c r="S184" s="93">
        <f t="shared" si="216"/>
        <v>8661.64163654</v>
      </c>
      <c r="T184" s="93">
        <f t="shared" si="216"/>
        <v>0</v>
      </c>
      <c r="U184" s="93">
        <f t="shared" si="216"/>
        <v>0</v>
      </c>
      <c r="V184" s="93">
        <f t="shared" si="216"/>
        <v>0</v>
      </c>
      <c r="W184" s="93">
        <f t="shared" si="216"/>
        <v>0</v>
      </c>
      <c r="X184" s="93">
        <f t="shared" si="216"/>
        <v>0</v>
      </c>
      <c r="Y184" s="93">
        <f t="shared" si="216"/>
        <v>7928.0700357100004</v>
      </c>
      <c r="Z184" s="93">
        <f t="shared" si="216"/>
        <v>0</v>
      </c>
      <c r="AA184" s="93">
        <f t="shared" si="216"/>
        <v>0</v>
      </c>
      <c r="AB184" s="93">
        <f t="shared" si="216"/>
        <v>0</v>
      </c>
      <c r="AC184" s="93">
        <f t="shared" si="216"/>
        <v>0</v>
      </c>
      <c r="AD184" s="93">
        <f t="shared" si="216"/>
        <v>0</v>
      </c>
      <c r="AE184" s="93">
        <f t="shared" si="216"/>
        <v>0</v>
      </c>
      <c r="AF184" s="93">
        <f t="shared" si="216"/>
        <v>0</v>
      </c>
      <c r="AG184" s="93">
        <f t="shared" si="216"/>
        <v>0</v>
      </c>
      <c r="AH184" s="93">
        <f t="shared" si="216"/>
        <v>8178.49491872</v>
      </c>
      <c r="AI184" s="93">
        <f t="shared" si="216"/>
        <v>0</v>
      </c>
      <c r="AJ184" s="93">
        <f t="shared" si="216"/>
        <v>0</v>
      </c>
      <c r="AK184" s="93">
        <f t="shared" si="216"/>
        <v>0</v>
      </c>
      <c r="AL184" s="93">
        <f t="shared" si="216"/>
        <v>0</v>
      </c>
      <c r="AM184" s="93">
        <f t="shared" si="216"/>
        <v>0</v>
      </c>
      <c r="AN184" s="93">
        <f t="shared" si="216"/>
        <v>0</v>
      </c>
      <c r="AO184" s="93">
        <f t="shared" si="216"/>
        <v>8747.1424310900002</v>
      </c>
      <c r="AP184" s="93">
        <f t="shared" si="216"/>
        <v>9136.2550260000007</v>
      </c>
      <c r="AQ184" s="93">
        <f t="shared" si="216"/>
        <v>0</v>
      </c>
      <c r="AR184" s="93">
        <f t="shared" si="216"/>
        <v>0</v>
      </c>
      <c r="AS184" s="93">
        <f t="shared" si="216"/>
        <v>0</v>
      </c>
      <c r="AT184" s="93">
        <f t="shared" si="216"/>
        <v>0</v>
      </c>
      <c r="AU184" s="93">
        <f t="shared" si="216"/>
        <v>0</v>
      </c>
      <c r="AV184" s="93">
        <f t="shared" si="216"/>
        <v>0</v>
      </c>
      <c r="AW184" s="93">
        <f t="shared" si="216"/>
        <v>0</v>
      </c>
      <c r="AX184" s="93">
        <f t="shared" si="216"/>
        <v>0</v>
      </c>
      <c r="AY184" s="93">
        <f t="shared" si="216"/>
        <v>0</v>
      </c>
      <c r="AZ184" s="93">
        <f t="shared" si="216"/>
        <v>8868.8599545100005</v>
      </c>
      <c r="BA184" s="93">
        <f t="shared" si="216"/>
        <v>8671.1807774400004</v>
      </c>
      <c r="BB184" s="93">
        <f t="shared" si="216"/>
        <v>8736.0388591200008</v>
      </c>
      <c r="BC184" s="93">
        <f t="shared" si="216"/>
        <v>8883.3601067500003</v>
      </c>
      <c r="BD184" s="93">
        <f t="shared" si="216"/>
        <v>0</v>
      </c>
      <c r="BE184" s="93">
        <f t="shared" si="216"/>
        <v>0</v>
      </c>
      <c r="BF184" s="93">
        <f t="shared" si="216"/>
        <v>0</v>
      </c>
      <c r="BG184" s="93">
        <f t="shared" si="216"/>
        <v>8713.3217046699992</v>
      </c>
      <c r="BH184" s="93">
        <f t="shared" si="216"/>
        <v>0</v>
      </c>
      <c r="BI184" s="93">
        <f t="shared" si="216"/>
        <v>0</v>
      </c>
      <c r="BJ184" s="93">
        <f t="shared" si="216"/>
        <v>0</v>
      </c>
      <c r="BK184" s="93">
        <f t="shared" si="216"/>
        <v>0</v>
      </c>
      <c r="BL184" s="93">
        <f t="shared" si="216"/>
        <v>0</v>
      </c>
      <c r="BM184" s="93">
        <f t="shared" si="216"/>
        <v>0</v>
      </c>
      <c r="BN184" s="93">
        <f t="shared" si="216"/>
        <v>8485.6625841599998</v>
      </c>
      <c r="BO184" s="93">
        <f t="shared" ref="BO184:DZ184" si="217">ROUND(IF((OR(BO182=1,BO183=1))=TRUE(),0,BO124/BO113),8)</f>
        <v>8359.3729137099999</v>
      </c>
      <c r="BP184" s="93">
        <f t="shared" si="217"/>
        <v>0</v>
      </c>
      <c r="BQ184" s="93">
        <f t="shared" si="217"/>
        <v>0</v>
      </c>
      <c r="BR184" s="93">
        <f t="shared" si="217"/>
        <v>8825.9442899099995</v>
      </c>
      <c r="BS184" s="93">
        <f t="shared" si="217"/>
        <v>8836.6769451399996</v>
      </c>
      <c r="BT184" s="93">
        <f t="shared" si="217"/>
        <v>0</v>
      </c>
      <c r="BU184" s="93">
        <f t="shared" si="217"/>
        <v>0</v>
      </c>
      <c r="BV184" s="93">
        <f t="shared" si="217"/>
        <v>0</v>
      </c>
      <c r="BW184" s="93">
        <f t="shared" si="217"/>
        <v>0</v>
      </c>
      <c r="BX184" s="93">
        <f t="shared" si="217"/>
        <v>0</v>
      </c>
      <c r="BY184" s="93">
        <f t="shared" si="217"/>
        <v>8003.77369284</v>
      </c>
      <c r="BZ184" s="93">
        <f t="shared" si="217"/>
        <v>0</v>
      </c>
      <c r="CA184" s="93">
        <f t="shared" si="217"/>
        <v>0</v>
      </c>
      <c r="CB184" s="93">
        <f t="shared" si="217"/>
        <v>0</v>
      </c>
      <c r="CC184" s="93">
        <f t="shared" si="217"/>
        <v>0</v>
      </c>
      <c r="CD184" s="93">
        <f t="shared" si="217"/>
        <v>0</v>
      </c>
      <c r="CE184" s="93">
        <f t="shared" si="217"/>
        <v>0</v>
      </c>
      <c r="CF184" s="93">
        <f t="shared" si="217"/>
        <v>0</v>
      </c>
      <c r="CG184" s="93">
        <f t="shared" si="217"/>
        <v>0</v>
      </c>
      <c r="CH184" s="93">
        <f t="shared" si="217"/>
        <v>0</v>
      </c>
      <c r="CI184" s="93">
        <f t="shared" si="217"/>
        <v>7963.9876381900003</v>
      </c>
      <c r="CJ184" s="93">
        <f t="shared" si="217"/>
        <v>8654.7871550899999</v>
      </c>
      <c r="CK184" s="93">
        <f t="shared" si="217"/>
        <v>0</v>
      </c>
      <c r="CL184" s="93">
        <f t="shared" si="217"/>
        <v>0</v>
      </c>
      <c r="CM184" s="93">
        <f t="shared" si="217"/>
        <v>8883.7923444000007</v>
      </c>
      <c r="CN184" s="93">
        <f t="shared" si="217"/>
        <v>0</v>
      </c>
      <c r="CO184" s="93">
        <f t="shared" si="217"/>
        <v>0</v>
      </c>
      <c r="CP184" s="93">
        <f t="shared" si="217"/>
        <v>0</v>
      </c>
      <c r="CQ184" s="93">
        <f t="shared" si="217"/>
        <v>8493.9708199199995</v>
      </c>
      <c r="CR184" s="93">
        <f t="shared" si="217"/>
        <v>0</v>
      </c>
      <c r="CS184" s="93">
        <f t="shared" si="217"/>
        <v>0</v>
      </c>
      <c r="CT184" s="93">
        <f t="shared" si="217"/>
        <v>0</v>
      </c>
      <c r="CU184" s="93">
        <f t="shared" si="217"/>
        <v>0</v>
      </c>
      <c r="CV184" s="93">
        <f t="shared" si="217"/>
        <v>0</v>
      </c>
      <c r="CW184" s="93">
        <f t="shared" si="217"/>
        <v>0</v>
      </c>
      <c r="CX184" s="93">
        <f t="shared" si="217"/>
        <v>8373.1686232800002</v>
      </c>
      <c r="CY184" s="93">
        <f t="shared" si="217"/>
        <v>0</v>
      </c>
      <c r="CZ184" s="93">
        <f t="shared" si="217"/>
        <v>8515.6328059900006</v>
      </c>
      <c r="DA184" s="93">
        <f t="shared" si="217"/>
        <v>0</v>
      </c>
      <c r="DB184" s="93">
        <f t="shared" si="217"/>
        <v>0</v>
      </c>
      <c r="DC184" s="93">
        <f t="shared" si="217"/>
        <v>0</v>
      </c>
      <c r="DD184" s="93">
        <f t="shared" si="217"/>
        <v>0</v>
      </c>
      <c r="DE184" s="93">
        <f t="shared" si="217"/>
        <v>0</v>
      </c>
      <c r="DF184" s="93">
        <f t="shared" si="217"/>
        <v>8458.2790578700005</v>
      </c>
      <c r="DG184" s="93">
        <f t="shared" si="217"/>
        <v>0</v>
      </c>
      <c r="DH184" s="93">
        <f t="shared" si="217"/>
        <v>8354.7379501399992</v>
      </c>
      <c r="DI184" s="93">
        <f t="shared" si="217"/>
        <v>8441.8712270100004</v>
      </c>
      <c r="DJ184" s="93">
        <f t="shared" si="217"/>
        <v>0</v>
      </c>
      <c r="DK184" s="93">
        <f t="shared" si="217"/>
        <v>8385.5135698100003</v>
      </c>
      <c r="DL184" s="93">
        <f t="shared" si="217"/>
        <v>8967.2755313800008</v>
      </c>
      <c r="DM184" s="93">
        <f t="shared" si="217"/>
        <v>0</v>
      </c>
      <c r="DN184" s="93">
        <f t="shared" si="217"/>
        <v>8681.6053324799996</v>
      </c>
      <c r="DO184" s="93">
        <f t="shared" si="217"/>
        <v>8744.3508339599994</v>
      </c>
      <c r="DP184" s="93">
        <f t="shared" si="217"/>
        <v>0</v>
      </c>
      <c r="DQ184" s="93">
        <f t="shared" si="217"/>
        <v>0</v>
      </c>
      <c r="DR184" s="93">
        <f t="shared" si="217"/>
        <v>8399.3018012199991</v>
      </c>
      <c r="DS184" s="93">
        <f t="shared" si="217"/>
        <v>8307.9508420999991</v>
      </c>
      <c r="DT184" s="93">
        <f t="shared" si="217"/>
        <v>0</v>
      </c>
      <c r="DU184" s="93">
        <f t="shared" si="217"/>
        <v>0</v>
      </c>
      <c r="DV184" s="93">
        <f t="shared" si="217"/>
        <v>0</v>
      </c>
      <c r="DW184" s="93">
        <f t="shared" si="217"/>
        <v>0</v>
      </c>
      <c r="DX184" s="93">
        <f t="shared" si="217"/>
        <v>0</v>
      </c>
      <c r="DY184" s="93">
        <f t="shared" si="217"/>
        <v>0</v>
      </c>
      <c r="DZ184" s="93">
        <f t="shared" si="217"/>
        <v>0</v>
      </c>
      <c r="EA184" s="93">
        <f t="shared" ref="EA184:FX184" si="218">ROUND(IF((OR(EA182=1,EA183=1))=TRUE(),0,EA124/EA113),8)</f>
        <v>0</v>
      </c>
      <c r="EB184" s="93">
        <f t="shared" si="218"/>
        <v>8210.1297789599994</v>
      </c>
      <c r="EC184" s="93">
        <f t="shared" si="218"/>
        <v>0</v>
      </c>
      <c r="ED184" s="93">
        <f t="shared" si="218"/>
        <v>0</v>
      </c>
      <c r="EE184" s="93">
        <f t="shared" si="218"/>
        <v>0</v>
      </c>
      <c r="EF184" s="93">
        <f t="shared" si="218"/>
        <v>8331.3238311799996</v>
      </c>
      <c r="EG184" s="93">
        <f t="shared" si="218"/>
        <v>0</v>
      </c>
      <c r="EH184" s="93">
        <f t="shared" si="218"/>
        <v>0</v>
      </c>
      <c r="EI184" s="93">
        <f t="shared" si="218"/>
        <v>8658.7094500000003</v>
      </c>
      <c r="EJ184" s="93">
        <f t="shared" si="218"/>
        <v>8572.7494964399993</v>
      </c>
      <c r="EK184" s="93">
        <f t="shared" si="218"/>
        <v>0</v>
      </c>
      <c r="EL184" s="93">
        <f t="shared" si="218"/>
        <v>8126.4267340799997</v>
      </c>
      <c r="EM184" s="93">
        <f t="shared" si="218"/>
        <v>0</v>
      </c>
      <c r="EN184" s="93">
        <f t="shared" si="218"/>
        <v>8254.9426527600008</v>
      </c>
      <c r="EO184" s="93">
        <f t="shared" si="218"/>
        <v>0</v>
      </c>
      <c r="EP184" s="93">
        <f t="shared" si="218"/>
        <v>0</v>
      </c>
      <c r="EQ184" s="93">
        <f t="shared" si="218"/>
        <v>0</v>
      </c>
      <c r="ER184" s="93">
        <f t="shared" si="218"/>
        <v>0</v>
      </c>
      <c r="ES184" s="93">
        <f t="shared" si="218"/>
        <v>0</v>
      </c>
      <c r="ET184" s="93">
        <f t="shared" si="218"/>
        <v>0</v>
      </c>
      <c r="EU184" s="93">
        <f t="shared" si="218"/>
        <v>8049.3298957400002</v>
      </c>
      <c r="EV184" s="93">
        <f t="shared" si="218"/>
        <v>0</v>
      </c>
      <c r="EW184" s="93">
        <f t="shared" si="218"/>
        <v>0</v>
      </c>
      <c r="EX184" s="93">
        <f t="shared" si="218"/>
        <v>0</v>
      </c>
      <c r="EY184" s="93">
        <f t="shared" si="218"/>
        <v>8208.8263356700008</v>
      </c>
      <c r="EZ184" s="93">
        <f t="shared" si="218"/>
        <v>0</v>
      </c>
      <c r="FA184" s="93">
        <f t="shared" si="218"/>
        <v>0</v>
      </c>
      <c r="FB184" s="93">
        <f t="shared" si="218"/>
        <v>0</v>
      </c>
      <c r="FC184" s="93">
        <f t="shared" si="218"/>
        <v>0</v>
      </c>
      <c r="FD184" s="93">
        <f t="shared" si="218"/>
        <v>0</v>
      </c>
      <c r="FE184" s="93">
        <f t="shared" si="218"/>
        <v>0</v>
      </c>
      <c r="FF184" s="93">
        <f t="shared" si="218"/>
        <v>0</v>
      </c>
      <c r="FG184" s="93">
        <f t="shared" si="218"/>
        <v>0</v>
      </c>
      <c r="FH184" s="93">
        <f t="shared" si="218"/>
        <v>0</v>
      </c>
      <c r="FI184" s="93">
        <f t="shared" si="218"/>
        <v>8611.2388381500004</v>
      </c>
      <c r="FJ184" s="93">
        <f t="shared" si="218"/>
        <v>0</v>
      </c>
      <c r="FK184" s="93">
        <f t="shared" si="218"/>
        <v>0</v>
      </c>
      <c r="FL184" s="93">
        <f t="shared" si="218"/>
        <v>0</v>
      </c>
      <c r="FM184" s="93">
        <f t="shared" si="218"/>
        <v>0</v>
      </c>
      <c r="FN184" s="93">
        <f t="shared" si="218"/>
        <v>8720.9217586800005</v>
      </c>
      <c r="FO184" s="93">
        <f t="shared" si="218"/>
        <v>8591.1016488900004</v>
      </c>
      <c r="FP184" s="93">
        <f t="shared" si="218"/>
        <v>8808.6906791500005</v>
      </c>
      <c r="FQ184" s="93">
        <f t="shared" si="218"/>
        <v>0</v>
      </c>
      <c r="FR184" s="93">
        <f t="shared" si="218"/>
        <v>0</v>
      </c>
      <c r="FS184" s="93">
        <f t="shared" si="218"/>
        <v>0</v>
      </c>
      <c r="FT184" s="93">
        <f t="shared" si="218"/>
        <v>0</v>
      </c>
      <c r="FU184" s="93">
        <f t="shared" si="218"/>
        <v>8698.9995326400003</v>
      </c>
      <c r="FV184" s="93">
        <f t="shared" si="218"/>
        <v>8394.1979570200001</v>
      </c>
      <c r="FW184" s="93">
        <f t="shared" si="218"/>
        <v>0</v>
      </c>
      <c r="FX184" s="93">
        <f t="shared" si="218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</row>
    <row r="186" spans="1:217" x14ac:dyDescent="0.2">
      <c r="A186" s="6" t="s">
        <v>708</v>
      </c>
      <c r="B186" s="7" t="s">
        <v>709</v>
      </c>
      <c r="C186" s="11">
        <f t="shared" ref="C186:BN186" si="219">ROUND(IF((OR(C182=1,C183=1))=TRUE(),0,((1027-459)*0.00020599)+1.1215),4)</f>
        <v>1.2384999999999999</v>
      </c>
      <c r="D186" s="11">
        <f t="shared" si="219"/>
        <v>1.2384999999999999</v>
      </c>
      <c r="E186" s="11">
        <f t="shared" si="219"/>
        <v>1.2384999999999999</v>
      </c>
      <c r="F186" s="11">
        <f t="shared" si="219"/>
        <v>0</v>
      </c>
      <c r="G186" s="11">
        <f t="shared" si="219"/>
        <v>0</v>
      </c>
      <c r="H186" s="11">
        <f t="shared" si="219"/>
        <v>0</v>
      </c>
      <c r="I186" s="11">
        <f t="shared" si="219"/>
        <v>1.2384999999999999</v>
      </c>
      <c r="J186" s="11">
        <f t="shared" si="219"/>
        <v>1.2384999999999999</v>
      </c>
      <c r="K186" s="11">
        <f t="shared" si="219"/>
        <v>0</v>
      </c>
      <c r="L186" s="11">
        <f t="shared" si="219"/>
        <v>1.2384999999999999</v>
      </c>
      <c r="M186" s="11">
        <f t="shared" si="219"/>
        <v>1.2384999999999999</v>
      </c>
      <c r="N186" s="11">
        <f t="shared" si="219"/>
        <v>0</v>
      </c>
      <c r="O186" s="11">
        <f t="shared" si="219"/>
        <v>0</v>
      </c>
      <c r="P186" s="11">
        <f t="shared" si="219"/>
        <v>0</v>
      </c>
      <c r="Q186" s="11">
        <f t="shared" si="219"/>
        <v>1.2384999999999999</v>
      </c>
      <c r="R186" s="11">
        <f t="shared" si="219"/>
        <v>0</v>
      </c>
      <c r="S186" s="11">
        <f t="shared" si="219"/>
        <v>1.2384999999999999</v>
      </c>
      <c r="T186" s="11">
        <f t="shared" si="219"/>
        <v>0</v>
      </c>
      <c r="U186" s="11">
        <f t="shared" si="219"/>
        <v>0</v>
      </c>
      <c r="V186" s="11">
        <f t="shared" si="219"/>
        <v>0</v>
      </c>
      <c r="W186" s="11">
        <f t="shared" si="219"/>
        <v>0</v>
      </c>
      <c r="X186" s="11">
        <f t="shared" si="219"/>
        <v>0</v>
      </c>
      <c r="Y186" s="11">
        <f t="shared" si="219"/>
        <v>1.2384999999999999</v>
      </c>
      <c r="Z186" s="11">
        <f t="shared" si="219"/>
        <v>0</v>
      </c>
      <c r="AA186" s="11">
        <f t="shared" si="219"/>
        <v>0</v>
      </c>
      <c r="AB186" s="11">
        <f t="shared" si="219"/>
        <v>0</v>
      </c>
      <c r="AC186" s="11">
        <f t="shared" si="219"/>
        <v>0</v>
      </c>
      <c r="AD186" s="11">
        <f t="shared" si="219"/>
        <v>0</v>
      </c>
      <c r="AE186" s="11">
        <f t="shared" si="219"/>
        <v>0</v>
      </c>
      <c r="AF186" s="11">
        <f t="shared" si="219"/>
        <v>0</v>
      </c>
      <c r="AG186" s="11">
        <f t="shared" si="219"/>
        <v>0</v>
      </c>
      <c r="AH186" s="11">
        <f t="shared" si="219"/>
        <v>1.2384999999999999</v>
      </c>
      <c r="AI186" s="11">
        <f t="shared" si="219"/>
        <v>0</v>
      </c>
      <c r="AJ186" s="11">
        <f t="shared" si="219"/>
        <v>0</v>
      </c>
      <c r="AK186" s="11">
        <f t="shared" si="219"/>
        <v>0</v>
      </c>
      <c r="AL186" s="11">
        <f t="shared" si="219"/>
        <v>0</v>
      </c>
      <c r="AM186" s="11">
        <f t="shared" si="219"/>
        <v>0</v>
      </c>
      <c r="AN186" s="11">
        <f t="shared" si="219"/>
        <v>0</v>
      </c>
      <c r="AO186" s="11">
        <f t="shared" si="219"/>
        <v>1.2384999999999999</v>
      </c>
      <c r="AP186" s="11">
        <f t="shared" si="219"/>
        <v>1.2384999999999999</v>
      </c>
      <c r="AQ186" s="11">
        <f t="shared" si="219"/>
        <v>0</v>
      </c>
      <c r="AR186" s="11">
        <f t="shared" si="219"/>
        <v>0</v>
      </c>
      <c r="AS186" s="11">
        <f t="shared" si="219"/>
        <v>0</v>
      </c>
      <c r="AT186" s="11">
        <f t="shared" si="219"/>
        <v>0</v>
      </c>
      <c r="AU186" s="11">
        <f t="shared" si="219"/>
        <v>0</v>
      </c>
      <c r="AV186" s="11">
        <f t="shared" si="219"/>
        <v>0</v>
      </c>
      <c r="AW186" s="11">
        <f t="shared" si="219"/>
        <v>0</v>
      </c>
      <c r="AX186" s="11">
        <f t="shared" si="219"/>
        <v>0</v>
      </c>
      <c r="AY186" s="11">
        <f t="shared" si="219"/>
        <v>0</v>
      </c>
      <c r="AZ186" s="11">
        <f t="shared" si="219"/>
        <v>1.2384999999999999</v>
      </c>
      <c r="BA186" s="11">
        <f t="shared" si="219"/>
        <v>1.2384999999999999</v>
      </c>
      <c r="BB186" s="11">
        <f t="shared" si="219"/>
        <v>1.2384999999999999</v>
      </c>
      <c r="BC186" s="11">
        <f t="shared" si="219"/>
        <v>1.2384999999999999</v>
      </c>
      <c r="BD186" s="11">
        <f t="shared" si="219"/>
        <v>0</v>
      </c>
      <c r="BE186" s="11">
        <f t="shared" si="219"/>
        <v>0</v>
      </c>
      <c r="BF186" s="11">
        <f t="shared" si="219"/>
        <v>0</v>
      </c>
      <c r="BG186" s="11">
        <f t="shared" si="219"/>
        <v>1.2384999999999999</v>
      </c>
      <c r="BH186" s="11">
        <f t="shared" si="219"/>
        <v>0</v>
      </c>
      <c r="BI186" s="11">
        <f t="shared" si="219"/>
        <v>0</v>
      </c>
      <c r="BJ186" s="11">
        <f t="shared" si="219"/>
        <v>0</v>
      </c>
      <c r="BK186" s="11">
        <f t="shared" si="219"/>
        <v>0</v>
      </c>
      <c r="BL186" s="11">
        <f t="shared" si="219"/>
        <v>0</v>
      </c>
      <c r="BM186" s="11">
        <f t="shared" si="219"/>
        <v>0</v>
      </c>
      <c r="BN186" s="11">
        <f t="shared" si="219"/>
        <v>1.2384999999999999</v>
      </c>
      <c r="BO186" s="11">
        <f t="shared" ref="BO186:DZ186" si="220">ROUND(IF((OR(BO182=1,BO183=1))=TRUE(),0,((1027-459)*0.00020599)+1.1215),4)</f>
        <v>1.2384999999999999</v>
      </c>
      <c r="BP186" s="11">
        <f t="shared" si="220"/>
        <v>0</v>
      </c>
      <c r="BQ186" s="11">
        <f t="shared" si="220"/>
        <v>0</v>
      </c>
      <c r="BR186" s="11">
        <f t="shared" si="220"/>
        <v>1.2384999999999999</v>
      </c>
      <c r="BS186" s="11">
        <f t="shared" si="220"/>
        <v>1.2384999999999999</v>
      </c>
      <c r="BT186" s="11">
        <f t="shared" si="220"/>
        <v>0</v>
      </c>
      <c r="BU186" s="11">
        <f t="shared" si="220"/>
        <v>0</v>
      </c>
      <c r="BV186" s="11">
        <f t="shared" si="220"/>
        <v>0</v>
      </c>
      <c r="BW186" s="11">
        <f t="shared" si="220"/>
        <v>0</v>
      </c>
      <c r="BX186" s="11">
        <f t="shared" si="220"/>
        <v>0</v>
      </c>
      <c r="BY186" s="11">
        <f t="shared" si="220"/>
        <v>1.2384999999999999</v>
      </c>
      <c r="BZ186" s="11">
        <f t="shared" si="220"/>
        <v>0</v>
      </c>
      <c r="CA186" s="11">
        <f t="shared" si="220"/>
        <v>0</v>
      </c>
      <c r="CB186" s="11">
        <f t="shared" si="220"/>
        <v>0</v>
      </c>
      <c r="CC186" s="11">
        <f t="shared" si="220"/>
        <v>0</v>
      </c>
      <c r="CD186" s="11">
        <f t="shared" si="220"/>
        <v>0</v>
      </c>
      <c r="CE186" s="11">
        <f t="shared" si="220"/>
        <v>0</v>
      </c>
      <c r="CF186" s="11">
        <f t="shared" si="220"/>
        <v>0</v>
      </c>
      <c r="CG186" s="11">
        <f t="shared" si="220"/>
        <v>0</v>
      </c>
      <c r="CH186" s="11">
        <f t="shared" si="220"/>
        <v>0</v>
      </c>
      <c r="CI186" s="11">
        <f t="shared" si="220"/>
        <v>1.2384999999999999</v>
      </c>
      <c r="CJ186" s="11">
        <f t="shared" si="220"/>
        <v>1.2384999999999999</v>
      </c>
      <c r="CK186" s="11">
        <f t="shared" si="220"/>
        <v>0</v>
      </c>
      <c r="CL186" s="11">
        <f t="shared" si="220"/>
        <v>0</v>
      </c>
      <c r="CM186" s="11">
        <f t="shared" si="220"/>
        <v>1.2384999999999999</v>
      </c>
      <c r="CN186" s="11">
        <f t="shared" si="220"/>
        <v>0</v>
      </c>
      <c r="CO186" s="11">
        <f t="shared" si="220"/>
        <v>0</v>
      </c>
      <c r="CP186" s="11">
        <f t="shared" si="220"/>
        <v>0</v>
      </c>
      <c r="CQ186" s="11">
        <f t="shared" si="220"/>
        <v>1.2384999999999999</v>
      </c>
      <c r="CR186" s="11">
        <f t="shared" si="220"/>
        <v>0</v>
      </c>
      <c r="CS186" s="11">
        <f t="shared" si="220"/>
        <v>0</v>
      </c>
      <c r="CT186" s="11">
        <f t="shared" si="220"/>
        <v>0</v>
      </c>
      <c r="CU186" s="11">
        <f t="shared" si="220"/>
        <v>0</v>
      </c>
      <c r="CV186" s="11">
        <f t="shared" si="220"/>
        <v>0</v>
      </c>
      <c r="CW186" s="11">
        <f t="shared" si="220"/>
        <v>0</v>
      </c>
      <c r="CX186" s="11">
        <f t="shared" si="220"/>
        <v>1.2384999999999999</v>
      </c>
      <c r="CY186" s="11">
        <f t="shared" si="220"/>
        <v>0</v>
      </c>
      <c r="CZ186" s="11">
        <f t="shared" si="220"/>
        <v>1.2384999999999999</v>
      </c>
      <c r="DA186" s="11">
        <f t="shared" si="220"/>
        <v>0</v>
      </c>
      <c r="DB186" s="11">
        <f t="shared" si="220"/>
        <v>0</v>
      </c>
      <c r="DC186" s="11">
        <f t="shared" si="220"/>
        <v>0</v>
      </c>
      <c r="DD186" s="11">
        <f t="shared" si="220"/>
        <v>0</v>
      </c>
      <c r="DE186" s="11">
        <f t="shared" si="220"/>
        <v>0</v>
      </c>
      <c r="DF186" s="11">
        <f t="shared" si="220"/>
        <v>1.2384999999999999</v>
      </c>
      <c r="DG186" s="11">
        <f t="shared" si="220"/>
        <v>0</v>
      </c>
      <c r="DH186" s="11">
        <f t="shared" si="220"/>
        <v>1.2384999999999999</v>
      </c>
      <c r="DI186" s="11">
        <f t="shared" si="220"/>
        <v>1.2384999999999999</v>
      </c>
      <c r="DJ186" s="11">
        <f t="shared" si="220"/>
        <v>0</v>
      </c>
      <c r="DK186" s="11">
        <f t="shared" si="220"/>
        <v>1.2384999999999999</v>
      </c>
      <c r="DL186" s="11">
        <f t="shared" si="220"/>
        <v>1.2384999999999999</v>
      </c>
      <c r="DM186" s="11">
        <f t="shared" si="220"/>
        <v>0</v>
      </c>
      <c r="DN186" s="11">
        <f t="shared" si="220"/>
        <v>1.2384999999999999</v>
      </c>
      <c r="DO186" s="11">
        <f t="shared" si="220"/>
        <v>1.2384999999999999</v>
      </c>
      <c r="DP186" s="11">
        <f t="shared" si="220"/>
        <v>0</v>
      </c>
      <c r="DQ186" s="11">
        <f t="shared" si="220"/>
        <v>0</v>
      </c>
      <c r="DR186" s="11">
        <f t="shared" si="220"/>
        <v>1.2384999999999999</v>
      </c>
      <c r="DS186" s="11">
        <f t="shared" si="220"/>
        <v>1.2384999999999999</v>
      </c>
      <c r="DT186" s="11">
        <f t="shared" si="220"/>
        <v>0</v>
      </c>
      <c r="DU186" s="11">
        <f t="shared" si="220"/>
        <v>0</v>
      </c>
      <c r="DV186" s="11">
        <f t="shared" si="220"/>
        <v>0</v>
      </c>
      <c r="DW186" s="11">
        <f t="shared" si="220"/>
        <v>0</v>
      </c>
      <c r="DX186" s="11">
        <f t="shared" si="220"/>
        <v>0</v>
      </c>
      <c r="DY186" s="11">
        <f t="shared" si="220"/>
        <v>0</v>
      </c>
      <c r="DZ186" s="11">
        <f t="shared" si="220"/>
        <v>0</v>
      </c>
      <c r="EA186" s="11">
        <f t="shared" ref="EA186:FX186" si="221">ROUND(IF((OR(EA182=1,EA183=1))=TRUE(),0,((1027-459)*0.00020599)+1.1215),4)</f>
        <v>0</v>
      </c>
      <c r="EB186" s="11">
        <f t="shared" si="221"/>
        <v>1.2384999999999999</v>
      </c>
      <c r="EC186" s="11">
        <f t="shared" si="221"/>
        <v>0</v>
      </c>
      <c r="ED186" s="11">
        <f t="shared" si="221"/>
        <v>0</v>
      </c>
      <c r="EE186" s="11">
        <f t="shared" si="221"/>
        <v>0</v>
      </c>
      <c r="EF186" s="11">
        <f t="shared" si="221"/>
        <v>1.2384999999999999</v>
      </c>
      <c r="EG186" s="11">
        <f t="shared" si="221"/>
        <v>0</v>
      </c>
      <c r="EH186" s="11">
        <f t="shared" si="221"/>
        <v>0</v>
      </c>
      <c r="EI186" s="11">
        <f t="shared" si="221"/>
        <v>1.2384999999999999</v>
      </c>
      <c r="EJ186" s="11">
        <f t="shared" si="221"/>
        <v>1.2384999999999999</v>
      </c>
      <c r="EK186" s="11">
        <f t="shared" si="221"/>
        <v>0</v>
      </c>
      <c r="EL186" s="11">
        <f t="shared" si="221"/>
        <v>1.2384999999999999</v>
      </c>
      <c r="EM186" s="11">
        <f t="shared" si="221"/>
        <v>0</v>
      </c>
      <c r="EN186" s="11">
        <f t="shared" si="221"/>
        <v>1.2384999999999999</v>
      </c>
      <c r="EO186" s="11">
        <f t="shared" si="221"/>
        <v>0</v>
      </c>
      <c r="EP186" s="11">
        <f t="shared" si="221"/>
        <v>0</v>
      </c>
      <c r="EQ186" s="11">
        <f t="shared" si="221"/>
        <v>0</v>
      </c>
      <c r="ER186" s="11">
        <f t="shared" si="221"/>
        <v>0</v>
      </c>
      <c r="ES186" s="11">
        <f t="shared" si="221"/>
        <v>0</v>
      </c>
      <c r="ET186" s="11">
        <f t="shared" si="221"/>
        <v>0</v>
      </c>
      <c r="EU186" s="11">
        <f t="shared" si="221"/>
        <v>1.2384999999999999</v>
      </c>
      <c r="EV186" s="11">
        <f t="shared" si="221"/>
        <v>0</v>
      </c>
      <c r="EW186" s="11">
        <f t="shared" si="221"/>
        <v>0</v>
      </c>
      <c r="EX186" s="11">
        <f t="shared" si="221"/>
        <v>0</v>
      </c>
      <c r="EY186" s="11">
        <f t="shared" si="221"/>
        <v>1.2384999999999999</v>
      </c>
      <c r="EZ186" s="11">
        <f t="shared" si="221"/>
        <v>0</v>
      </c>
      <c r="FA186" s="11">
        <f t="shared" si="221"/>
        <v>0</v>
      </c>
      <c r="FB186" s="11">
        <f t="shared" si="221"/>
        <v>0</v>
      </c>
      <c r="FC186" s="11">
        <f t="shared" si="221"/>
        <v>0</v>
      </c>
      <c r="FD186" s="11">
        <f t="shared" si="221"/>
        <v>0</v>
      </c>
      <c r="FE186" s="11">
        <f t="shared" si="221"/>
        <v>0</v>
      </c>
      <c r="FF186" s="11">
        <f t="shared" si="221"/>
        <v>0</v>
      </c>
      <c r="FG186" s="11">
        <f t="shared" si="221"/>
        <v>0</v>
      </c>
      <c r="FH186" s="11">
        <f t="shared" si="221"/>
        <v>0</v>
      </c>
      <c r="FI186" s="11">
        <f t="shared" si="221"/>
        <v>1.2384999999999999</v>
      </c>
      <c r="FJ186" s="11">
        <f t="shared" si="221"/>
        <v>0</v>
      </c>
      <c r="FK186" s="11">
        <f t="shared" si="221"/>
        <v>0</v>
      </c>
      <c r="FL186" s="11">
        <f t="shared" si="221"/>
        <v>0</v>
      </c>
      <c r="FM186" s="11">
        <f t="shared" si="221"/>
        <v>0</v>
      </c>
      <c r="FN186" s="11">
        <f t="shared" si="221"/>
        <v>1.2384999999999999</v>
      </c>
      <c r="FO186" s="11">
        <f t="shared" si="221"/>
        <v>1.2384999999999999</v>
      </c>
      <c r="FP186" s="11">
        <f t="shared" si="221"/>
        <v>1.2384999999999999</v>
      </c>
      <c r="FQ186" s="11">
        <f t="shared" si="221"/>
        <v>0</v>
      </c>
      <c r="FR186" s="11">
        <f t="shared" si="221"/>
        <v>0</v>
      </c>
      <c r="FS186" s="11">
        <f t="shared" si="221"/>
        <v>0</v>
      </c>
      <c r="FT186" s="11">
        <f t="shared" si="221"/>
        <v>0</v>
      </c>
      <c r="FU186" s="11">
        <f t="shared" si="221"/>
        <v>1.2384999999999999</v>
      </c>
      <c r="FV186" s="11">
        <f t="shared" si="221"/>
        <v>1.2384999999999999</v>
      </c>
      <c r="FW186" s="11">
        <f t="shared" si="221"/>
        <v>0</v>
      </c>
      <c r="FX186" s="11">
        <f t="shared" si="221"/>
        <v>0</v>
      </c>
      <c r="FY186" s="93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710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711</v>
      </c>
      <c r="B188" s="7" t="s">
        <v>712</v>
      </c>
      <c r="C188" s="43">
        <f t="shared" ref="C188:BN188" si="222">ROUND(IF((OR(C182=1,C183=1))=TRUE(),0,C184*C186),8)</f>
        <v>11104.061909</v>
      </c>
      <c r="D188" s="43">
        <f t="shared" si="222"/>
        <v>11155.99689825</v>
      </c>
      <c r="E188" s="43">
        <f t="shared" si="222"/>
        <v>11015.378341879999</v>
      </c>
      <c r="F188" s="43">
        <f t="shared" si="222"/>
        <v>0</v>
      </c>
      <c r="G188" s="43">
        <f t="shared" si="222"/>
        <v>0</v>
      </c>
      <c r="H188" s="43">
        <f t="shared" si="222"/>
        <v>0</v>
      </c>
      <c r="I188" s="43">
        <f t="shared" si="222"/>
        <v>11035.16874492</v>
      </c>
      <c r="J188" s="43">
        <f t="shared" si="222"/>
        <v>10317.123872710001</v>
      </c>
      <c r="K188" s="43">
        <f t="shared" si="222"/>
        <v>0</v>
      </c>
      <c r="L188" s="43">
        <f t="shared" si="222"/>
        <v>11205.088545250001</v>
      </c>
      <c r="M188" s="43">
        <f t="shared" si="222"/>
        <v>11169.079051139999</v>
      </c>
      <c r="N188" s="43">
        <f t="shared" si="222"/>
        <v>0</v>
      </c>
      <c r="O188" s="43">
        <f t="shared" si="222"/>
        <v>0</v>
      </c>
      <c r="P188" s="43">
        <f t="shared" si="222"/>
        <v>0</v>
      </c>
      <c r="Q188" s="43">
        <f t="shared" si="222"/>
        <v>11306.87001015</v>
      </c>
      <c r="R188" s="43">
        <f t="shared" si="222"/>
        <v>0</v>
      </c>
      <c r="S188" s="43">
        <f t="shared" si="222"/>
        <v>10727.44316685</v>
      </c>
      <c r="T188" s="43">
        <f t="shared" si="222"/>
        <v>0</v>
      </c>
      <c r="U188" s="43">
        <f t="shared" si="222"/>
        <v>0</v>
      </c>
      <c r="V188" s="43">
        <f t="shared" si="222"/>
        <v>0</v>
      </c>
      <c r="W188" s="43">
        <f t="shared" si="222"/>
        <v>0</v>
      </c>
      <c r="X188" s="43">
        <f t="shared" si="222"/>
        <v>0</v>
      </c>
      <c r="Y188" s="43">
        <f t="shared" si="222"/>
        <v>9818.9147392300001</v>
      </c>
      <c r="Z188" s="43">
        <f t="shared" si="222"/>
        <v>0</v>
      </c>
      <c r="AA188" s="43">
        <f t="shared" si="222"/>
        <v>0</v>
      </c>
      <c r="AB188" s="43">
        <f t="shared" si="222"/>
        <v>0</v>
      </c>
      <c r="AC188" s="43">
        <f t="shared" si="222"/>
        <v>0</v>
      </c>
      <c r="AD188" s="43">
        <f t="shared" si="222"/>
        <v>0</v>
      </c>
      <c r="AE188" s="43">
        <f t="shared" si="222"/>
        <v>0</v>
      </c>
      <c r="AF188" s="43">
        <f t="shared" si="222"/>
        <v>0</v>
      </c>
      <c r="AG188" s="43">
        <f t="shared" si="222"/>
        <v>0</v>
      </c>
      <c r="AH188" s="43">
        <f t="shared" si="222"/>
        <v>10129.06595683</v>
      </c>
      <c r="AI188" s="43">
        <f t="shared" si="222"/>
        <v>0</v>
      </c>
      <c r="AJ188" s="43">
        <f t="shared" si="222"/>
        <v>0</v>
      </c>
      <c r="AK188" s="43">
        <f t="shared" si="222"/>
        <v>0</v>
      </c>
      <c r="AL188" s="43">
        <f t="shared" si="222"/>
        <v>0</v>
      </c>
      <c r="AM188" s="43">
        <f t="shared" si="222"/>
        <v>0</v>
      </c>
      <c r="AN188" s="43">
        <f t="shared" si="222"/>
        <v>0</v>
      </c>
      <c r="AO188" s="43">
        <f t="shared" si="222"/>
        <v>10833.33590091</v>
      </c>
      <c r="AP188" s="43">
        <f t="shared" si="222"/>
        <v>11315.2518497</v>
      </c>
      <c r="AQ188" s="43">
        <f t="shared" si="222"/>
        <v>0</v>
      </c>
      <c r="AR188" s="43">
        <f t="shared" si="222"/>
        <v>0</v>
      </c>
      <c r="AS188" s="43">
        <f t="shared" si="222"/>
        <v>0</v>
      </c>
      <c r="AT188" s="43">
        <f t="shared" si="222"/>
        <v>0</v>
      </c>
      <c r="AU188" s="43">
        <f t="shared" si="222"/>
        <v>0</v>
      </c>
      <c r="AV188" s="43">
        <f t="shared" si="222"/>
        <v>0</v>
      </c>
      <c r="AW188" s="43">
        <f t="shared" si="222"/>
        <v>0</v>
      </c>
      <c r="AX188" s="43">
        <f t="shared" si="222"/>
        <v>0</v>
      </c>
      <c r="AY188" s="43">
        <f t="shared" si="222"/>
        <v>0</v>
      </c>
      <c r="AZ188" s="43">
        <f t="shared" si="222"/>
        <v>10984.083053660001</v>
      </c>
      <c r="BA188" s="43">
        <f t="shared" si="222"/>
        <v>10739.25739286</v>
      </c>
      <c r="BB188" s="43">
        <f t="shared" si="222"/>
        <v>10819.58412702</v>
      </c>
      <c r="BC188" s="43">
        <f t="shared" si="222"/>
        <v>11002.041492210001</v>
      </c>
      <c r="BD188" s="43">
        <f t="shared" si="222"/>
        <v>0</v>
      </c>
      <c r="BE188" s="43">
        <f t="shared" si="222"/>
        <v>0</v>
      </c>
      <c r="BF188" s="43">
        <f t="shared" si="222"/>
        <v>0</v>
      </c>
      <c r="BG188" s="43">
        <f t="shared" si="222"/>
        <v>10791.448931229999</v>
      </c>
      <c r="BH188" s="43">
        <f t="shared" si="222"/>
        <v>0</v>
      </c>
      <c r="BI188" s="43">
        <f t="shared" si="222"/>
        <v>0</v>
      </c>
      <c r="BJ188" s="43">
        <f t="shared" si="222"/>
        <v>0</v>
      </c>
      <c r="BK188" s="43">
        <f t="shared" si="222"/>
        <v>0</v>
      </c>
      <c r="BL188" s="43">
        <f t="shared" si="222"/>
        <v>0</v>
      </c>
      <c r="BM188" s="43">
        <f t="shared" si="222"/>
        <v>0</v>
      </c>
      <c r="BN188" s="43">
        <f t="shared" si="222"/>
        <v>10509.49311048</v>
      </c>
      <c r="BO188" s="43">
        <f t="shared" ref="BO188:DZ188" si="223">ROUND(IF((OR(BO182=1,BO183=1))=TRUE(),0,BO184*BO186),8)</f>
        <v>10353.08335363</v>
      </c>
      <c r="BP188" s="43">
        <f t="shared" si="223"/>
        <v>0</v>
      </c>
      <c r="BQ188" s="43">
        <f t="shared" si="223"/>
        <v>0</v>
      </c>
      <c r="BR188" s="43">
        <f t="shared" si="223"/>
        <v>10930.93200305</v>
      </c>
      <c r="BS188" s="43">
        <f t="shared" si="223"/>
        <v>10944.224396559999</v>
      </c>
      <c r="BT188" s="43">
        <f t="shared" si="223"/>
        <v>0</v>
      </c>
      <c r="BU188" s="43">
        <f t="shared" si="223"/>
        <v>0</v>
      </c>
      <c r="BV188" s="43">
        <f t="shared" si="223"/>
        <v>0</v>
      </c>
      <c r="BW188" s="43">
        <f t="shared" si="223"/>
        <v>0</v>
      </c>
      <c r="BX188" s="43">
        <f t="shared" si="223"/>
        <v>0</v>
      </c>
      <c r="BY188" s="43">
        <f t="shared" si="223"/>
        <v>9912.6737185799993</v>
      </c>
      <c r="BZ188" s="43">
        <f t="shared" si="223"/>
        <v>0</v>
      </c>
      <c r="CA188" s="43">
        <f t="shared" si="223"/>
        <v>0</v>
      </c>
      <c r="CB188" s="43">
        <f t="shared" si="223"/>
        <v>0</v>
      </c>
      <c r="CC188" s="43">
        <f t="shared" si="223"/>
        <v>0</v>
      </c>
      <c r="CD188" s="43">
        <f t="shared" si="223"/>
        <v>0</v>
      </c>
      <c r="CE188" s="43">
        <f t="shared" si="223"/>
        <v>0</v>
      </c>
      <c r="CF188" s="43">
        <f t="shared" si="223"/>
        <v>0</v>
      </c>
      <c r="CG188" s="43">
        <f t="shared" si="223"/>
        <v>0</v>
      </c>
      <c r="CH188" s="43">
        <f t="shared" si="223"/>
        <v>0</v>
      </c>
      <c r="CI188" s="43">
        <f t="shared" si="223"/>
        <v>9863.3986898999992</v>
      </c>
      <c r="CJ188" s="43">
        <f t="shared" si="223"/>
        <v>10718.95389158</v>
      </c>
      <c r="CK188" s="43">
        <f t="shared" si="223"/>
        <v>0</v>
      </c>
      <c r="CL188" s="43">
        <f t="shared" si="223"/>
        <v>0</v>
      </c>
      <c r="CM188" s="43">
        <f t="shared" si="223"/>
        <v>11002.576818539999</v>
      </c>
      <c r="CN188" s="43">
        <f t="shared" si="223"/>
        <v>0</v>
      </c>
      <c r="CO188" s="43">
        <f t="shared" si="223"/>
        <v>0</v>
      </c>
      <c r="CP188" s="43">
        <f t="shared" si="223"/>
        <v>0</v>
      </c>
      <c r="CQ188" s="43">
        <f t="shared" si="223"/>
        <v>10519.782860470001</v>
      </c>
      <c r="CR188" s="43">
        <f t="shared" si="223"/>
        <v>0</v>
      </c>
      <c r="CS188" s="43">
        <f t="shared" si="223"/>
        <v>0</v>
      </c>
      <c r="CT188" s="43">
        <f t="shared" si="223"/>
        <v>0</v>
      </c>
      <c r="CU188" s="43">
        <f t="shared" si="223"/>
        <v>0</v>
      </c>
      <c r="CV188" s="43">
        <f t="shared" si="223"/>
        <v>0</v>
      </c>
      <c r="CW188" s="43">
        <f t="shared" si="223"/>
        <v>0</v>
      </c>
      <c r="CX188" s="43">
        <f t="shared" si="223"/>
        <v>10370.16933993</v>
      </c>
      <c r="CY188" s="43">
        <f t="shared" si="223"/>
        <v>0</v>
      </c>
      <c r="CZ188" s="43">
        <f t="shared" si="223"/>
        <v>10546.61123022</v>
      </c>
      <c r="DA188" s="43">
        <f t="shared" si="223"/>
        <v>0</v>
      </c>
      <c r="DB188" s="43">
        <f t="shared" si="223"/>
        <v>0</v>
      </c>
      <c r="DC188" s="43">
        <f t="shared" si="223"/>
        <v>0</v>
      </c>
      <c r="DD188" s="43">
        <f t="shared" si="223"/>
        <v>0</v>
      </c>
      <c r="DE188" s="43">
        <f t="shared" si="223"/>
        <v>0</v>
      </c>
      <c r="DF188" s="43">
        <f t="shared" si="223"/>
        <v>10475.578613170001</v>
      </c>
      <c r="DG188" s="43">
        <f t="shared" si="223"/>
        <v>0</v>
      </c>
      <c r="DH188" s="43">
        <f t="shared" si="223"/>
        <v>10347.342951250001</v>
      </c>
      <c r="DI188" s="43">
        <f t="shared" si="223"/>
        <v>10455.25751465</v>
      </c>
      <c r="DJ188" s="43">
        <f t="shared" si="223"/>
        <v>0</v>
      </c>
      <c r="DK188" s="43">
        <f t="shared" si="223"/>
        <v>10385.45855621</v>
      </c>
      <c r="DL188" s="43">
        <f t="shared" si="223"/>
        <v>11105.97074561</v>
      </c>
      <c r="DM188" s="43">
        <f t="shared" si="223"/>
        <v>0</v>
      </c>
      <c r="DN188" s="43">
        <f t="shared" si="223"/>
        <v>10752.16820428</v>
      </c>
      <c r="DO188" s="43">
        <f t="shared" si="223"/>
        <v>10829.878507859999</v>
      </c>
      <c r="DP188" s="43">
        <f t="shared" si="223"/>
        <v>0</v>
      </c>
      <c r="DQ188" s="43">
        <f t="shared" si="223"/>
        <v>0</v>
      </c>
      <c r="DR188" s="43">
        <f t="shared" si="223"/>
        <v>10402.53528081</v>
      </c>
      <c r="DS188" s="43">
        <f t="shared" si="223"/>
        <v>10289.39711794</v>
      </c>
      <c r="DT188" s="43">
        <f t="shared" si="223"/>
        <v>0</v>
      </c>
      <c r="DU188" s="43">
        <f t="shared" si="223"/>
        <v>0</v>
      </c>
      <c r="DV188" s="43">
        <f t="shared" si="223"/>
        <v>0</v>
      </c>
      <c r="DW188" s="43">
        <f t="shared" si="223"/>
        <v>0</v>
      </c>
      <c r="DX188" s="43">
        <f t="shared" si="223"/>
        <v>0</v>
      </c>
      <c r="DY188" s="43">
        <f t="shared" si="223"/>
        <v>0</v>
      </c>
      <c r="DZ188" s="43">
        <f t="shared" si="223"/>
        <v>0</v>
      </c>
      <c r="EA188" s="43">
        <f t="shared" ref="EA188:FX188" si="224">ROUND(IF((OR(EA182=1,EA183=1))=TRUE(),0,EA184*EA186),8)</f>
        <v>0</v>
      </c>
      <c r="EB188" s="43">
        <f t="shared" si="224"/>
        <v>10168.24573124</v>
      </c>
      <c r="EC188" s="43">
        <f t="shared" si="224"/>
        <v>0</v>
      </c>
      <c r="ED188" s="43">
        <f t="shared" si="224"/>
        <v>0</v>
      </c>
      <c r="EE188" s="43">
        <f t="shared" si="224"/>
        <v>0</v>
      </c>
      <c r="EF188" s="43">
        <f t="shared" si="224"/>
        <v>10318.34456492</v>
      </c>
      <c r="EG188" s="43">
        <f t="shared" si="224"/>
        <v>0</v>
      </c>
      <c r="EH188" s="43">
        <f t="shared" si="224"/>
        <v>0</v>
      </c>
      <c r="EI188" s="43">
        <f t="shared" si="224"/>
        <v>10723.81165383</v>
      </c>
      <c r="EJ188" s="43">
        <f t="shared" si="224"/>
        <v>10617.35025134</v>
      </c>
      <c r="EK188" s="43">
        <f t="shared" si="224"/>
        <v>0</v>
      </c>
      <c r="EL188" s="43">
        <f t="shared" si="224"/>
        <v>10064.57951016</v>
      </c>
      <c r="EM188" s="43">
        <f t="shared" si="224"/>
        <v>0</v>
      </c>
      <c r="EN188" s="43">
        <f t="shared" si="224"/>
        <v>10223.746475440001</v>
      </c>
      <c r="EO188" s="43">
        <f t="shared" si="224"/>
        <v>0</v>
      </c>
      <c r="EP188" s="43">
        <f t="shared" si="224"/>
        <v>0</v>
      </c>
      <c r="EQ188" s="43">
        <f t="shared" si="224"/>
        <v>0</v>
      </c>
      <c r="ER188" s="43">
        <f t="shared" si="224"/>
        <v>0</v>
      </c>
      <c r="ES188" s="43">
        <f t="shared" si="224"/>
        <v>0</v>
      </c>
      <c r="ET188" s="43">
        <f t="shared" si="224"/>
        <v>0</v>
      </c>
      <c r="EU188" s="43">
        <f t="shared" si="224"/>
        <v>9969.0950758700001</v>
      </c>
      <c r="EV188" s="43">
        <f t="shared" si="224"/>
        <v>0</v>
      </c>
      <c r="EW188" s="43">
        <f t="shared" si="224"/>
        <v>0</v>
      </c>
      <c r="EX188" s="43">
        <f t="shared" si="224"/>
        <v>0</v>
      </c>
      <c r="EY188" s="43">
        <f t="shared" si="224"/>
        <v>10166.631416730001</v>
      </c>
      <c r="EZ188" s="43">
        <f t="shared" si="224"/>
        <v>0</v>
      </c>
      <c r="FA188" s="43">
        <f t="shared" si="224"/>
        <v>0</v>
      </c>
      <c r="FB188" s="43">
        <f t="shared" si="224"/>
        <v>0</v>
      </c>
      <c r="FC188" s="43">
        <f t="shared" si="224"/>
        <v>0</v>
      </c>
      <c r="FD188" s="43">
        <f t="shared" si="224"/>
        <v>0</v>
      </c>
      <c r="FE188" s="43">
        <f t="shared" si="224"/>
        <v>0</v>
      </c>
      <c r="FF188" s="43">
        <f t="shared" si="224"/>
        <v>0</v>
      </c>
      <c r="FG188" s="43">
        <f t="shared" si="224"/>
        <v>0</v>
      </c>
      <c r="FH188" s="43">
        <f t="shared" si="224"/>
        <v>0</v>
      </c>
      <c r="FI188" s="43">
        <f t="shared" si="224"/>
        <v>10665.019301050001</v>
      </c>
      <c r="FJ188" s="43">
        <f t="shared" si="224"/>
        <v>0</v>
      </c>
      <c r="FK188" s="43">
        <f t="shared" si="224"/>
        <v>0</v>
      </c>
      <c r="FL188" s="43">
        <f t="shared" si="224"/>
        <v>0</v>
      </c>
      <c r="FM188" s="43">
        <f t="shared" si="224"/>
        <v>0</v>
      </c>
      <c r="FN188" s="43">
        <f t="shared" si="224"/>
        <v>10800.861598130001</v>
      </c>
      <c r="FO188" s="43">
        <f t="shared" si="224"/>
        <v>10640.079392150001</v>
      </c>
      <c r="FP188" s="43">
        <f t="shared" si="224"/>
        <v>10909.563406130001</v>
      </c>
      <c r="FQ188" s="43">
        <f t="shared" si="224"/>
        <v>0</v>
      </c>
      <c r="FR188" s="43">
        <f t="shared" si="224"/>
        <v>0</v>
      </c>
      <c r="FS188" s="43">
        <f t="shared" si="224"/>
        <v>0</v>
      </c>
      <c r="FT188" s="43">
        <f t="shared" si="224"/>
        <v>0</v>
      </c>
      <c r="FU188" s="43">
        <f t="shared" si="224"/>
        <v>10773.710921170001</v>
      </c>
      <c r="FV188" s="43">
        <f t="shared" si="224"/>
        <v>10396.214169770001</v>
      </c>
      <c r="FW188" s="43">
        <f t="shared" si="224"/>
        <v>0</v>
      </c>
      <c r="FX188" s="43">
        <f t="shared" si="224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713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714</v>
      </c>
      <c r="B190" s="7" t="s">
        <v>715</v>
      </c>
      <c r="C190" s="7">
        <f t="shared" ref="C190:BN190" si="225">ROUND(IF((OR(C182=1,C183=1))=TRUE(),0,(C188*459)+(C42*C188*C137)),2)</f>
        <v>8717932.25</v>
      </c>
      <c r="D190" s="7">
        <f t="shared" si="225"/>
        <v>26370634.719999999</v>
      </c>
      <c r="E190" s="7">
        <f t="shared" si="225"/>
        <v>11019564.189999999</v>
      </c>
      <c r="F190" s="7">
        <f t="shared" si="225"/>
        <v>0</v>
      </c>
      <c r="G190" s="7">
        <f t="shared" si="225"/>
        <v>0</v>
      </c>
      <c r="H190" s="7">
        <f t="shared" si="225"/>
        <v>0</v>
      </c>
      <c r="I190" s="7">
        <f t="shared" si="225"/>
        <v>13610468.15</v>
      </c>
      <c r="J190" s="7">
        <f t="shared" si="225"/>
        <v>6366449.5300000003</v>
      </c>
      <c r="K190" s="7">
        <f t="shared" si="225"/>
        <v>0</v>
      </c>
      <c r="L190" s="7">
        <f t="shared" si="225"/>
        <v>6858724.3399999999</v>
      </c>
      <c r="M190" s="7">
        <f t="shared" si="225"/>
        <v>6389562.0700000003</v>
      </c>
      <c r="N190" s="7">
        <f t="shared" si="225"/>
        <v>0</v>
      </c>
      <c r="O190" s="7">
        <f t="shared" si="225"/>
        <v>0</v>
      </c>
      <c r="P190" s="7">
        <f t="shared" si="225"/>
        <v>0</v>
      </c>
      <c r="Q190" s="7">
        <f t="shared" si="225"/>
        <v>41948940.009999998</v>
      </c>
      <c r="R190" s="7">
        <f t="shared" si="225"/>
        <v>0</v>
      </c>
      <c r="S190" s="7">
        <f t="shared" si="225"/>
        <v>6015649.7599999998</v>
      </c>
      <c r="T190" s="7">
        <f t="shared" si="225"/>
        <v>0</v>
      </c>
      <c r="U190" s="7">
        <f t="shared" si="225"/>
        <v>0</v>
      </c>
      <c r="V190" s="7">
        <f t="shared" si="225"/>
        <v>0</v>
      </c>
      <c r="W190" s="7">
        <f t="shared" si="225"/>
        <v>0</v>
      </c>
      <c r="X190" s="7">
        <f t="shared" si="225"/>
        <v>0</v>
      </c>
      <c r="Y190" s="7">
        <f t="shared" si="225"/>
        <v>5166005.97</v>
      </c>
      <c r="Z190" s="7">
        <f t="shared" si="225"/>
        <v>0</v>
      </c>
      <c r="AA190" s="7">
        <f t="shared" si="225"/>
        <v>0</v>
      </c>
      <c r="AB190" s="7">
        <f t="shared" si="225"/>
        <v>0</v>
      </c>
      <c r="AC190" s="7">
        <f t="shared" si="225"/>
        <v>0</v>
      </c>
      <c r="AD190" s="7">
        <f t="shared" si="225"/>
        <v>0</v>
      </c>
      <c r="AE190" s="7">
        <f t="shared" si="225"/>
        <v>0</v>
      </c>
      <c r="AF190" s="7">
        <f t="shared" si="225"/>
        <v>0</v>
      </c>
      <c r="AG190" s="7">
        <f t="shared" si="225"/>
        <v>0</v>
      </c>
      <c r="AH190" s="7">
        <f t="shared" si="225"/>
        <v>5388257.9299999997</v>
      </c>
      <c r="AI190" s="7">
        <f t="shared" si="225"/>
        <v>0</v>
      </c>
      <c r="AJ190" s="7">
        <f t="shared" si="225"/>
        <v>0</v>
      </c>
      <c r="AK190" s="7">
        <f t="shared" si="225"/>
        <v>0</v>
      </c>
      <c r="AL190" s="7">
        <f t="shared" si="225"/>
        <v>0</v>
      </c>
      <c r="AM190" s="7">
        <f t="shared" si="225"/>
        <v>0</v>
      </c>
      <c r="AN190" s="7">
        <f t="shared" si="225"/>
        <v>0</v>
      </c>
      <c r="AO190" s="7">
        <f t="shared" si="225"/>
        <v>7506201.7800000003</v>
      </c>
      <c r="AP190" s="7">
        <f t="shared" si="225"/>
        <v>73573623.230000004</v>
      </c>
      <c r="AQ190" s="7">
        <f t="shared" si="225"/>
        <v>0</v>
      </c>
      <c r="AR190" s="7">
        <f t="shared" si="225"/>
        <v>0</v>
      </c>
      <c r="AS190" s="7">
        <f t="shared" si="225"/>
        <v>0</v>
      </c>
      <c r="AT190" s="7">
        <f t="shared" si="225"/>
        <v>0</v>
      </c>
      <c r="AU190" s="7">
        <f t="shared" si="225"/>
        <v>0</v>
      </c>
      <c r="AV190" s="7">
        <f t="shared" si="225"/>
        <v>0</v>
      </c>
      <c r="AW190" s="7">
        <f t="shared" si="225"/>
        <v>0</v>
      </c>
      <c r="AX190" s="7">
        <f t="shared" si="225"/>
        <v>0</v>
      </c>
      <c r="AY190" s="7">
        <f t="shared" si="225"/>
        <v>0</v>
      </c>
      <c r="AZ190" s="7">
        <f t="shared" si="225"/>
        <v>15530131.41</v>
      </c>
      <c r="BA190" s="7">
        <f t="shared" si="225"/>
        <v>9761727.2300000004</v>
      </c>
      <c r="BB190" s="7">
        <f t="shared" si="225"/>
        <v>9400703.8599999994</v>
      </c>
      <c r="BC190" s="7">
        <f t="shared" si="225"/>
        <v>23177296.68</v>
      </c>
      <c r="BD190" s="7">
        <f t="shared" si="225"/>
        <v>0</v>
      </c>
      <c r="BE190" s="7">
        <f t="shared" si="225"/>
        <v>0</v>
      </c>
      <c r="BF190" s="7">
        <f t="shared" si="225"/>
        <v>0</v>
      </c>
      <c r="BG190" s="7">
        <f t="shared" si="225"/>
        <v>5475797.0199999996</v>
      </c>
      <c r="BH190" s="7">
        <f t="shared" si="225"/>
        <v>0</v>
      </c>
      <c r="BI190" s="7">
        <f t="shared" si="225"/>
        <v>0</v>
      </c>
      <c r="BJ190" s="7">
        <f t="shared" si="225"/>
        <v>0</v>
      </c>
      <c r="BK190" s="7">
        <f t="shared" si="225"/>
        <v>0</v>
      </c>
      <c r="BL190" s="7">
        <f t="shared" si="225"/>
        <v>0</v>
      </c>
      <c r="BM190" s="7">
        <f t="shared" si="225"/>
        <v>0</v>
      </c>
      <c r="BN190" s="7">
        <f t="shared" si="225"/>
        <v>7013951.6299999999</v>
      </c>
      <c r="BO190" s="7">
        <f t="shared" ref="BO190:DZ190" si="226">ROUND(IF((OR(BO182=1,BO183=1))=TRUE(),0,(BO188*459)+(BO42*BO188*BO137)),2)</f>
        <v>5467794.6200000001</v>
      </c>
      <c r="BP190" s="7">
        <f t="shared" si="226"/>
        <v>0</v>
      </c>
      <c r="BQ190" s="7">
        <f t="shared" si="226"/>
        <v>0</v>
      </c>
      <c r="BR190" s="7">
        <f t="shared" si="226"/>
        <v>7300069.9100000001</v>
      </c>
      <c r="BS190" s="7">
        <f t="shared" si="226"/>
        <v>6021643.5899999999</v>
      </c>
      <c r="BT190" s="7">
        <f t="shared" si="226"/>
        <v>0</v>
      </c>
      <c r="BU190" s="7">
        <f t="shared" si="226"/>
        <v>0</v>
      </c>
      <c r="BV190" s="7">
        <f t="shared" si="226"/>
        <v>0</v>
      </c>
      <c r="BW190" s="7">
        <f t="shared" si="226"/>
        <v>0</v>
      </c>
      <c r="BX190" s="7">
        <f t="shared" si="226"/>
        <v>0</v>
      </c>
      <c r="BY190" s="7">
        <f t="shared" si="226"/>
        <v>5033338.51</v>
      </c>
      <c r="BZ190" s="7">
        <f t="shared" si="226"/>
        <v>0</v>
      </c>
      <c r="CA190" s="7">
        <f t="shared" si="226"/>
        <v>0</v>
      </c>
      <c r="CB190" s="7">
        <f t="shared" si="226"/>
        <v>0</v>
      </c>
      <c r="CC190" s="7">
        <f t="shared" si="226"/>
        <v>0</v>
      </c>
      <c r="CD190" s="7">
        <f t="shared" si="226"/>
        <v>0</v>
      </c>
      <c r="CE190" s="7">
        <f t="shared" si="226"/>
        <v>0</v>
      </c>
      <c r="CF190" s="7">
        <f t="shared" si="226"/>
        <v>0</v>
      </c>
      <c r="CG190" s="7">
        <f t="shared" si="226"/>
        <v>0</v>
      </c>
      <c r="CH190" s="7">
        <f t="shared" si="226"/>
        <v>0</v>
      </c>
      <c r="CI190" s="7">
        <f t="shared" si="226"/>
        <v>5055899.26</v>
      </c>
      <c r="CJ190" s="7">
        <f t="shared" si="226"/>
        <v>5545643.7400000002</v>
      </c>
      <c r="CK190" s="7">
        <f t="shared" si="226"/>
        <v>0</v>
      </c>
      <c r="CL190" s="7">
        <f t="shared" si="226"/>
        <v>0</v>
      </c>
      <c r="CM190" s="7">
        <f t="shared" si="226"/>
        <v>5447727.8700000001</v>
      </c>
      <c r="CN190" s="7">
        <f t="shared" si="226"/>
        <v>0</v>
      </c>
      <c r="CO190" s="7">
        <f t="shared" si="226"/>
        <v>0</v>
      </c>
      <c r="CP190" s="7">
        <f t="shared" si="226"/>
        <v>0</v>
      </c>
      <c r="CQ190" s="7">
        <f t="shared" si="226"/>
        <v>5571866.1100000003</v>
      </c>
      <c r="CR190" s="7">
        <f t="shared" si="226"/>
        <v>0</v>
      </c>
      <c r="CS190" s="7">
        <f t="shared" si="226"/>
        <v>0</v>
      </c>
      <c r="CT190" s="7">
        <f t="shared" si="226"/>
        <v>0</v>
      </c>
      <c r="CU190" s="7">
        <f t="shared" si="226"/>
        <v>0</v>
      </c>
      <c r="CV190" s="7">
        <f t="shared" si="226"/>
        <v>0</v>
      </c>
      <c r="CW190" s="7">
        <f t="shared" si="226"/>
        <v>0</v>
      </c>
      <c r="CX190" s="7">
        <f t="shared" si="226"/>
        <v>5007174.04</v>
      </c>
      <c r="CY190" s="7">
        <f t="shared" si="226"/>
        <v>0</v>
      </c>
      <c r="CZ190" s="7">
        <f t="shared" si="226"/>
        <v>6181537.5899999999</v>
      </c>
      <c r="DA190" s="7">
        <f t="shared" si="226"/>
        <v>0</v>
      </c>
      <c r="DB190" s="7">
        <f t="shared" si="226"/>
        <v>0</v>
      </c>
      <c r="DC190" s="7">
        <f t="shared" si="226"/>
        <v>0</v>
      </c>
      <c r="DD190" s="7">
        <f t="shared" si="226"/>
        <v>0</v>
      </c>
      <c r="DE190" s="7">
        <f t="shared" si="226"/>
        <v>0</v>
      </c>
      <c r="DF190" s="7">
        <f t="shared" si="226"/>
        <v>17314497.260000002</v>
      </c>
      <c r="DG190" s="7">
        <f t="shared" si="226"/>
        <v>0</v>
      </c>
      <c r="DH190" s="7">
        <f t="shared" si="226"/>
        <v>5806101.0800000001</v>
      </c>
      <c r="DI190" s="7">
        <f t="shared" si="226"/>
        <v>6847775.46</v>
      </c>
      <c r="DJ190" s="7">
        <f t="shared" si="226"/>
        <v>0</v>
      </c>
      <c r="DK190" s="7">
        <f t="shared" si="226"/>
        <v>5110393.3600000003</v>
      </c>
      <c r="DL190" s="7">
        <f t="shared" si="226"/>
        <v>9181217.1699999999</v>
      </c>
      <c r="DM190" s="7">
        <f t="shared" si="226"/>
        <v>0</v>
      </c>
      <c r="DN190" s="7">
        <f t="shared" si="226"/>
        <v>5845781.8200000003</v>
      </c>
      <c r="DO190" s="7">
        <f t="shared" si="226"/>
        <v>6930429.1299999999</v>
      </c>
      <c r="DP190" s="7">
        <f t="shared" si="226"/>
        <v>0</v>
      </c>
      <c r="DQ190" s="7">
        <f t="shared" si="226"/>
        <v>0</v>
      </c>
      <c r="DR190" s="7">
        <f t="shared" si="226"/>
        <v>6074123.5700000003</v>
      </c>
      <c r="DS190" s="7">
        <f t="shared" si="226"/>
        <v>5398352.7800000003</v>
      </c>
      <c r="DT190" s="7">
        <f t="shared" si="226"/>
        <v>0</v>
      </c>
      <c r="DU190" s="7">
        <f t="shared" si="226"/>
        <v>0</v>
      </c>
      <c r="DV190" s="7">
        <f t="shared" si="226"/>
        <v>0</v>
      </c>
      <c r="DW190" s="7">
        <f t="shared" si="226"/>
        <v>0</v>
      </c>
      <c r="DX190" s="7">
        <f t="shared" si="226"/>
        <v>0</v>
      </c>
      <c r="DY190" s="7">
        <f t="shared" si="226"/>
        <v>0</v>
      </c>
      <c r="DZ190" s="7">
        <f t="shared" si="226"/>
        <v>0</v>
      </c>
      <c r="EA190" s="7">
        <f t="shared" ref="EA190:FX190" si="227">ROUND(IF((OR(EA182=1,EA183=1))=TRUE(),0,(EA188*459)+(EA42*EA188*EA137)),2)</f>
        <v>0</v>
      </c>
      <c r="EB190" s="7">
        <f t="shared" si="227"/>
        <v>5030231.16</v>
      </c>
      <c r="EC190" s="7">
        <f t="shared" si="227"/>
        <v>0</v>
      </c>
      <c r="ED190" s="7">
        <f t="shared" si="227"/>
        <v>0</v>
      </c>
      <c r="EE190" s="7">
        <f t="shared" si="227"/>
        <v>0</v>
      </c>
      <c r="EF190" s="7">
        <f t="shared" si="227"/>
        <v>5979026.6699999999</v>
      </c>
      <c r="EG190" s="7">
        <f t="shared" si="227"/>
        <v>0</v>
      </c>
      <c r="EH190" s="7">
        <f t="shared" si="227"/>
        <v>0</v>
      </c>
      <c r="EI190" s="7">
        <f t="shared" si="227"/>
        <v>19043301.84</v>
      </c>
      <c r="EJ190" s="7">
        <f t="shared" si="227"/>
        <v>10984625.630000001</v>
      </c>
      <c r="EK190" s="7">
        <f t="shared" si="227"/>
        <v>0</v>
      </c>
      <c r="EL190" s="7">
        <f t="shared" si="227"/>
        <v>4849476.7300000004</v>
      </c>
      <c r="EM190" s="7">
        <f t="shared" si="227"/>
        <v>0</v>
      </c>
      <c r="EN190" s="7">
        <f t="shared" si="227"/>
        <v>5553948.04</v>
      </c>
      <c r="EO190" s="7">
        <f t="shared" si="227"/>
        <v>0</v>
      </c>
      <c r="EP190" s="7">
        <f t="shared" si="227"/>
        <v>0</v>
      </c>
      <c r="EQ190" s="7">
        <f t="shared" si="227"/>
        <v>0</v>
      </c>
      <c r="ER190" s="7">
        <f t="shared" si="227"/>
        <v>0</v>
      </c>
      <c r="ES190" s="7">
        <f t="shared" si="227"/>
        <v>0</v>
      </c>
      <c r="ET190" s="7">
        <f t="shared" si="227"/>
        <v>0</v>
      </c>
      <c r="EU190" s="7">
        <f t="shared" si="227"/>
        <v>5203269.4800000004</v>
      </c>
      <c r="EV190" s="7">
        <f t="shared" si="227"/>
        <v>0</v>
      </c>
      <c r="EW190" s="7">
        <f t="shared" si="227"/>
        <v>0</v>
      </c>
      <c r="EX190" s="7">
        <f t="shared" si="227"/>
        <v>0</v>
      </c>
      <c r="EY190" s="7">
        <f t="shared" si="227"/>
        <v>5120932.24</v>
      </c>
      <c r="EZ190" s="7">
        <f t="shared" si="227"/>
        <v>0</v>
      </c>
      <c r="FA190" s="7">
        <f t="shared" si="227"/>
        <v>0</v>
      </c>
      <c r="FB190" s="7">
        <f t="shared" si="227"/>
        <v>0</v>
      </c>
      <c r="FC190" s="7">
        <f t="shared" si="227"/>
        <v>0</v>
      </c>
      <c r="FD190" s="7">
        <f t="shared" si="227"/>
        <v>0</v>
      </c>
      <c r="FE190" s="7">
        <f t="shared" si="227"/>
        <v>0</v>
      </c>
      <c r="FF190" s="7">
        <f t="shared" si="227"/>
        <v>0</v>
      </c>
      <c r="FG190" s="7">
        <f t="shared" si="227"/>
        <v>0</v>
      </c>
      <c r="FH190" s="7">
        <f t="shared" si="227"/>
        <v>0</v>
      </c>
      <c r="FI190" s="7">
        <f t="shared" si="227"/>
        <v>5865206.0300000003</v>
      </c>
      <c r="FJ190" s="7">
        <f t="shared" si="227"/>
        <v>0</v>
      </c>
      <c r="FK190" s="7">
        <f t="shared" si="227"/>
        <v>0</v>
      </c>
      <c r="FL190" s="7">
        <f t="shared" si="227"/>
        <v>0</v>
      </c>
      <c r="FM190" s="7">
        <f t="shared" si="227"/>
        <v>0</v>
      </c>
      <c r="FN190" s="7">
        <f t="shared" si="227"/>
        <v>24143036.32</v>
      </c>
      <c r="FO190" s="7">
        <f t="shared" si="227"/>
        <v>5523094.9699999997</v>
      </c>
      <c r="FP190" s="7">
        <f t="shared" si="227"/>
        <v>6675343.6600000001</v>
      </c>
      <c r="FQ190" s="7">
        <f t="shared" si="227"/>
        <v>0</v>
      </c>
      <c r="FR190" s="7">
        <f t="shared" si="227"/>
        <v>0</v>
      </c>
      <c r="FS190" s="7">
        <f t="shared" si="227"/>
        <v>0</v>
      </c>
      <c r="FT190" s="7">
        <f t="shared" si="227"/>
        <v>0</v>
      </c>
      <c r="FU190" s="7">
        <f t="shared" si="227"/>
        <v>5645209.0499999998</v>
      </c>
      <c r="FV190" s="7">
        <f t="shared" si="227"/>
        <v>5255411.0199999996</v>
      </c>
      <c r="FW190" s="7">
        <f t="shared" si="227"/>
        <v>0</v>
      </c>
      <c r="FX190" s="7">
        <f t="shared" si="227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717</v>
      </c>
      <c r="B192" s="7" t="s">
        <v>718</v>
      </c>
      <c r="C192" s="18">
        <f t="shared" ref="C192:BN192" si="228">IF((OR(C182=1,C183=1))=TRUE(),0,C98)</f>
        <v>6476.6</v>
      </c>
      <c r="D192" s="18">
        <f t="shared" si="228"/>
        <v>41024.660000000003</v>
      </c>
      <c r="E192" s="18">
        <f t="shared" si="228"/>
        <v>6643.2</v>
      </c>
      <c r="F192" s="18">
        <f t="shared" si="228"/>
        <v>0</v>
      </c>
      <c r="G192" s="18">
        <f t="shared" si="228"/>
        <v>0</v>
      </c>
      <c r="H192" s="18">
        <f t="shared" si="228"/>
        <v>0</v>
      </c>
      <c r="I192" s="18">
        <f t="shared" si="228"/>
        <v>9393.68</v>
      </c>
      <c r="J192" s="18">
        <f t="shared" si="228"/>
        <v>2332.1</v>
      </c>
      <c r="K192" s="18">
        <f t="shared" si="228"/>
        <v>0</v>
      </c>
      <c r="L192" s="18">
        <f t="shared" si="228"/>
        <v>2384.4</v>
      </c>
      <c r="M192" s="18">
        <f t="shared" si="228"/>
        <v>1179.5</v>
      </c>
      <c r="N192" s="18">
        <f t="shared" si="228"/>
        <v>0</v>
      </c>
      <c r="O192" s="18">
        <f t="shared" si="228"/>
        <v>0</v>
      </c>
      <c r="P192" s="18">
        <f t="shared" si="228"/>
        <v>0</v>
      </c>
      <c r="Q192" s="18">
        <f t="shared" si="228"/>
        <v>38370.659999999996</v>
      </c>
      <c r="R192" s="18">
        <f t="shared" si="228"/>
        <v>0</v>
      </c>
      <c r="S192" s="18">
        <f t="shared" si="228"/>
        <v>1707.4</v>
      </c>
      <c r="T192" s="18">
        <f t="shared" si="228"/>
        <v>0</v>
      </c>
      <c r="U192" s="18">
        <f t="shared" si="228"/>
        <v>0</v>
      </c>
      <c r="V192" s="18">
        <f t="shared" si="228"/>
        <v>0</v>
      </c>
      <c r="W192" s="18">
        <f t="shared" si="228"/>
        <v>0</v>
      </c>
      <c r="X192" s="18">
        <f t="shared" si="228"/>
        <v>0</v>
      </c>
      <c r="Y192" s="18">
        <f t="shared" si="228"/>
        <v>465.5</v>
      </c>
      <c r="Z192" s="18">
        <f t="shared" si="228"/>
        <v>0</v>
      </c>
      <c r="AA192" s="18">
        <f t="shared" si="228"/>
        <v>0</v>
      </c>
      <c r="AB192" s="18">
        <f t="shared" si="228"/>
        <v>0</v>
      </c>
      <c r="AC192" s="18">
        <f t="shared" si="228"/>
        <v>0</v>
      </c>
      <c r="AD192" s="18">
        <f t="shared" si="228"/>
        <v>0</v>
      </c>
      <c r="AE192" s="18">
        <f t="shared" si="228"/>
        <v>0</v>
      </c>
      <c r="AF192" s="18">
        <f t="shared" si="228"/>
        <v>0</v>
      </c>
      <c r="AG192" s="18">
        <f t="shared" si="228"/>
        <v>0</v>
      </c>
      <c r="AH192" s="18">
        <f t="shared" si="228"/>
        <v>1056.5999999999999</v>
      </c>
      <c r="AI192" s="18">
        <f t="shared" si="228"/>
        <v>0</v>
      </c>
      <c r="AJ192" s="18">
        <f t="shared" si="228"/>
        <v>0</v>
      </c>
      <c r="AK192" s="18">
        <f t="shared" si="228"/>
        <v>0</v>
      </c>
      <c r="AL192" s="18">
        <f t="shared" si="228"/>
        <v>0</v>
      </c>
      <c r="AM192" s="18">
        <f t="shared" si="228"/>
        <v>0</v>
      </c>
      <c r="AN192" s="18">
        <f t="shared" si="228"/>
        <v>0</v>
      </c>
      <c r="AO192" s="18">
        <f t="shared" si="228"/>
        <v>4624.28</v>
      </c>
      <c r="AP192" s="18">
        <f t="shared" si="228"/>
        <v>88452.6</v>
      </c>
      <c r="AQ192" s="18">
        <f t="shared" si="228"/>
        <v>0</v>
      </c>
      <c r="AR192" s="18">
        <f t="shared" si="228"/>
        <v>0</v>
      </c>
      <c r="AS192" s="18">
        <f t="shared" si="228"/>
        <v>0</v>
      </c>
      <c r="AT192" s="18">
        <f t="shared" si="228"/>
        <v>0</v>
      </c>
      <c r="AU192" s="18">
        <f t="shared" si="228"/>
        <v>0</v>
      </c>
      <c r="AV192" s="18">
        <f t="shared" si="228"/>
        <v>0</v>
      </c>
      <c r="AW192" s="18">
        <f t="shared" si="228"/>
        <v>0</v>
      </c>
      <c r="AX192" s="18">
        <f t="shared" si="228"/>
        <v>0</v>
      </c>
      <c r="AY192" s="18">
        <f t="shared" si="228"/>
        <v>0</v>
      </c>
      <c r="AZ192" s="18">
        <f t="shared" si="228"/>
        <v>12948.5</v>
      </c>
      <c r="BA192" s="18">
        <f t="shared" si="228"/>
        <v>9269.58</v>
      </c>
      <c r="BB192" s="18">
        <f t="shared" si="228"/>
        <v>8155.8</v>
      </c>
      <c r="BC192" s="18">
        <f t="shared" si="228"/>
        <v>27620.92</v>
      </c>
      <c r="BD192" s="18">
        <f t="shared" si="228"/>
        <v>0</v>
      </c>
      <c r="BE192" s="18">
        <f t="shared" si="228"/>
        <v>0</v>
      </c>
      <c r="BF192" s="18">
        <f t="shared" si="228"/>
        <v>0</v>
      </c>
      <c r="BG192" s="18">
        <f t="shared" si="228"/>
        <v>1023.8</v>
      </c>
      <c r="BH192" s="18">
        <f t="shared" si="228"/>
        <v>0</v>
      </c>
      <c r="BI192" s="18">
        <f t="shared" si="228"/>
        <v>0</v>
      </c>
      <c r="BJ192" s="18">
        <f t="shared" si="228"/>
        <v>0</v>
      </c>
      <c r="BK192" s="18">
        <f t="shared" si="228"/>
        <v>0</v>
      </c>
      <c r="BL192" s="18">
        <f t="shared" si="228"/>
        <v>0</v>
      </c>
      <c r="BM192" s="18">
        <f t="shared" si="228"/>
        <v>0</v>
      </c>
      <c r="BN192" s="18">
        <f t="shared" si="228"/>
        <v>3502</v>
      </c>
      <c r="BO192" s="18">
        <f t="shared" ref="BO192:DZ192" si="229">IF((OR(BO182=1,BO183=1))=TRUE(),0,BO98)</f>
        <v>1386.8799999999999</v>
      </c>
      <c r="BP192" s="18">
        <f t="shared" si="229"/>
        <v>0</v>
      </c>
      <c r="BQ192" s="18">
        <f t="shared" si="229"/>
        <v>0</v>
      </c>
      <c r="BR192" s="18">
        <f t="shared" si="229"/>
        <v>4651.88</v>
      </c>
      <c r="BS192" s="18">
        <f t="shared" si="229"/>
        <v>1226.5</v>
      </c>
      <c r="BT192" s="18">
        <f t="shared" si="229"/>
        <v>0</v>
      </c>
      <c r="BU192" s="18">
        <f t="shared" si="229"/>
        <v>0</v>
      </c>
      <c r="BV192" s="18">
        <f t="shared" si="229"/>
        <v>0</v>
      </c>
      <c r="BW192" s="18">
        <f t="shared" si="229"/>
        <v>0</v>
      </c>
      <c r="BX192" s="18">
        <f t="shared" si="229"/>
        <v>0</v>
      </c>
      <c r="BY192" s="18">
        <f t="shared" si="229"/>
        <v>517.18000000000006</v>
      </c>
      <c r="BZ192" s="18">
        <f t="shared" si="229"/>
        <v>0</v>
      </c>
      <c r="CA192" s="18">
        <f t="shared" si="229"/>
        <v>0</v>
      </c>
      <c r="CB192" s="18">
        <f t="shared" si="229"/>
        <v>0</v>
      </c>
      <c r="CC192" s="18">
        <f t="shared" si="229"/>
        <v>0</v>
      </c>
      <c r="CD192" s="18">
        <f t="shared" si="229"/>
        <v>0</v>
      </c>
      <c r="CE192" s="18">
        <f t="shared" si="229"/>
        <v>0</v>
      </c>
      <c r="CF192" s="18">
        <f t="shared" si="229"/>
        <v>0</v>
      </c>
      <c r="CG192" s="18">
        <f t="shared" si="229"/>
        <v>0</v>
      </c>
      <c r="CH192" s="18">
        <f t="shared" si="229"/>
        <v>0</v>
      </c>
      <c r="CI192" s="18">
        <f t="shared" si="229"/>
        <v>708.7</v>
      </c>
      <c r="CJ192" s="18">
        <f t="shared" si="229"/>
        <v>982.9</v>
      </c>
      <c r="CK192" s="18">
        <f t="shared" si="229"/>
        <v>0</v>
      </c>
      <c r="CL192" s="18">
        <f t="shared" si="229"/>
        <v>0</v>
      </c>
      <c r="CM192" s="18">
        <f t="shared" si="229"/>
        <v>756.72</v>
      </c>
      <c r="CN192" s="18">
        <f t="shared" si="229"/>
        <v>0</v>
      </c>
      <c r="CO192" s="18">
        <f t="shared" si="229"/>
        <v>0</v>
      </c>
      <c r="CP192" s="18">
        <f t="shared" si="229"/>
        <v>0</v>
      </c>
      <c r="CQ192" s="18">
        <f t="shared" si="229"/>
        <v>889.8</v>
      </c>
      <c r="CR192" s="18">
        <f t="shared" si="229"/>
        <v>0</v>
      </c>
      <c r="CS192" s="18">
        <f t="shared" si="229"/>
        <v>0</v>
      </c>
      <c r="CT192" s="18">
        <f t="shared" si="229"/>
        <v>0</v>
      </c>
      <c r="CU192" s="18">
        <f t="shared" si="229"/>
        <v>0</v>
      </c>
      <c r="CV192" s="18">
        <f t="shared" si="229"/>
        <v>0</v>
      </c>
      <c r="CW192" s="18">
        <f t="shared" si="229"/>
        <v>0</v>
      </c>
      <c r="CX192" s="18">
        <f t="shared" si="229"/>
        <v>467.5</v>
      </c>
      <c r="CY192" s="18">
        <f t="shared" si="229"/>
        <v>0</v>
      </c>
      <c r="CZ192" s="18">
        <f t="shared" si="229"/>
        <v>2021.8</v>
      </c>
      <c r="DA192" s="18">
        <f t="shared" si="229"/>
        <v>0</v>
      </c>
      <c r="DB192" s="18">
        <f t="shared" si="229"/>
        <v>0</v>
      </c>
      <c r="DC192" s="18">
        <f t="shared" si="229"/>
        <v>0</v>
      </c>
      <c r="DD192" s="18">
        <f t="shared" si="229"/>
        <v>0</v>
      </c>
      <c r="DE192" s="18">
        <f t="shared" si="229"/>
        <v>0</v>
      </c>
      <c r="DF192" s="18">
        <f t="shared" si="229"/>
        <v>21855.040000000001</v>
      </c>
      <c r="DG192" s="18">
        <f t="shared" si="229"/>
        <v>0</v>
      </c>
      <c r="DH192" s="18">
        <f t="shared" si="229"/>
        <v>2053.3000000000002</v>
      </c>
      <c r="DI192" s="18">
        <f t="shared" si="229"/>
        <v>2647.58</v>
      </c>
      <c r="DJ192" s="18">
        <f t="shared" si="229"/>
        <v>0</v>
      </c>
      <c r="DK192" s="18">
        <f t="shared" si="229"/>
        <v>466.5</v>
      </c>
      <c r="DL192" s="18">
        <f t="shared" si="229"/>
        <v>5897.58</v>
      </c>
      <c r="DM192" s="18">
        <f t="shared" si="229"/>
        <v>0</v>
      </c>
      <c r="DN192" s="18">
        <f t="shared" si="229"/>
        <v>1453.5</v>
      </c>
      <c r="DO192" s="18">
        <f t="shared" si="229"/>
        <v>3343</v>
      </c>
      <c r="DP192" s="18">
        <f t="shared" si="229"/>
        <v>0</v>
      </c>
      <c r="DQ192" s="18">
        <f t="shared" si="229"/>
        <v>0</v>
      </c>
      <c r="DR192" s="18">
        <f t="shared" si="229"/>
        <v>1436.08</v>
      </c>
      <c r="DS192" s="18">
        <f t="shared" si="229"/>
        <v>755.8</v>
      </c>
      <c r="DT192" s="18">
        <f t="shared" si="229"/>
        <v>0</v>
      </c>
      <c r="DU192" s="18">
        <f t="shared" si="229"/>
        <v>0</v>
      </c>
      <c r="DV192" s="18">
        <f t="shared" si="229"/>
        <v>0</v>
      </c>
      <c r="DW192" s="18">
        <f t="shared" si="229"/>
        <v>0</v>
      </c>
      <c r="DX192" s="18">
        <f t="shared" si="229"/>
        <v>0</v>
      </c>
      <c r="DY192" s="18">
        <f t="shared" si="229"/>
        <v>0</v>
      </c>
      <c r="DZ192" s="18">
        <f t="shared" si="229"/>
        <v>0</v>
      </c>
      <c r="EA192" s="18">
        <f t="shared" ref="EA192:FX192" si="230">IF((OR(EA182=1,EA183=1))=TRUE(),0,EA98)</f>
        <v>0</v>
      </c>
      <c r="EB192" s="18">
        <f t="shared" si="230"/>
        <v>598.79999999999995</v>
      </c>
      <c r="EC192" s="18">
        <f t="shared" si="230"/>
        <v>0</v>
      </c>
      <c r="ED192" s="18">
        <f t="shared" si="230"/>
        <v>0</v>
      </c>
      <c r="EE192" s="18">
        <f t="shared" si="230"/>
        <v>0</v>
      </c>
      <c r="EF192" s="18">
        <f t="shared" si="230"/>
        <v>1508.9</v>
      </c>
      <c r="EG192" s="18">
        <f t="shared" si="230"/>
        <v>0</v>
      </c>
      <c r="EH192" s="18">
        <f t="shared" si="230"/>
        <v>0</v>
      </c>
      <c r="EI192" s="18">
        <f t="shared" si="230"/>
        <v>15402.8</v>
      </c>
      <c r="EJ192" s="18">
        <f t="shared" si="230"/>
        <v>9888.7000000000007</v>
      </c>
      <c r="EK192" s="18">
        <f t="shared" si="230"/>
        <v>0</v>
      </c>
      <c r="EL192" s="18">
        <f t="shared" si="230"/>
        <v>473.3</v>
      </c>
      <c r="EM192" s="18">
        <f t="shared" si="230"/>
        <v>0</v>
      </c>
      <c r="EN192" s="18">
        <f t="shared" si="230"/>
        <v>990.9</v>
      </c>
      <c r="EO192" s="18">
        <f t="shared" si="230"/>
        <v>0</v>
      </c>
      <c r="EP192" s="18">
        <f t="shared" si="230"/>
        <v>0</v>
      </c>
      <c r="EQ192" s="18">
        <f t="shared" si="230"/>
        <v>0</v>
      </c>
      <c r="ER192" s="18">
        <f t="shared" si="230"/>
        <v>0</v>
      </c>
      <c r="ES192" s="18">
        <f t="shared" si="230"/>
        <v>0</v>
      </c>
      <c r="ET192" s="18">
        <f t="shared" si="230"/>
        <v>0</v>
      </c>
      <c r="EU192" s="18">
        <f t="shared" si="230"/>
        <v>621</v>
      </c>
      <c r="EV192" s="18">
        <f t="shared" si="230"/>
        <v>0</v>
      </c>
      <c r="EW192" s="18">
        <f t="shared" si="230"/>
        <v>0</v>
      </c>
      <c r="EX192" s="18">
        <f t="shared" si="230"/>
        <v>0</v>
      </c>
      <c r="EY192" s="18">
        <f t="shared" si="230"/>
        <v>235.8</v>
      </c>
      <c r="EZ192" s="18">
        <f t="shared" si="230"/>
        <v>0</v>
      </c>
      <c r="FA192" s="18">
        <f t="shared" si="230"/>
        <v>0</v>
      </c>
      <c r="FB192" s="18">
        <f t="shared" si="230"/>
        <v>0</v>
      </c>
      <c r="FC192" s="18">
        <f t="shared" si="230"/>
        <v>0</v>
      </c>
      <c r="FD192" s="18">
        <f t="shared" si="230"/>
        <v>0</v>
      </c>
      <c r="FE192" s="18">
        <f t="shared" si="230"/>
        <v>0</v>
      </c>
      <c r="FF192" s="18">
        <f t="shared" si="230"/>
        <v>0</v>
      </c>
      <c r="FG192" s="18">
        <f t="shared" si="230"/>
        <v>0</v>
      </c>
      <c r="FH192" s="18">
        <f t="shared" si="230"/>
        <v>0</v>
      </c>
      <c r="FI192" s="18">
        <f t="shared" si="230"/>
        <v>1854.5</v>
      </c>
      <c r="FJ192" s="18">
        <f t="shared" si="230"/>
        <v>0</v>
      </c>
      <c r="FK192" s="18">
        <f t="shared" si="230"/>
        <v>0</v>
      </c>
      <c r="FL192" s="18">
        <f t="shared" si="230"/>
        <v>0</v>
      </c>
      <c r="FM192" s="18">
        <f t="shared" si="230"/>
        <v>0</v>
      </c>
      <c r="FN192" s="18">
        <f t="shared" si="230"/>
        <v>21987.600000000002</v>
      </c>
      <c r="FO192" s="18">
        <f t="shared" si="230"/>
        <v>1119.4000000000001</v>
      </c>
      <c r="FP192" s="18">
        <f t="shared" si="230"/>
        <v>2426.5</v>
      </c>
      <c r="FQ192" s="18">
        <f t="shared" si="230"/>
        <v>0</v>
      </c>
      <c r="FR192" s="18">
        <f t="shared" si="230"/>
        <v>0</v>
      </c>
      <c r="FS192" s="18">
        <f t="shared" si="230"/>
        <v>0</v>
      </c>
      <c r="FT192" s="18">
        <f t="shared" si="230"/>
        <v>0</v>
      </c>
      <c r="FU192" s="18">
        <f t="shared" si="230"/>
        <v>849.3</v>
      </c>
      <c r="FV192" s="18">
        <f t="shared" si="230"/>
        <v>721</v>
      </c>
      <c r="FW192" s="18">
        <f t="shared" si="230"/>
        <v>0</v>
      </c>
      <c r="FX192" s="18">
        <f t="shared" si="230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719</v>
      </c>
      <c r="B193" s="7" t="s">
        <v>720</v>
      </c>
      <c r="C193" s="7">
        <f t="shared" ref="C193:BN193" si="231">ROUND(IF((OR(C182=1,C183=1))=TRUE(),0,(C190/459*C192)+C179+C169),2)</f>
        <v>126709475.22</v>
      </c>
      <c r="D193" s="7">
        <f t="shared" si="231"/>
        <v>2359789922.5300002</v>
      </c>
      <c r="E193" s="7">
        <f t="shared" si="231"/>
        <v>160605188.31</v>
      </c>
      <c r="F193" s="7">
        <f t="shared" si="231"/>
        <v>0</v>
      </c>
      <c r="G193" s="7">
        <f t="shared" si="231"/>
        <v>0</v>
      </c>
      <c r="H193" s="7">
        <f t="shared" si="231"/>
        <v>0</v>
      </c>
      <c r="I193" s="7">
        <f t="shared" si="231"/>
        <v>279716607.43000001</v>
      </c>
      <c r="J193" s="7">
        <f t="shared" si="231"/>
        <v>32466108.760000002</v>
      </c>
      <c r="K193" s="7">
        <f t="shared" si="231"/>
        <v>0</v>
      </c>
      <c r="L193" s="7">
        <f t="shared" si="231"/>
        <v>35739669.93</v>
      </c>
      <c r="M193" s="7">
        <f t="shared" si="231"/>
        <v>16528600</v>
      </c>
      <c r="N193" s="7">
        <f t="shared" si="231"/>
        <v>0</v>
      </c>
      <c r="O193" s="7">
        <f t="shared" si="231"/>
        <v>0</v>
      </c>
      <c r="P193" s="7">
        <f t="shared" si="231"/>
        <v>0</v>
      </c>
      <c r="Q193" s="7">
        <f t="shared" si="231"/>
        <v>3514585855.8800001</v>
      </c>
      <c r="R193" s="7">
        <f t="shared" si="231"/>
        <v>0</v>
      </c>
      <c r="S193" s="7">
        <f t="shared" si="231"/>
        <v>22426019.16</v>
      </c>
      <c r="T193" s="7">
        <f t="shared" si="231"/>
        <v>0</v>
      </c>
      <c r="U193" s="7">
        <f t="shared" si="231"/>
        <v>0</v>
      </c>
      <c r="V193" s="7">
        <f t="shared" si="231"/>
        <v>0</v>
      </c>
      <c r="W193" s="7">
        <f t="shared" si="231"/>
        <v>0</v>
      </c>
      <c r="X193" s="7">
        <f t="shared" si="231"/>
        <v>0</v>
      </c>
      <c r="Y193" s="7">
        <f t="shared" si="231"/>
        <v>8237315.4199999999</v>
      </c>
      <c r="Z193" s="7">
        <f t="shared" si="231"/>
        <v>0</v>
      </c>
      <c r="AA193" s="7">
        <f t="shared" si="231"/>
        <v>0</v>
      </c>
      <c r="AB193" s="7">
        <f t="shared" si="231"/>
        <v>0</v>
      </c>
      <c r="AC193" s="7">
        <f t="shared" si="231"/>
        <v>0</v>
      </c>
      <c r="AD193" s="7">
        <f t="shared" si="231"/>
        <v>0</v>
      </c>
      <c r="AE193" s="7">
        <f t="shared" si="231"/>
        <v>0</v>
      </c>
      <c r="AF193" s="7">
        <f t="shared" si="231"/>
        <v>0</v>
      </c>
      <c r="AG193" s="7">
        <f t="shared" si="231"/>
        <v>0</v>
      </c>
      <c r="AH193" s="7">
        <f t="shared" si="231"/>
        <v>12403558.449999999</v>
      </c>
      <c r="AI193" s="7">
        <f t="shared" si="231"/>
        <v>0</v>
      </c>
      <c r="AJ193" s="7">
        <f t="shared" si="231"/>
        <v>0</v>
      </c>
      <c r="AK193" s="7">
        <f t="shared" si="231"/>
        <v>0</v>
      </c>
      <c r="AL193" s="7">
        <f t="shared" si="231"/>
        <v>0</v>
      </c>
      <c r="AM193" s="7">
        <f t="shared" si="231"/>
        <v>0</v>
      </c>
      <c r="AN193" s="7">
        <f t="shared" si="231"/>
        <v>0</v>
      </c>
      <c r="AO193" s="7">
        <f t="shared" si="231"/>
        <v>75720778.420000002</v>
      </c>
      <c r="AP193" s="7">
        <f t="shared" si="231"/>
        <v>14191008633.43</v>
      </c>
      <c r="AQ193" s="7">
        <f t="shared" si="231"/>
        <v>0</v>
      </c>
      <c r="AR193" s="7">
        <f t="shared" si="231"/>
        <v>0</v>
      </c>
      <c r="AS193" s="7">
        <f t="shared" si="231"/>
        <v>0</v>
      </c>
      <c r="AT193" s="7">
        <f t="shared" si="231"/>
        <v>0</v>
      </c>
      <c r="AU193" s="7">
        <f t="shared" si="231"/>
        <v>0</v>
      </c>
      <c r="AV193" s="7">
        <f t="shared" si="231"/>
        <v>0</v>
      </c>
      <c r="AW193" s="7">
        <f t="shared" si="231"/>
        <v>0</v>
      </c>
      <c r="AX193" s="7">
        <f t="shared" si="231"/>
        <v>0</v>
      </c>
      <c r="AY193" s="7">
        <f t="shared" si="231"/>
        <v>0</v>
      </c>
      <c r="AZ193" s="7">
        <f t="shared" si="231"/>
        <v>440002811.61000001</v>
      </c>
      <c r="BA193" s="7">
        <f t="shared" si="231"/>
        <v>197270745.99000001</v>
      </c>
      <c r="BB193" s="7">
        <f t="shared" si="231"/>
        <v>167221155.84999999</v>
      </c>
      <c r="BC193" s="7">
        <f t="shared" si="231"/>
        <v>1401081573.6600001</v>
      </c>
      <c r="BD193" s="7">
        <f t="shared" si="231"/>
        <v>0</v>
      </c>
      <c r="BE193" s="7">
        <f t="shared" si="231"/>
        <v>0</v>
      </c>
      <c r="BF193" s="7">
        <f t="shared" si="231"/>
        <v>0</v>
      </c>
      <c r="BG193" s="7">
        <f t="shared" si="231"/>
        <v>12274407.33</v>
      </c>
      <c r="BH193" s="7">
        <f t="shared" si="231"/>
        <v>0</v>
      </c>
      <c r="BI193" s="7">
        <f t="shared" si="231"/>
        <v>0</v>
      </c>
      <c r="BJ193" s="7">
        <f t="shared" si="231"/>
        <v>0</v>
      </c>
      <c r="BK193" s="7">
        <f t="shared" si="231"/>
        <v>0</v>
      </c>
      <c r="BL193" s="7">
        <f t="shared" si="231"/>
        <v>0</v>
      </c>
      <c r="BM193" s="7">
        <f t="shared" si="231"/>
        <v>0</v>
      </c>
      <c r="BN193" s="7">
        <f t="shared" si="231"/>
        <v>53627819.280000001</v>
      </c>
      <c r="BO193" s="7">
        <f t="shared" ref="BO193:DZ193" si="232">ROUND(IF((OR(BO182=1,BO183=1))=TRUE(),0,(BO190/459*BO192)+BO179+BO169),2)</f>
        <v>16530659.82</v>
      </c>
      <c r="BP193" s="7">
        <f t="shared" si="232"/>
        <v>0</v>
      </c>
      <c r="BQ193" s="7">
        <f t="shared" si="232"/>
        <v>0</v>
      </c>
      <c r="BR193" s="7">
        <f t="shared" si="232"/>
        <v>74468923.129999995</v>
      </c>
      <c r="BS193" s="7">
        <f t="shared" si="232"/>
        <v>16204376.92</v>
      </c>
      <c r="BT193" s="7">
        <f t="shared" si="232"/>
        <v>0</v>
      </c>
      <c r="BU193" s="7">
        <f t="shared" si="232"/>
        <v>0</v>
      </c>
      <c r="BV193" s="7">
        <f t="shared" si="232"/>
        <v>0</v>
      </c>
      <c r="BW193" s="7">
        <f t="shared" si="232"/>
        <v>0</v>
      </c>
      <c r="BX193" s="7">
        <f t="shared" si="232"/>
        <v>0</v>
      </c>
      <c r="BY193" s="7">
        <f>ROUND(IF((OR(BY182=1,BY183=1))=TRUE(),0,(BY190/459*BY192)+BY179+BY169),2)+219.5</f>
        <v>5673908.8499999996</v>
      </c>
      <c r="BZ193" s="7">
        <f t="shared" si="232"/>
        <v>0</v>
      </c>
      <c r="CA193" s="7">
        <f t="shared" si="232"/>
        <v>0</v>
      </c>
      <c r="CB193" s="7">
        <f t="shared" si="232"/>
        <v>0</v>
      </c>
      <c r="CC193" s="7">
        <f t="shared" si="232"/>
        <v>0</v>
      </c>
      <c r="CD193" s="7">
        <f t="shared" si="232"/>
        <v>0</v>
      </c>
      <c r="CE193" s="7">
        <f t="shared" si="232"/>
        <v>0</v>
      </c>
      <c r="CF193" s="7">
        <f t="shared" si="232"/>
        <v>0</v>
      </c>
      <c r="CG193" s="7">
        <f t="shared" si="232"/>
        <v>0</v>
      </c>
      <c r="CH193" s="7">
        <f t="shared" si="232"/>
        <v>0</v>
      </c>
      <c r="CI193" s="7">
        <f t="shared" si="232"/>
        <v>7858538.8700000001</v>
      </c>
      <c r="CJ193" s="7">
        <f t="shared" si="232"/>
        <v>11996745.359999999</v>
      </c>
      <c r="CK193" s="7">
        <f t="shared" si="232"/>
        <v>0</v>
      </c>
      <c r="CL193" s="7">
        <f t="shared" si="232"/>
        <v>0</v>
      </c>
      <c r="CM193" s="7">
        <f t="shared" si="232"/>
        <v>9294987.5199999996</v>
      </c>
      <c r="CN193" s="7">
        <f t="shared" si="232"/>
        <v>0</v>
      </c>
      <c r="CO193" s="7">
        <f t="shared" si="232"/>
        <v>0</v>
      </c>
      <c r="CP193" s="7">
        <f t="shared" si="232"/>
        <v>0</v>
      </c>
      <c r="CQ193" s="7">
        <f t="shared" si="232"/>
        <v>10806096.279999999</v>
      </c>
      <c r="CR193" s="7">
        <f t="shared" si="232"/>
        <v>0</v>
      </c>
      <c r="CS193" s="7">
        <f t="shared" si="232"/>
        <v>0</v>
      </c>
      <c r="CT193" s="7">
        <f t="shared" si="232"/>
        <v>0</v>
      </c>
      <c r="CU193" s="7">
        <f t="shared" si="232"/>
        <v>0</v>
      </c>
      <c r="CV193" s="7">
        <f t="shared" si="232"/>
        <v>0</v>
      </c>
      <c r="CW193" s="7">
        <f t="shared" si="232"/>
        <v>0</v>
      </c>
      <c r="CX193" s="7">
        <f t="shared" si="232"/>
        <v>5119782.88</v>
      </c>
      <c r="CY193" s="7">
        <f t="shared" si="232"/>
        <v>0</v>
      </c>
      <c r="CZ193" s="7">
        <f t="shared" si="232"/>
        <v>27256766.469999999</v>
      </c>
      <c r="DA193" s="7">
        <f t="shared" si="232"/>
        <v>0</v>
      </c>
      <c r="DB193" s="7">
        <f t="shared" si="232"/>
        <v>0</v>
      </c>
      <c r="DC193" s="7">
        <f t="shared" si="232"/>
        <v>0</v>
      </c>
      <c r="DD193" s="7">
        <f t="shared" si="232"/>
        <v>0</v>
      </c>
      <c r="DE193" s="7">
        <f t="shared" si="232"/>
        <v>0</v>
      </c>
      <c r="DF193" s="7">
        <f t="shared" si="232"/>
        <v>825080995.01999998</v>
      </c>
      <c r="DG193" s="7">
        <f t="shared" si="232"/>
        <v>0</v>
      </c>
      <c r="DH193" s="7">
        <f t="shared" si="232"/>
        <v>26040118.289999999</v>
      </c>
      <c r="DI193" s="7">
        <f t="shared" si="232"/>
        <v>39576638.020000003</v>
      </c>
      <c r="DJ193" s="7">
        <f t="shared" si="232"/>
        <v>0</v>
      </c>
      <c r="DK193" s="7">
        <f t="shared" si="232"/>
        <v>5211322.96</v>
      </c>
      <c r="DL193" s="7">
        <f t="shared" si="232"/>
        <v>118189584.3</v>
      </c>
      <c r="DM193" s="7">
        <f t="shared" si="232"/>
        <v>0</v>
      </c>
      <c r="DN193" s="7">
        <f t="shared" si="232"/>
        <v>18579544.039999999</v>
      </c>
      <c r="DO193" s="7">
        <f t="shared" si="232"/>
        <v>50864687.409999996</v>
      </c>
      <c r="DP193" s="7">
        <f t="shared" si="232"/>
        <v>0</v>
      </c>
      <c r="DQ193" s="7">
        <f t="shared" si="232"/>
        <v>0</v>
      </c>
      <c r="DR193" s="7">
        <f t="shared" si="232"/>
        <v>19018975.129999999</v>
      </c>
      <c r="DS193" s="7">
        <f t="shared" si="232"/>
        <v>8903920.6600000001</v>
      </c>
      <c r="DT193" s="7">
        <f t="shared" si="232"/>
        <v>0</v>
      </c>
      <c r="DU193" s="7">
        <f t="shared" si="232"/>
        <v>0</v>
      </c>
      <c r="DV193" s="7">
        <f t="shared" si="232"/>
        <v>0</v>
      </c>
      <c r="DW193" s="7">
        <f t="shared" si="232"/>
        <v>0</v>
      </c>
      <c r="DX193" s="7">
        <f t="shared" si="232"/>
        <v>0</v>
      </c>
      <c r="DY193" s="7">
        <f t="shared" si="232"/>
        <v>0</v>
      </c>
      <c r="DZ193" s="7">
        <f t="shared" si="232"/>
        <v>0</v>
      </c>
      <c r="EA193" s="7">
        <f t="shared" ref="EA193:ET193" si="233">ROUND(IF((OR(EA182=1,EA183=1))=TRUE(),0,(EA190/459*EA192)+EA179+EA169),2)</f>
        <v>0</v>
      </c>
      <c r="EB193" s="7">
        <f t="shared" si="233"/>
        <v>6625083.5800000001</v>
      </c>
      <c r="EC193" s="7">
        <f t="shared" si="233"/>
        <v>0</v>
      </c>
      <c r="ED193" s="7">
        <f t="shared" si="233"/>
        <v>0</v>
      </c>
      <c r="EE193" s="7">
        <f t="shared" si="233"/>
        <v>0</v>
      </c>
      <c r="EF193" s="7">
        <f t="shared" si="233"/>
        <v>19721109.800000001</v>
      </c>
      <c r="EG193" s="7">
        <f t="shared" si="233"/>
        <v>0</v>
      </c>
      <c r="EH193" s="7">
        <f t="shared" si="233"/>
        <v>0</v>
      </c>
      <c r="EI193" s="7">
        <f t="shared" si="233"/>
        <v>639356464.79999995</v>
      </c>
      <c r="EJ193" s="7">
        <f t="shared" si="233"/>
        <v>238842758.72</v>
      </c>
      <c r="EK193" s="7">
        <f t="shared" si="233"/>
        <v>0</v>
      </c>
      <c r="EL193" s="7">
        <f t="shared" si="233"/>
        <v>5001363.93</v>
      </c>
      <c r="EM193" s="7">
        <f t="shared" si="233"/>
        <v>0</v>
      </c>
      <c r="EN193" s="7">
        <f t="shared" si="233"/>
        <v>12832853.449999999</v>
      </c>
      <c r="EO193" s="7">
        <f t="shared" si="233"/>
        <v>0</v>
      </c>
      <c r="EP193" s="7">
        <f t="shared" si="233"/>
        <v>0</v>
      </c>
      <c r="EQ193" s="7">
        <f t="shared" si="233"/>
        <v>0</v>
      </c>
      <c r="ER193" s="7">
        <f t="shared" si="233"/>
        <v>0</v>
      </c>
      <c r="ES193" s="7">
        <f t="shared" si="233"/>
        <v>0</v>
      </c>
      <c r="ET193" s="7">
        <f t="shared" si="233"/>
        <v>0</v>
      </c>
      <c r="EU193" s="7">
        <f>ROUND(IF((OR(EU182=1,EU183=1))=TRUE(),0,(EU190/459*EU192)+EU179+EU169),2)</f>
        <v>7118095.5300000003</v>
      </c>
      <c r="EV193" s="7">
        <f t="shared" ref="EV193:FX193" si="234">ROUND(IF((OR(EV182=1,EV183=1))=TRUE(),0,(EV190/459*EV192)+EV179+EV169),2)</f>
        <v>0</v>
      </c>
      <c r="EW193" s="7">
        <f t="shared" si="234"/>
        <v>0</v>
      </c>
      <c r="EX193" s="7">
        <f t="shared" si="234"/>
        <v>0</v>
      </c>
      <c r="EY193" s="7">
        <f t="shared" si="234"/>
        <v>7554255.9199999999</v>
      </c>
      <c r="EZ193" s="7">
        <f t="shared" si="234"/>
        <v>0</v>
      </c>
      <c r="FA193" s="7">
        <f t="shared" si="234"/>
        <v>0</v>
      </c>
      <c r="FB193" s="7">
        <f t="shared" si="234"/>
        <v>0</v>
      </c>
      <c r="FC193" s="7">
        <f t="shared" si="234"/>
        <v>0</v>
      </c>
      <c r="FD193" s="7">
        <f t="shared" si="234"/>
        <v>0</v>
      </c>
      <c r="FE193" s="7">
        <f t="shared" si="234"/>
        <v>0</v>
      </c>
      <c r="FF193" s="7">
        <f t="shared" si="234"/>
        <v>0</v>
      </c>
      <c r="FG193" s="7">
        <f t="shared" si="234"/>
        <v>0</v>
      </c>
      <c r="FH193" s="7">
        <f t="shared" si="234"/>
        <v>0</v>
      </c>
      <c r="FI193" s="7">
        <f t="shared" si="234"/>
        <v>23823340.140000001</v>
      </c>
      <c r="FJ193" s="7">
        <f t="shared" si="234"/>
        <v>0</v>
      </c>
      <c r="FK193" s="7">
        <f t="shared" si="234"/>
        <v>0</v>
      </c>
      <c r="FL193" s="7">
        <f t="shared" si="234"/>
        <v>0</v>
      </c>
      <c r="FM193" s="7">
        <f t="shared" si="234"/>
        <v>0</v>
      </c>
      <c r="FN193" s="7">
        <f t="shared" si="234"/>
        <v>1164031412.05</v>
      </c>
      <c r="FO193" s="7">
        <f t="shared" si="234"/>
        <v>13498005.529999999</v>
      </c>
      <c r="FP193" s="7">
        <f t="shared" si="234"/>
        <v>35494406.770000003</v>
      </c>
      <c r="FQ193" s="7">
        <f t="shared" si="234"/>
        <v>0</v>
      </c>
      <c r="FR193" s="7">
        <f t="shared" si="234"/>
        <v>0</v>
      </c>
      <c r="FS193" s="7">
        <f t="shared" si="234"/>
        <v>0</v>
      </c>
      <c r="FT193" s="7">
        <f t="shared" si="234"/>
        <v>0</v>
      </c>
      <c r="FU193" s="7">
        <f t="shared" si="234"/>
        <v>10550254.42</v>
      </c>
      <c r="FV193" s="7">
        <f t="shared" si="234"/>
        <v>8315684.6900000004</v>
      </c>
      <c r="FW193" s="7">
        <f t="shared" si="234"/>
        <v>0</v>
      </c>
      <c r="FX193" s="7">
        <f t="shared" si="234"/>
        <v>0</v>
      </c>
      <c r="FY193" s="7"/>
      <c r="FZ193" s="7">
        <f>SUM(C193:FX193)</f>
        <v>26596857907.919994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603</v>
      </c>
      <c r="B195" s="7" t="s">
        <v>603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603</v>
      </c>
      <c r="B196" s="44" t="s">
        <v>722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723</v>
      </c>
      <c r="B197" s="7" t="s">
        <v>724</v>
      </c>
      <c r="C197" s="7">
        <f t="shared" ref="C197:BN197" si="235">+C52</f>
        <v>83082193.019999996</v>
      </c>
      <c r="D197" s="7">
        <f t="shared" si="235"/>
        <v>383283671.63</v>
      </c>
      <c r="E197" s="7">
        <f t="shared" si="235"/>
        <v>68298125.739999995</v>
      </c>
      <c r="F197" s="7">
        <f t="shared" si="235"/>
        <v>175308416.31</v>
      </c>
      <c r="G197" s="7">
        <f t="shared" si="235"/>
        <v>11040742.99</v>
      </c>
      <c r="H197" s="7">
        <f t="shared" si="235"/>
        <v>9796146.9700000007</v>
      </c>
      <c r="I197" s="7">
        <f t="shared" si="235"/>
        <v>93692923.319999993</v>
      </c>
      <c r="J197" s="7">
        <f t="shared" si="235"/>
        <v>21923572.32</v>
      </c>
      <c r="K197" s="7">
        <f t="shared" si="235"/>
        <v>3459314.19</v>
      </c>
      <c r="L197" s="7">
        <f t="shared" si="235"/>
        <v>24227543.52</v>
      </c>
      <c r="M197" s="7">
        <f t="shared" si="235"/>
        <v>13756140.470000001</v>
      </c>
      <c r="N197" s="7">
        <f t="shared" si="235"/>
        <v>501774672.31999999</v>
      </c>
      <c r="O197" s="7">
        <f t="shared" si="235"/>
        <v>130437747.18000001</v>
      </c>
      <c r="P197" s="7">
        <f t="shared" si="235"/>
        <v>3429428.1</v>
      </c>
      <c r="Q197" s="7">
        <f t="shared" si="235"/>
        <v>389337229.82999998</v>
      </c>
      <c r="R197" s="7">
        <f t="shared" si="235"/>
        <v>44406551.770000003</v>
      </c>
      <c r="S197" s="7">
        <f t="shared" si="235"/>
        <v>15781259.99</v>
      </c>
      <c r="T197" s="7">
        <f t="shared" si="235"/>
        <v>2312704.14</v>
      </c>
      <c r="U197" s="7">
        <f t="shared" si="235"/>
        <v>1059424.46</v>
      </c>
      <c r="V197" s="7">
        <f t="shared" si="235"/>
        <v>3501463.04</v>
      </c>
      <c r="W197" s="7">
        <f t="shared" si="235"/>
        <v>2212963.7200000002</v>
      </c>
      <c r="X197" s="7">
        <f t="shared" si="235"/>
        <v>948339.17</v>
      </c>
      <c r="Y197" s="7">
        <f t="shared" si="235"/>
        <v>21336209.789999999</v>
      </c>
      <c r="Z197" s="7">
        <f t="shared" si="235"/>
        <v>3050853.76</v>
      </c>
      <c r="AA197" s="7">
        <f t="shared" si="235"/>
        <v>280181605.94999999</v>
      </c>
      <c r="AB197" s="7">
        <f t="shared" si="235"/>
        <v>280003796.11000001</v>
      </c>
      <c r="AC197" s="7">
        <f t="shared" si="235"/>
        <v>9466525.9900000002</v>
      </c>
      <c r="AD197" s="7">
        <f t="shared" si="235"/>
        <v>12347477.789999999</v>
      </c>
      <c r="AE197" s="7">
        <f t="shared" si="235"/>
        <v>1755830.38</v>
      </c>
      <c r="AF197" s="7">
        <f t="shared" si="235"/>
        <v>2697077.98</v>
      </c>
      <c r="AG197" s="7">
        <f t="shared" si="235"/>
        <v>7261673.3600000003</v>
      </c>
      <c r="AH197" s="7">
        <f t="shared" si="235"/>
        <v>9696836.0899999999</v>
      </c>
      <c r="AI197" s="7">
        <f t="shared" si="235"/>
        <v>4008345.66</v>
      </c>
      <c r="AJ197" s="7">
        <f t="shared" si="235"/>
        <v>2770744.42</v>
      </c>
      <c r="AK197" s="7">
        <f t="shared" si="235"/>
        <v>3184958.09</v>
      </c>
      <c r="AL197" s="7">
        <f t="shared" si="235"/>
        <v>3566182.55</v>
      </c>
      <c r="AM197" s="7">
        <f t="shared" si="235"/>
        <v>4622848.63</v>
      </c>
      <c r="AN197" s="7">
        <f t="shared" si="235"/>
        <v>4191227</v>
      </c>
      <c r="AO197" s="7">
        <f t="shared" si="235"/>
        <v>42793495.960000001</v>
      </c>
      <c r="AP197" s="7">
        <f t="shared" si="235"/>
        <v>859726682.28999996</v>
      </c>
      <c r="AQ197" s="7">
        <f t="shared" si="235"/>
        <v>3306838.52</v>
      </c>
      <c r="AR197" s="7">
        <f t="shared" si="235"/>
        <v>584570317.94000006</v>
      </c>
      <c r="AS197" s="7">
        <f t="shared" si="235"/>
        <v>67631158.019999996</v>
      </c>
      <c r="AT197" s="7">
        <f t="shared" si="235"/>
        <v>20762747.920000002</v>
      </c>
      <c r="AU197" s="7">
        <f t="shared" si="235"/>
        <v>3510761.73</v>
      </c>
      <c r="AV197" s="7">
        <f t="shared" si="235"/>
        <v>3908827.37</v>
      </c>
      <c r="AW197" s="7">
        <f t="shared" si="235"/>
        <v>3528261.17</v>
      </c>
      <c r="AX197" s="7">
        <f t="shared" si="235"/>
        <v>1329907.71</v>
      </c>
      <c r="AY197" s="7">
        <f t="shared" si="235"/>
        <v>4872541.2699999996</v>
      </c>
      <c r="AZ197" s="7">
        <f t="shared" si="235"/>
        <v>111840437.63</v>
      </c>
      <c r="BA197" s="7">
        <f t="shared" si="235"/>
        <v>81661909.450000003</v>
      </c>
      <c r="BB197" s="7">
        <f t="shared" si="235"/>
        <v>72428463.430000007</v>
      </c>
      <c r="BC197" s="7">
        <f t="shared" si="235"/>
        <v>273664953.64999998</v>
      </c>
      <c r="BD197" s="7">
        <f t="shared" si="235"/>
        <v>45767439.670000002</v>
      </c>
      <c r="BE197" s="7">
        <f t="shared" si="235"/>
        <v>13255326.43</v>
      </c>
      <c r="BF197" s="7">
        <f t="shared" si="235"/>
        <v>223448633.84</v>
      </c>
      <c r="BG197" s="7">
        <f t="shared" si="235"/>
        <v>10089611.99</v>
      </c>
      <c r="BH197" s="7">
        <f t="shared" si="235"/>
        <v>6228376.1799999997</v>
      </c>
      <c r="BI197" s="7">
        <f t="shared" si="235"/>
        <v>3546544.95</v>
      </c>
      <c r="BJ197" s="7">
        <f t="shared" si="235"/>
        <v>56831460.380000003</v>
      </c>
      <c r="BK197" s="7">
        <f t="shared" si="235"/>
        <v>253501918.31999999</v>
      </c>
      <c r="BL197" s="7">
        <f t="shared" si="235"/>
        <v>2943935.77</v>
      </c>
      <c r="BM197" s="7">
        <f t="shared" si="235"/>
        <v>3581106.41</v>
      </c>
      <c r="BN197" s="7">
        <f t="shared" si="235"/>
        <v>32238018.309999999</v>
      </c>
      <c r="BO197" s="7">
        <f t="shared" ref="BO197:DZ197" si="236">+BO52</f>
        <v>12438423.23</v>
      </c>
      <c r="BP197" s="7">
        <f t="shared" si="236"/>
        <v>3013252.93</v>
      </c>
      <c r="BQ197" s="7">
        <f t="shared" si="236"/>
        <v>59278065.789999999</v>
      </c>
      <c r="BR197" s="7">
        <f t="shared" si="236"/>
        <v>42799388.780000001</v>
      </c>
      <c r="BS197" s="7">
        <f t="shared" si="236"/>
        <v>11964248.42</v>
      </c>
      <c r="BT197" s="7">
        <f t="shared" si="236"/>
        <v>4888254.9400000004</v>
      </c>
      <c r="BU197" s="7">
        <f t="shared" si="236"/>
        <v>4794416.83</v>
      </c>
      <c r="BV197" s="7">
        <f t="shared" si="236"/>
        <v>12186100.23</v>
      </c>
      <c r="BW197" s="7">
        <f t="shared" si="236"/>
        <v>18840159.989999998</v>
      </c>
      <c r="BX197" s="7">
        <f t="shared" si="236"/>
        <v>1560548.63</v>
      </c>
      <c r="BY197" s="7">
        <f t="shared" si="236"/>
        <v>5472832.6200000001</v>
      </c>
      <c r="BZ197" s="7">
        <f t="shared" si="236"/>
        <v>2994285.99</v>
      </c>
      <c r="CA197" s="7">
        <f t="shared" si="236"/>
        <v>2673096.9</v>
      </c>
      <c r="CB197" s="7">
        <f t="shared" si="236"/>
        <v>744382881.95000005</v>
      </c>
      <c r="CC197" s="7">
        <f t="shared" si="236"/>
        <v>2815809.29</v>
      </c>
      <c r="CD197" s="7">
        <f t="shared" si="236"/>
        <v>947817.47</v>
      </c>
      <c r="CE197" s="7">
        <f t="shared" si="236"/>
        <v>2451173.09</v>
      </c>
      <c r="CF197" s="7">
        <f t="shared" si="236"/>
        <v>2212225.31</v>
      </c>
      <c r="CG197" s="7">
        <f t="shared" si="236"/>
        <v>2967854.68</v>
      </c>
      <c r="CH197" s="7">
        <f t="shared" si="236"/>
        <v>1912192.66</v>
      </c>
      <c r="CI197" s="7">
        <f t="shared" si="236"/>
        <v>6847607.8099999996</v>
      </c>
      <c r="CJ197" s="7">
        <f t="shared" si="236"/>
        <v>9688450.4199999999</v>
      </c>
      <c r="CK197" s="7">
        <f t="shared" si="236"/>
        <v>66512848.700000003</v>
      </c>
      <c r="CL197" s="7">
        <f t="shared" si="236"/>
        <v>13404933.109999999</v>
      </c>
      <c r="CM197" s="7">
        <f t="shared" si="236"/>
        <v>8770604.8599999994</v>
      </c>
      <c r="CN197" s="7">
        <f t="shared" si="236"/>
        <v>284882445.43000001</v>
      </c>
      <c r="CO197" s="7">
        <f t="shared" si="236"/>
        <v>135085459.63</v>
      </c>
      <c r="CP197" s="7">
        <f t="shared" si="236"/>
        <v>10476187.58</v>
      </c>
      <c r="CQ197" s="7">
        <f t="shared" si="236"/>
        <v>9843380.6099999994</v>
      </c>
      <c r="CR197" s="7">
        <f t="shared" si="236"/>
        <v>3083373.04</v>
      </c>
      <c r="CS197" s="7">
        <f t="shared" si="236"/>
        <v>4053324.85</v>
      </c>
      <c r="CT197" s="7">
        <f t="shared" si="236"/>
        <v>1921789.17</v>
      </c>
      <c r="CU197" s="7">
        <f t="shared" si="236"/>
        <v>5225866.8099999996</v>
      </c>
      <c r="CV197" s="7">
        <f t="shared" si="236"/>
        <v>879868.38</v>
      </c>
      <c r="CW197" s="7">
        <f t="shared" si="236"/>
        <v>2953331.67</v>
      </c>
      <c r="CX197" s="7">
        <f t="shared" si="236"/>
        <v>4943490.8600000003</v>
      </c>
      <c r="CY197" s="7">
        <f t="shared" si="236"/>
        <v>947511.26</v>
      </c>
      <c r="CZ197" s="7">
        <f t="shared" si="236"/>
        <v>19126722.670000002</v>
      </c>
      <c r="DA197" s="7">
        <f t="shared" si="236"/>
        <v>2832604.63</v>
      </c>
      <c r="DB197" s="7">
        <f t="shared" si="236"/>
        <v>3775643.33</v>
      </c>
      <c r="DC197" s="7">
        <f t="shared" si="236"/>
        <v>2482884.71</v>
      </c>
      <c r="DD197" s="7">
        <f t="shared" si="236"/>
        <v>2639832.21</v>
      </c>
      <c r="DE197" s="7">
        <f t="shared" si="236"/>
        <v>4436975.28</v>
      </c>
      <c r="DF197" s="7">
        <f t="shared" si="236"/>
        <v>194590474.65000001</v>
      </c>
      <c r="DG197" s="7">
        <f t="shared" si="236"/>
        <v>1671919.58</v>
      </c>
      <c r="DH197" s="7">
        <f t="shared" si="236"/>
        <v>18620226.140000001</v>
      </c>
      <c r="DI197" s="7">
        <f t="shared" si="236"/>
        <v>24194053.559999999</v>
      </c>
      <c r="DJ197" s="7">
        <f t="shared" si="236"/>
        <v>6780881.8600000003</v>
      </c>
      <c r="DK197" s="7">
        <f t="shared" si="236"/>
        <v>4798652.8600000003</v>
      </c>
      <c r="DL197" s="7">
        <f t="shared" si="236"/>
        <v>54770984.890000001</v>
      </c>
      <c r="DM197" s="7">
        <f t="shared" si="236"/>
        <v>3807340.58</v>
      </c>
      <c r="DN197" s="7">
        <f t="shared" si="236"/>
        <v>13692135.33</v>
      </c>
      <c r="DO197" s="7">
        <f t="shared" si="236"/>
        <v>29953416.579999998</v>
      </c>
      <c r="DP197" s="7">
        <f t="shared" si="236"/>
        <v>3111315.5</v>
      </c>
      <c r="DQ197" s="7">
        <f t="shared" si="236"/>
        <v>7276419.96</v>
      </c>
      <c r="DR197" s="7">
        <f t="shared" si="236"/>
        <v>14292407.029999999</v>
      </c>
      <c r="DS197" s="7">
        <f t="shared" si="236"/>
        <v>8233997.4699999997</v>
      </c>
      <c r="DT197" s="7">
        <f t="shared" si="236"/>
        <v>2763245.47</v>
      </c>
      <c r="DU197" s="7">
        <f t="shared" si="236"/>
        <v>4344862.26</v>
      </c>
      <c r="DV197" s="7">
        <f t="shared" si="236"/>
        <v>3124528.13</v>
      </c>
      <c r="DW197" s="7">
        <f t="shared" si="236"/>
        <v>4029914.07</v>
      </c>
      <c r="DX197" s="7">
        <f t="shared" si="236"/>
        <v>3117479.81</v>
      </c>
      <c r="DY197" s="7">
        <f t="shared" si="236"/>
        <v>4293922.6900000004</v>
      </c>
      <c r="DZ197" s="7">
        <f t="shared" si="236"/>
        <v>8404676.8100000005</v>
      </c>
      <c r="EA197" s="7">
        <f t="shared" ref="EA197:FX197" si="237">+EA52</f>
        <v>6568508.8700000001</v>
      </c>
      <c r="EB197" s="7">
        <f t="shared" si="237"/>
        <v>6054174.8899999997</v>
      </c>
      <c r="EC197" s="7">
        <f t="shared" si="237"/>
        <v>3648780.23</v>
      </c>
      <c r="ED197" s="7">
        <f t="shared" si="237"/>
        <v>19984637.969999999</v>
      </c>
      <c r="EE197" s="7">
        <f t="shared" si="237"/>
        <v>2818041.78</v>
      </c>
      <c r="EF197" s="7">
        <f t="shared" si="237"/>
        <v>14183383.390000001</v>
      </c>
      <c r="EG197" s="7">
        <f t="shared" si="237"/>
        <v>3388218.96</v>
      </c>
      <c r="EH197" s="7">
        <f t="shared" si="237"/>
        <v>3226075.15</v>
      </c>
      <c r="EI197" s="7">
        <f t="shared" si="237"/>
        <v>153158770.03999999</v>
      </c>
      <c r="EJ197" s="7">
        <f t="shared" si="237"/>
        <v>89860636.480000004</v>
      </c>
      <c r="EK197" s="7">
        <f t="shared" si="237"/>
        <v>6745728.2199999997</v>
      </c>
      <c r="EL197" s="7">
        <f t="shared" si="237"/>
        <v>4784837.3</v>
      </c>
      <c r="EM197" s="7">
        <f t="shared" si="237"/>
        <v>4539087.0999999996</v>
      </c>
      <c r="EN197" s="7">
        <f t="shared" si="237"/>
        <v>10877470.699999999</v>
      </c>
      <c r="EO197" s="7">
        <f t="shared" si="237"/>
        <v>4142254.05</v>
      </c>
      <c r="EP197" s="7">
        <f t="shared" si="237"/>
        <v>4633723.1500000004</v>
      </c>
      <c r="EQ197" s="7">
        <f t="shared" si="237"/>
        <v>25786600.809999999</v>
      </c>
      <c r="ER197" s="7">
        <f t="shared" si="237"/>
        <v>4065453.55</v>
      </c>
      <c r="ES197" s="7">
        <f t="shared" si="237"/>
        <v>2465924.0299999998</v>
      </c>
      <c r="ET197" s="7">
        <f t="shared" si="237"/>
        <v>3588103.27</v>
      </c>
      <c r="EU197" s="7">
        <f t="shared" si="237"/>
        <v>6651736.1100000003</v>
      </c>
      <c r="EV197" s="7">
        <f t="shared" si="237"/>
        <v>1605213.54</v>
      </c>
      <c r="EW197" s="7">
        <f t="shared" si="237"/>
        <v>11222355.869999999</v>
      </c>
      <c r="EX197" s="7">
        <f t="shared" si="237"/>
        <v>3164375.01</v>
      </c>
      <c r="EY197" s="7">
        <f t="shared" si="237"/>
        <v>9334691.9299999997</v>
      </c>
      <c r="EZ197" s="7">
        <f t="shared" si="237"/>
        <v>2298127.4700000002</v>
      </c>
      <c r="FA197" s="7">
        <f t="shared" si="237"/>
        <v>33540856.550000001</v>
      </c>
      <c r="FB197" s="7">
        <f t="shared" si="237"/>
        <v>4114263.6</v>
      </c>
      <c r="FC197" s="7">
        <f t="shared" si="237"/>
        <v>20088977.809999999</v>
      </c>
      <c r="FD197" s="7">
        <f t="shared" si="237"/>
        <v>4473809.7300000004</v>
      </c>
      <c r="FE197" s="7">
        <f t="shared" si="237"/>
        <v>1838739.82</v>
      </c>
      <c r="FF197" s="7">
        <f t="shared" si="237"/>
        <v>3208902.23</v>
      </c>
      <c r="FG197" s="7">
        <f t="shared" si="237"/>
        <v>2367149.6</v>
      </c>
      <c r="FH197" s="7">
        <f t="shared" si="237"/>
        <v>1648743.63</v>
      </c>
      <c r="FI197" s="7">
        <f t="shared" si="237"/>
        <v>17502013.280000001</v>
      </c>
      <c r="FJ197" s="7">
        <f t="shared" si="237"/>
        <v>17907851.670000002</v>
      </c>
      <c r="FK197" s="7">
        <f t="shared" si="237"/>
        <v>22673655.390000001</v>
      </c>
      <c r="FL197" s="7">
        <f t="shared" si="237"/>
        <v>64968370.969999999</v>
      </c>
      <c r="FM197" s="7">
        <f t="shared" si="237"/>
        <v>33437507.920000002</v>
      </c>
      <c r="FN197" s="7">
        <f t="shared" si="237"/>
        <v>204335026.75999999</v>
      </c>
      <c r="FO197" s="7">
        <f t="shared" si="237"/>
        <v>10722320.48</v>
      </c>
      <c r="FP197" s="7">
        <f t="shared" si="237"/>
        <v>21257731.5</v>
      </c>
      <c r="FQ197" s="7">
        <f t="shared" si="237"/>
        <v>9108633.5299999993</v>
      </c>
      <c r="FR197" s="7">
        <f t="shared" si="237"/>
        <v>2711352.46</v>
      </c>
      <c r="FS197" s="7">
        <f t="shared" si="237"/>
        <v>3048835.89</v>
      </c>
      <c r="FT197" s="7">
        <f t="shared" si="237"/>
        <v>1372966.5</v>
      </c>
      <c r="FU197" s="7">
        <f t="shared" si="237"/>
        <v>8853755.3200000003</v>
      </c>
      <c r="FV197" s="7">
        <f t="shared" si="237"/>
        <v>7092069.8600000003</v>
      </c>
      <c r="FW197" s="7">
        <f t="shared" si="237"/>
        <v>3002541.18</v>
      </c>
      <c r="FX197" s="7">
        <f t="shared" si="237"/>
        <v>1220576.27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725</v>
      </c>
      <c r="B198" s="7" t="s">
        <v>726</v>
      </c>
      <c r="C198" s="48">
        <f t="shared" ref="C198:BN198" si="238">C67</f>
        <v>3.5000000000000003E-2</v>
      </c>
      <c r="D198" s="48">
        <f t="shared" si="238"/>
        <v>3.5000000000000003E-2</v>
      </c>
      <c r="E198" s="48">
        <f t="shared" si="238"/>
        <v>3.5000000000000003E-2</v>
      </c>
      <c r="F198" s="48">
        <f t="shared" si="238"/>
        <v>3.5000000000000003E-2</v>
      </c>
      <c r="G198" s="48">
        <f t="shared" si="238"/>
        <v>3.5000000000000003E-2</v>
      </c>
      <c r="H198" s="48">
        <f t="shared" si="238"/>
        <v>3.5000000000000003E-2</v>
      </c>
      <c r="I198" s="48">
        <f t="shared" si="238"/>
        <v>3.5000000000000003E-2</v>
      </c>
      <c r="J198" s="48">
        <f t="shared" si="238"/>
        <v>3.5000000000000003E-2</v>
      </c>
      <c r="K198" s="48">
        <f t="shared" si="238"/>
        <v>3.5000000000000003E-2</v>
      </c>
      <c r="L198" s="48">
        <f t="shared" si="238"/>
        <v>3.5000000000000003E-2</v>
      </c>
      <c r="M198" s="48">
        <f t="shared" si="238"/>
        <v>3.5000000000000003E-2</v>
      </c>
      <c r="N198" s="48">
        <f t="shared" si="238"/>
        <v>3.5000000000000003E-2</v>
      </c>
      <c r="O198" s="48">
        <f t="shared" si="238"/>
        <v>3.5000000000000003E-2</v>
      </c>
      <c r="P198" s="48">
        <f t="shared" si="238"/>
        <v>3.5000000000000003E-2</v>
      </c>
      <c r="Q198" s="48">
        <f t="shared" si="238"/>
        <v>3.5000000000000003E-2</v>
      </c>
      <c r="R198" s="48">
        <f t="shared" si="238"/>
        <v>3.5000000000000003E-2</v>
      </c>
      <c r="S198" s="48">
        <f t="shared" si="238"/>
        <v>3.5000000000000003E-2</v>
      </c>
      <c r="T198" s="48">
        <f t="shared" si="238"/>
        <v>3.5000000000000003E-2</v>
      </c>
      <c r="U198" s="48">
        <f t="shared" si="238"/>
        <v>3.5000000000000003E-2</v>
      </c>
      <c r="V198" s="48">
        <f t="shared" si="238"/>
        <v>3.5000000000000003E-2</v>
      </c>
      <c r="W198" s="48">
        <f t="shared" si="238"/>
        <v>3.5000000000000003E-2</v>
      </c>
      <c r="X198" s="48">
        <f t="shared" si="238"/>
        <v>3.5000000000000003E-2</v>
      </c>
      <c r="Y198" s="48">
        <f t="shared" si="238"/>
        <v>3.5000000000000003E-2</v>
      </c>
      <c r="Z198" s="48">
        <f t="shared" si="238"/>
        <v>3.5000000000000003E-2</v>
      </c>
      <c r="AA198" s="48">
        <f t="shared" si="238"/>
        <v>3.5000000000000003E-2</v>
      </c>
      <c r="AB198" s="48">
        <f t="shared" si="238"/>
        <v>3.5000000000000003E-2</v>
      </c>
      <c r="AC198" s="48">
        <f t="shared" si="238"/>
        <v>3.5000000000000003E-2</v>
      </c>
      <c r="AD198" s="48">
        <f t="shared" si="238"/>
        <v>3.5000000000000003E-2</v>
      </c>
      <c r="AE198" s="48">
        <f t="shared" si="238"/>
        <v>3.5000000000000003E-2</v>
      </c>
      <c r="AF198" s="48">
        <f t="shared" si="238"/>
        <v>3.5000000000000003E-2</v>
      </c>
      <c r="AG198" s="48">
        <f t="shared" si="238"/>
        <v>3.5000000000000003E-2</v>
      </c>
      <c r="AH198" s="48">
        <f t="shared" si="238"/>
        <v>3.5000000000000003E-2</v>
      </c>
      <c r="AI198" s="48">
        <f t="shared" si="238"/>
        <v>3.5000000000000003E-2</v>
      </c>
      <c r="AJ198" s="48">
        <f t="shared" si="238"/>
        <v>3.5000000000000003E-2</v>
      </c>
      <c r="AK198" s="48">
        <f t="shared" si="238"/>
        <v>3.5000000000000003E-2</v>
      </c>
      <c r="AL198" s="48">
        <f t="shared" si="238"/>
        <v>3.5000000000000003E-2</v>
      </c>
      <c r="AM198" s="48">
        <f t="shared" si="238"/>
        <v>3.5000000000000003E-2</v>
      </c>
      <c r="AN198" s="48">
        <f t="shared" si="238"/>
        <v>3.5000000000000003E-2</v>
      </c>
      <c r="AO198" s="48">
        <f t="shared" si="238"/>
        <v>3.5000000000000003E-2</v>
      </c>
      <c r="AP198" s="48">
        <f t="shared" si="238"/>
        <v>3.5000000000000003E-2</v>
      </c>
      <c r="AQ198" s="48">
        <f t="shared" si="238"/>
        <v>3.5000000000000003E-2</v>
      </c>
      <c r="AR198" s="48">
        <f t="shared" si="238"/>
        <v>3.5000000000000003E-2</v>
      </c>
      <c r="AS198" s="48">
        <f t="shared" si="238"/>
        <v>3.5000000000000003E-2</v>
      </c>
      <c r="AT198" s="48">
        <f t="shared" si="238"/>
        <v>3.5000000000000003E-2</v>
      </c>
      <c r="AU198" s="48">
        <f t="shared" si="238"/>
        <v>3.5000000000000003E-2</v>
      </c>
      <c r="AV198" s="48">
        <f t="shared" si="238"/>
        <v>3.5000000000000003E-2</v>
      </c>
      <c r="AW198" s="48">
        <f t="shared" si="238"/>
        <v>3.5000000000000003E-2</v>
      </c>
      <c r="AX198" s="48">
        <f t="shared" si="238"/>
        <v>3.5000000000000003E-2</v>
      </c>
      <c r="AY198" s="48">
        <f t="shared" si="238"/>
        <v>3.5000000000000003E-2</v>
      </c>
      <c r="AZ198" s="94">
        <f t="shared" si="238"/>
        <v>3.5000000000000003E-2</v>
      </c>
      <c r="BA198" s="48">
        <f t="shared" si="238"/>
        <v>3.5000000000000003E-2</v>
      </c>
      <c r="BB198" s="48">
        <f t="shared" si="238"/>
        <v>3.5000000000000003E-2</v>
      </c>
      <c r="BC198" s="48">
        <f t="shared" si="238"/>
        <v>3.5000000000000003E-2</v>
      </c>
      <c r="BD198" s="48">
        <f t="shared" si="238"/>
        <v>3.5000000000000003E-2</v>
      </c>
      <c r="BE198" s="48">
        <f t="shared" si="238"/>
        <v>3.5000000000000003E-2</v>
      </c>
      <c r="BF198" s="48">
        <f t="shared" si="238"/>
        <v>3.5000000000000003E-2</v>
      </c>
      <c r="BG198" s="48">
        <f t="shared" si="238"/>
        <v>3.5000000000000003E-2</v>
      </c>
      <c r="BH198" s="48">
        <f t="shared" si="238"/>
        <v>3.5000000000000003E-2</v>
      </c>
      <c r="BI198" s="48">
        <f t="shared" si="238"/>
        <v>3.5000000000000003E-2</v>
      </c>
      <c r="BJ198" s="48">
        <f t="shared" si="238"/>
        <v>3.5000000000000003E-2</v>
      </c>
      <c r="BK198" s="48">
        <f t="shared" si="238"/>
        <v>3.5000000000000003E-2</v>
      </c>
      <c r="BL198" s="48">
        <f t="shared" si="238"/>
        <v>3.5000000000000003E-2</v>
      </c>
      <c r="BM198" s="48">
        <f t="shared" si="238"/>
        <v>3.5000000000000003E-2</v>
      </c>
      <c r="BN198" s="48">
        <f t="shared" si="238"/>
        <v>3.5000000000000003E-2</v>
      </c>
      <c r="BO198" s="48">
        <f t="shared" ref="BO198:DZ198" si="239">BO67</f>
        <v>3.5000000000000003E-2</v>
      </c>
      <c r="BP198" s="48">
        <f t="shared" si="239"/>
        <v>3.5000000000000003E-2</v>
      </c>
      <c r="BQ198" s="48">
        <f t="shared" si="239"/>
        <v>3.5000000000000003E-2</v>
      </c>
      <c r="BR198" s="48">
        <f t="shared" si="239"/>
        <v>3.5000000000000003E-2</v>
      </c>
      <c r="BS198" s="48">
        <f t="shared" si="239"/>
        <v>3.5000000000000003E-2</v>
      </c>
      <c r="BT198" s="48">
        <f t="shared" si="239"/>
        <v>3.5000000000000003E-2</v>
      </c>
      <c r="BU198" s="48">
        <f t="shared" si="239"/>
        <v>3.5000000000000003E-2</v>
      </c>
      <c r="BV198" s="48">
        <f t="shared" si="239"/>
        <v>3.5000000000000003E-2</v>
      </c>
      <c r="BW198" s="48">
        <f t="shared" si="239"/>
        <v>3.5000000000000003E-2</v>
      </c>
      <c r="BX198" s="48">
        <f t="shared" si="239"/>
        <v>3.5000000000000003E-2</v>
      </c>
      <c r="BY198" s="48">
        <f t="shared" si="239"/>
        <v>3.5000000000000003E-2</v>
      </c>
      <c r="BZ198" s="48">
        <f t="shared" si="239"/>
        <v>3.5000000000000003E-2</v>
      </c>
      <c r="CA198" s="48">
        <f t="shared" si="239"/>
        <v>3.5000000000000003E-2</v>
      </c>
      <c r="CB198" s="48">
        <f t="shared" si="239"/>
        <v>3.5000000000000003E-2</v>
      </c>
      <c r="CC198" s="48">
        <f t="shared" si="239"/>
        <v>3.5000000000000003E-2</v>
      </c>
      <c r="CD198" s="48">
        <f t="shared" si="239"/>
        <v>3.5000000000000003E-2</v>
      </c>
      <c r="CE198" s="48">
        <f t="shared" si="239"/>
        <v>3.5000000000000003E-2</v>
      </c>
      <c r="CF198" s="48">
        <f t="shared" si="239"/>
        <v>3.5000000000000003E-2</v>
      </c>
      <c r="CG198" s="48">
        <f t="shared" si="239"/>
        <v>3.5000000000000003E-2</v>
      </c>
      <c r="CH198" s="48">
        <f t="shared" si="239"/>
        <v>3.5000000000000003E-2</v>
      </c>
      <c r="CI198" s="48">
        <f t="shared" si="239"/>
        <v>3.5000000000000003E-2</v>
      </c>
      <c r="CJ198" s="48">
        <f t="shared" si="239"/>
        <v>3.5000000000000003E-2</v>
      </c>
      <c r="CK198" s="48">
        <f t="shared" si="239"/>
        <v>3.5000000000000003E-2</v>
      </c>
      <c r="CL198" s="48">
        <f t="shared" si="239"/>
        <v>3.5000000000000003E-2</v>
      </c>
      <c r="CM198" s="48">
        <f t="shared" si="239"/>
        <v>3.5000000000000003E-2</v>
      </c>
      <c r="CN198" s="48">
        <f t="shared" si="239"/>
        <v>3.5000000000000003E-2</v>
      </c>
      <c r="CO198" s="48">
        <f t="shared" si="239"/>
        <v>3.5000000000000003E-2</v>
      </c>
      <c r="CP198" s="48">
        <f t="shared" si="239"/>
        <v>3.5000000000000003E-2</v>
      </c>
      <c r="CQ198" s="48">
        <f t="shared" si="239"/>
        <v>3.5000000000000003E-2</v>
      </c>
      <c r="CR198" s="48">
        <f t="shared" si="239"/>
        <v>3.5000000000000003E-2</v>
      </c>
      <c r="CS198" s="48">
        <f t="shared" si="239"/>
        <v>3.5000000000000003E-2</v>
      </c>
      <c r="CT198" s="48">
        <f t="shared" si="239"/>
        <v>3.5000000000000003E-2</v>
      </c>
      <c r="CU198" s="48">
        <f t="shared" si="239"/>
        <v>3.5000000000000003E-2</v>
      </c>
      <c r="CV198" s="48">
        <f t="shared" si="239"/>
        <v>3.5000000000000003E-2</v>
      </c>
      <c r="CW198" s="48">
        <f t="shared" si="239"/>
        <v>3.5000000000000003E-2</v>
      </c>
      <c r="CX198" s="48">
        <f t="shared" si="239"/>
        <v>3.5000000000000003E-2</v>
      </c>
      <c r="CY198" s="48">
        <f t="shared" si="239"/>
        <v>3.5000000000000003E-2</v>
      </c>
      <c r="CZ198" s="48">
        <f t="shared" si="239"/>
        <v>3.5000000000000003E-2</v>
      </c>
      <c r="DA198" s="48">
        <f t="shared" si="239"/>
        <v>3.5000000000000003E-2</v>
      </c>
      <c r="DB198" s="48">
        <f t="shared" si="239"/>
        <v>3.5000000000000003E-2</v>
      </c>
      <c r="DC198" s="48">
        <f t="shared" si="239"/>
        <v>3.5000000000000003E-2</v>
      </c>
      <c r="DD198" s="48">
        <f t="shared" si="239"/>
        <v>3.5000000000000003E-2</v>
      </c>
      <c r="DE198" s="48">
        <f t="shared" si="239"/>
        <v>3.5000000000000003E-2</v>
      </c>
      <c r="DF198" s="48">
        <f t="shared" si="239"/>
        <v>3.5000000000000003E-2</v>
      </c>
      <c r="DG198" s="48">
        <f t="shared" si="239"/>
        <v>3.5000000000000003E-2</v>
      </c>
      <c r="DH198" s="48">
        <f t="shared" si="239"/>
        <v>3.5000000000000003E-2</v>
      </c>
      <c r="DI198" s="48">
        <f t="shared" si="239"/>
        <v>3.5000000000000003E-2</v>
      </c>
      <c r="DJ198" s="48">
        <f t="shared" si="239"/>
        <v>3.5000000000000003E-2</v>
      </c>
      <c r="DK198" s="48">
        <f t="shared" si="239"/>
        <v>3.5000000000000003E-2</v>
      </c>
      <c r="DL198" s="48">
        <f t="shared" si="239"/>
        <v>3.5000000000000003E-2</v>
      </c>
      <c r="DM198" s="48">
        <f t="shared" si="239"/>
        <v>3.5000000000000003E-2</v>
      </c>
      <c r="DN198" s="48">
        <f t="shared" si="239"/>
        <v>3.5000000000000003E-2</v>
      </c>
      <c r="DO198" s="48">
        <f t="shared" si="239"/>
        <v>3.5000000000000003E-2</v>
      </c>
      <c r="DP198" s="48">
        <f t="shared" si="239"/>
        <v>3.5000000000000003E-2</v>
      </c>
      <c r="DQ198" s="48">
        <f t="shared" si="239"/>
        <v>3.5000000000000003E-2</v>
      </c>
      <c r="DR198" s="48">
        <f t="shared" si="239"/>
        <v>3.5000000000000003E-2</v>
      </c>
      <c r="DS198" s="48">
        <f t="shared" si="239"/>
        <v>3.5000000000000003E-2</v>
      </c>
      <c r="DT198" s="48">
        <f t="shared" si="239"/>
        <v>3.5000000000000003E-2</v>
      </c>
      <c r="DU198" s="48">
        <f t="shared" si="239"/>
        <v>3.5000000000000003E-2</v>
      </c>
      <c r="DV198" s="48">
        <f t="shared" si="239"/>
        <v>3.5000000000000003E-2</v>
      </c>
      <c r="DW198" s="48">
        <f t="shared" si="239"/>
        <v>3.5000000000000003E-2</v>
      </c>
      <c r="DX198" s="48">
        <f t="shared" si="239"/>
        <v>3.5000000000000003E-2</v>
      </c>
      <c r="DY198" s="48">
        <f t="shared" si="239"/>
        <v>3.5000000000000003E-2</v>
      </c>
      <c r="DZ198" s="48">
        <f t="shared" si="239"/>
        <v>3.5000000000000003E-2</v>
      </c>
      <c r="EA198" s="48">
        <f t="shared" ref="EA198:FX198" si="240">EA67</f>
        <v>3.5000000000000003E-2</v>
      </c>
      <c r="EB198" s="48">
        <f t="shared" si="240"/>
        <v>3.5000000000000003E-2</v>
      </c>
      <c r="EC198" s="48">
        <f t="shared" si="240"/>
        <v>3.5000000000000003E-2</v>
      </c>
      <c r="ED198" s="48">
        <f t="shared" si="240"/>
        <v>3.5000000000000003E-2</v>
      </c>
      <c r="EE198" s="48">
        <f t="shared" si="240"/>
        <v>3.5000000000000003E-2</v>
      </c>
      <c r="EF198" s="48">
        <f t="shared" si="240"/>
        <v>3.5000000000000003E-2</v>
      </c>
      <c r="EG198" s="48">
        <f t="shared" si="240"/>
        <v>3.5000000000000003E-2</v>
      </c>
      <c r="EH198" s="48">
        <f t="shared" si="240"/>
        <v>3.5000000000000003E-2</v>
      </c>
      <c r="EI198" s="48">
        <f t="shared" si="240"/>
        <v>3.5000000000000003E-2</v>
      </c>
      <c r="EJ198" s="48">
        <f t="shared" si="240"/>
        <v>3.5000000000000003E-2</v>
      </c>
      <c r="EK198" s="48">
        <f t="shared" si="240"/>
        <v>3.5000000000000003E-2</v>
      </c>
      <c r="EL198" s="48">
        <f t="shared" si="240"/>
        <v>3.5000000000000003E-2</v>
      </c>
      <c r="EM198" s="48">
        <f t="shared" si="240"/>
        <v>3.5000000000000003E-2</v>
      </c>
      <c r="EN198" s="48">
        <f t="shared" si="240"/>
        <v>3.5000000000000003E-2</v>
      </c>
      <c r="EO198" s="48">
        <f t="shared" si="240"/>
        <v>3.5000000000000003E-2</v>
      </c>
      <c r="EP198" s="48">
        <f t="shared" si="240"/>
        <v>3.5000000000000003E-2</v>
      </c>
      <c r="EQ198" s="48">
        <f t="shared" si="240"/>
        <v>3.5000000000000003E-2</v>
      </c>
      <c r="ER198" s="48">
        <f t="shared" si="240"/>
        <v>3.5000000000000003E-2</v>
      </c>
      <c r="ES198" s="48">
        <f t="shared" si="240"/>
        <v>3.5000000000000003E-2</v>
      </c>
      <c r="ET198" s="48">
        <f t="shared" si="240"/>
        <v>3.5000000000000003E-2</v>
      </c>
      <c r="EU198" s="48">
        <f t="shared" si="240"/>
        <v>3.5000000000000003E-2</v>
      </c>
      <c r="EV198" s="48">
        <f t="shared" si="240"/>
        <v>3.5000000000000003E-2</v>
      </c>
      <c r="EW198" s="48">
        <f t="shared" si="240"/>
        <v>3.5000000000000003E-2</v>
      </c>
      <c r="EX198" s="48">
        <f t="shared" si="240"/>
        <v>3.5000000000000003E-2</v>
      </c>
      <c r="EY198" s="48">
        <f t="shared" si="240"/>
        <v>3.5000000000000003E-2</v>
      </c>
      <c r="EZ198" s="48">
        <f t="shared" si="240"/>
        <v>3.5000000000000003E-2</v>
      </c>
      <c r="FA198" s="48">
        <f t="shared" si="240"/>
        <v>3.5000000000000003E-2</v>
      </c>
      <c r="FB198" s="48">
        <f t="shared" si="240"/>
        <v>3.5000000000000003E-2</v>
      </c>
      <c r="FC198" s="48">
        <f t="shared" si="240"/>
        <v>3.5000000000000003E-2</v>
      </c>
      <c r="FD198" s="48">
        <f t="shared" si="240"/>
        <v>3.5000000000000003E-2</v>
      </c>
      <c r="FE198" s="48">
        <f t="shared" si="240"/>
        <v>3.5000000000000003E-2</v>
      </c>
      <c r="FF198" s="48">
        <f t="shared" si="240"/>
        <v>3.5000000000000003E-2</v>
      </c>
      <c r="FG198" s="48">
        <f t="shared" si="240"/>
        <v>3.5000000000000003E-2</v>
      </c>
      <c r="FH198" s="48">
        <f t="shared" si="240"/>
        <v>3.5000000000000003E-2</v>
      </c>
      <c r="FI198" s="48">
        <f t="shared" si="240"/>
        <v>3.5000000000000003E-2</v>
      </c>
      <c r="FJ198" s="48">
        <f t="shared" si="240"/>
        <v>3.5000000000000003E-2</v>
      </c>
      <c r="FK198" s="48">
        <f t="shared" si="240"/>
        <v>3.5000000000000003E-2</v>
      </c>
      <c r="FL198" s="48">
        <f t="shared" si="240"/>
        <v>3.5000000000000003E-2</v>
      </c>
      <c r="FM198" s="48">
        <f t="shared" si="240"/>
        <v>3.5000000000000003E-2</v>
      </c>
      <c r="FN198" s="48">
        <f t="shared" si="240"/>
        <v>3.5000000000000003E-2</v>
      </c>
      <c r="FO198" s="48">
        <f t="shared" si="240"/>
        <v>3.5000000000000003E-2</v>
      </c>
      <c r="FP198" s="48">
        <f t="shared" si="240"/>
        <v>3.5000000000000003E-2</v>
      </c>
      <c r="FQ198" s="48">
        <f t="shared" si="240"/>
        <v>3.5000000000000003E-2</v>
      </c>
      <c r="FR198" s="48">
        <f t="shared" si="240"/>
        <v>3.5000000000000003E-2</v>
      </c>
      <c r="FS198" s="48">
        <f t="shared" si="240"/>
        <v>3.5000000000000003E-2</v>
      </c>
      <c r="FT198" s="48">
        <f t="shared" si="240"/>
        <v>3.5000000000000003E-2</v>
      </c>
      <c r="FU198" s="48">
        <f t="shared" si="240"/>
        <v>3.5000000000000003E-2</v>
      </c>
      <c r="FV198" s="48">
        <f t="shared" si="240"/>
        <v>3.5000000000000003E-2</v>
      </c>
      <c r="FW198" s="48">
        <f t="shared" si="240"/>
        <v>3.5000000000000003E-2</v>
      </c>
      <c r="FX198" s="48">
        <f t="shared" si="240"/>
        <v>3.5000000000000003E-2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727</v>
      </c>
      <c r="B199" s="7" t="s">
        <v>728</v>
      </c>
      <c r="C199" s="33">
        <f t="shared" ref="C199:BN199" si="241">ROUND((C103-C22)/C22,4)</f>
        <v>-0.22159999999999999</v>
      </c>
      <c r="D199" s="33">
        <f t="shared" si="241"/>
        <v>-1.43E-2</v>
      </c>
      <c r="E199" s="33">
        <f t="shared" si="241"/>
        <v>-4.0300000000000002E-2</v>
      </c>
      <c r="F199" s="33">
        <f t="shared" si="241"/>
        <v>3.85E-2</v>
      </c>
      <c r="G199" s="33">
        <f t="shared" si="241"/>
        <v>8.4400000000000003E-2</v>
      </c>
      <c r="H199" s="33">
        <f t="shared" si="241"/>
        <v>3.73E-2</v>
      </c>
      <c r="I199" s="33">
        <f t="shared" si="241"/>
        <v>-2.23E-2</v>
      </c>
      <c r="J199" s="33">
        <f t="shared" si="241"/>
        <v>-1.03E-2</v>
      </c>
      <c r="K199" s="33">
        <f t="shared" si="241"/>
        <v>-4.1799999999999997E-2</v>
      </c>
      <c r="L199" s="33">
        <f t="shared" si="241"/>
        <v>-2.69E-2</v>
      </c>
      <c r="M199" s="33">
        <f t="shared" si="241"/>
        <v>-3.8600000000000002E-2</v>
      </c>
      <c r="N199" s="33">
        <f t="shared" si="241"/>
        <v>-1.18E-2</v>
      </c>
      <c r="O199" s="33">
        <f t="shared" si="241"/>
        <v>-2.3400000000000001E-2</v>
      </c>
      <c r="P199" s="33">
        <f t="shared" si="241"/>
        <v>8.4099999999999994E-2</v>
      </c>
      <c r="Q199" s="33">
        <f t="shared" si="241"/>
        <v>-1.17E-2</v>
      </c>
      <c r="R199" s="33">
        <f t="shared" si="241"/>
        <v>2.5000000000000001E-3</v>
      </c>
      <c r="S199" s="33">
        <f t="shared" si="241"/>
        <v>6.7999999999999996E-3</v>
      </c>
      <c r="T199" s="33">
        <f t="shared" si="241"/>
        <v>4.07E-2</v>
      </c>
      <c r="U199" s="33">
        <f t="shared" si="241"/>
        <v>2.5000000000000001E-2</v>
      </c>
      <c r="V199" s="33">
        <f t="shared" si="241"/>
        <v>-4.1300000000000003E-2</v>
      </c>
      <c r="W199" s="33">
        <f t="shared" si="241"/>
        <v>2.3900000000000001E-2</v>
      </c>
      <c r="X199" s="33">
        <f t="shared" si="241"/>
        <v>0</v>
      </c>
      <c r="Y199" s="33">
        <f t="shared" si="241"/>
        <v>-7.3000000000000001E-3</v>
      </c>
      <c r="Z199" s="33">
        <f t="shared" si="241"/>
        <v>1.2999999999999999E-3</v>
      </c>
      <c r="AA199" s="33">
        <f t="shared" si="241"/>
        <v>9.7999999999999997E-3</v>
      </c>
      <c r="AB199" s="33">
        <f t="shared" si="241"/>
        <v>-1.7899999999999999E-2</v>
      </c>
      <c r="AC199" s="33">
        <f t="shared" si="241"/>
        <v>2.47E-2</v>
      </c>
      <c r="AD199" s="33">
        <f t="shared" si="241"/>
        <v>1.66E-2</v>
      </c>
      <c r="AE199" s="33">
        <f t="shared" si="241"/>
        <v>-2.8999999999999998E-3</v>
      </c>
      <c r="AF199" s="33">
        <f t="shared" si="241"/>
        <v>2.2499999999999999E-2</v>
      </c>
      <c r="AG199" s="33">
        <f t="shared" si="241"/>
        <v>-2.1100000000000001E-2</v>
      </c>
      <c r="AH199" s="33">
        <f t="shared" si="241"/>
        <v>-3.2000000000000002E-3</v>
      </c>
      <c r="AI199" s="33">
        <f t="shared" si="241"/>
        <v>1.54E-2</v>
      </c>
      <c r="AJ199" s="33">
        <f t="shared" si="241"/>
        <v>-4.8099999999999997E-2</v>
      </c>
      <c r="AK199" s="33">
        <f t="shared" si="241"/>
        <v>-1.21E-2</v>
      </c>
      <c r="AL199" s="33">
        <f t="shared" si="241"/>
        <v>-1.9099999999999999E-2</v>
      </c>
      <c r="AM199" s="33">
        <f t="shared" si="241"/>
        <v>-2.9600000000000001E-2</v>
      </c>
      <c r="AN199" s="33">
        <f t="shared" si="241"/>
        <v>2.5000000000000001E-3</v>
      </c>
      <c r="AO199" s="33">
        <f t="shared" si="241"/>
        <v>-1.47E-2</v>
      </c>
      <c r="AP199" s="33">
        <f t="shared" si="241"/>
        <v>-6.6E-3</v>
      </c>
      <c r="AQ199" s="33">
        <f t="shared" si="241"/>
        <v>0</v>
      </c>
      <c r="AR199" s="33">
        <f t="shared" si="241"/>
        <v>-6.8999999999999999E-3</v>
      </c>
      <c r="AS199" s="33">
        <f t="shared" si="241"/>
        <v>-7.6E-3</v>
      </c>
      <c r="AT199" s="33">
        <f t="shared" si="241"/>
        <v>3.9899999999999998E-2</v>
      </c>
      <c r="AU199" s="33">
        <f t="shared" si="241"/>
        <v>1.1299999999999999E-2</v>
      </c>
      <c r="AV199" s="33">
        <f t="shared" si="241"/>
        <v>-3.2000000000000002E-3</v>
      </c>
      <c r="AW199" s="33">
        <f t="shared" si="241"/>
        <v>1.54E-2</v>
      </c>
      <c r="AX199" s="33">
        <f t="shared" si="241"/>
        <v>0.11409999999999999</v>
      </c>
      <c r="AY199" s="33">
        <f t="shared" si="241"/>
        <v>-2.2000000000000001E-3</v>
      </c>
      <c r="AZ199" s="94">
        <f t="shared" si="241"/>
        <v>-3.8E-3</v>
      </c>
      <c r="BA199" s="33">
        <f t="shared" si="241"/>
        <v>8.0000000000000002E-3</v>
      </c>
      <c r="BB199" s="33">
        <f t="shared" si="241"/>
        <v>-3.0999999999999999E-3</v>
      </c>
      <c r="BC199" s="33">
        <f t="shared" si="241"/>
        <v>-3.6499999999999998E-2</v>
      </c>
      <c r="BD199" s="33">
        <f t="shared" si="241"/>
        <v>-1.6E-2</v>
      </c>
      <c r="BE199" s="33">
        <f t="shared" si="241"/>
        <v>-1.1999999999999999E-3</v>
      </c>
      <c r="BF199" s="33">
        <f t="shared" si="241"/>
        <v>9.5999999999999992E-3</v>
      </c>
      <c r="BG199" s="33">
        <f t="shared" si="241"/>
        <v>-7.7000000000000002E-3</v>
      </c>
      <c r="BH199" s="33">
        <f t="shared" si="241"/>
        <v>9.4000000000000004E-3</v>
      </c>
      <c r="BI199" s="33">
        <f t="shared" si="241"/>
        <v>4.9399999999999999E-2</v>
      </c>
      <c r="BJ199" s="33">
        <f t="shared" si="241"/>
        <v>5.7000000000000002E-3</v>
      </c>
      <c r="BK199" s="33">
        <f t="shared" si="241"/>
        <v>9.4500000000000001E-2</v>
      </c>
      <c r="BL199" s="33">
        <f t="shared" si="241"/>
        <v>-5.5100000000000003E-2</v>
      </c>
      <c r="BM199" s="33">
        <f t="shared" si="241"/>
        <v>-4.7000000000000002E-3</v>
      </c>
      <c r="BN199" s="33">
        <f t="shared" si="241"/>
        <v>-1.61E-2</v>
      </c>
      <c r="BO199" s="33">
        <f t="shared" ref="BO199:DZ199" si="242">ROUND((BO103-BO22)/BO22,4)</f>
        <v>2.7000000000000001E-3</v>
      </c>
      <c r="BP199" s="33">
        <f t="shared" si="242"/>
        <v>1.5100000000000001E-2</v>
      </c>
      <c r="BQ199" s="33">
        <f t="shared" si="242"/>
        <v>-9.1999999999999998E-3</v>
      </c>
      <c r="BR199" s="33">
        <f t="shared" si="242"/>
        <v>-9.2999999999999992E-3</v>
      </c>
      <c r="BS199" s="33">
        <f t="shared" si="242"/>
        <v>1.8599999999999998E-2</v>
      </c>
      <c r="BT199" s="33">
        <f t="shared" si="242"/>
        <v>-1.32E-2</v>
      </c>
      <c r="BU199" s="33">
        <f t="shared" si="242"/>
        <v>-5.8999999999999999E-3</v>
      </c>
      <c r="BV199" s="33">
        <f t="shared" si="242"/>
        <v>-1.6999999999999999E-3</v>
      </c>
      <c r="BW199" s="33">
        <f t="shared" si="242"/>
        <v>6.1000000000000004E-3</v>
      </c>
      <c r="BX199" s="33">
        <f t="shared" si="242"/>
        <v>3.2099999999999997E-2</v>
      </c>
      <c r="BY199" s="33">
        <f t="shared" si="242"/>
        <v>-5.4000000000000003E-3</v>
      </c>
      <c r="BZ199" s="33">
        <f t="shared" si="242"/>
        <v>-1.1900000000000001E-2</v>
      </c>
      <c r="CA199" s="33">
        <f t="shared" si="242"/>
        <v>-2.1700000000000001E-2</v>
      </c>
      <c r="CB199" s="33">
        <f t="shared" si="242"/>
        <v>-1.8700000000000001E-2</v>
      </c>
      <c r="CC199" s="33">
        <f t="shared" si="242"/>
        <v>-2.5999999999999999E-3</v>
      </c>
      <c r="CD199" s="33">
        <f t="shared" si="242"/>
        <v>-1.1299999999999999E-2</v>
      </c>
      <c r="CE199" s="33">
        <f t="shared" si="242"/>
        <v>-3.8300000000000001E-2</v>
      </c>
      <c r="CF199" s="33">
        <f t="shared" si="242"/>
        <v>5.1900000000000002E-2</v>
      </c>
      <c r="CG199" s="33">
        <f t="shared" si="242"/>
        <v>4.5999999999999999E-3</v>
      </c>
      <c r="CH199" s="33">
        <f t="shared" si="242"/>
        <v>-0.01</v>
      </c>
      <c r="CI199" s="33">
        <f t="shared" si="242"/>
        <v>-1.06E-2</v>
      </c>
      <c r="CJ199" s="33">
        <f t="shared" si="242"/>
        <v>-4.4999999999999997E-3</v>
      </c>
      <c r="CK199" s="33">
        <f t="shared" si="242"/>
        <v>-2.4E-2</v>
      </c>
      <c r="CL199" s="33">
        <f t="shared" si="242"/>
        <v>-2.5000000000000001E-3</v>
      </c>
      <c r="CM199" s="33">
        <f t="shared" si="242"/>
        <v>-2.9600000000000001E-2</v>
      </c>
      <c r="CN199" s="33">
        <f t="shared" si="242"/>
        <v>-2.0999999999999999E-3</v>
      </c>
      <c r="CO199" s="33">
        <f t="shared" si="242"/>
        <v>-6.6E-3</v>
      </c>
      <c r="CP199" s="33">
        <f t="shared" si="242"/>
        <v>-2.1499999999999998E-2</v>
      </c>
      <c r="CQ199" s="33">
        <f t="shared" si="242"/>
        <v>-3.8100000000000002E-2</v>
      </c>
      <c r="CR199" s="33">
        <f t="shared" si="242"/>
        <v>1.3599999999999999E-2</v>
      </c>
      <c r="CS199" s="33">
        <f t="shared" si="242"/>
        <v>-2.7099999999999999E-2</v>
      </c>
      <c r="CT199" s="33">
        <f t="shared" si="242"/>
        <v>-3.15E-2</v>
      </c>
      <c r="CU199" s="33">
        <f t="shared" si="242"/>
        <v>-3.9899999999999998E-2</v>
      </c>
      <c r="CV199" s="33">
        <f t="shared" si="242"/>
        <v>0</v>
      </c>
      <c r="CW199" s="33">
        <f t="shared" si="242"/>
        <v>-1E-3</v>
      </c>
      <c r="CX199" s="33">
        <f t="shared" si="242"/>
        <v>-1.3899999999999999E-2</v>
      </c>
      <c r="CY199" s="33">
        <f t="shared" si="242"/>
        <v>0</v>
      </c>
      <c r="CZ199" s="33">
        <f t="shared" si="242"/>
        <v>-2.1299999999999999E-2</v>
      </c>
      <c r="DA199" s="33">
        <f t="shared" si="242"/>
        <v>0</v>
      </c>
      <c r="DB199" s="33">
        <f t="shared" si="242"/>
        <v>5.7999999999999996E-3</v>
      </c>
      <c r="DC199" s="33">
        <f t="shared" si="242"/>
        <v>-1.37E-2</v>
      </c>
      <c r="DD199" s="33">
        <f t="shared" si="242"/>
        <v>9.4799999999999995E-2</v>
      </c>
      <c r="DE199" s="33">
        <f t="shared" si="242"/>
        <v>-6.8599999999999994E-2</v>
      </c>
      <c r="DF199" s="33">
        <f t="shared" si="242"/>
        <v>-2.3999999999999998E-3</v>
      </c>
      <c r="DG199" s="33">
        <f t="shared" si="242"/>
        <v>-1.3599999999999999E-2</v>
      </c>
      <c r="DH199" s="33">
        <f t="shared" si="242"/>
        <v>-1.23E-2</v>
      </c>
      <c r="DI199" s="33">
        <f t="shared" si="242"/>
        <v>-6.4000000000000003E-3</v>
      </c>
      <c r="DJ199" s="33">
        <f t="shared" si="242"/>
        <v>3.2000000000000002E-3</v>
      </c>
      <c r="DK199" s="33">
        <f t="shared" si="242"/>
        <v>-1.1000000000000001E-3</v>
      </c>
      <c r="DL199" s="33">
        <f t="shared" si="242"/>
        <v>2.3E-3</v>
      </c>
      <c r="DM199" s="33">
        <f t="shared" si="242"/>
        <v>-3.1800000000000002E-2</v>
      </c>
      <c r="DN199" s="33">
        <f t="shared" si="242"/>
        <v>2.9499999999999998E-2</v>
      </c>
      <c r="DO199" s="33">
        <f t="shared" si="242"/>
        <v>1.84E-2</v>
      </c>
      <c r="DP199" s="33">
        <f t="shared" si="242"/>
        <v>1.1900000000000001E-2</v>
      </c>
      <c r="DQ199" s="33">
        <f t="shared" si="242"/>
        <v>9.8900000000000002E-2</v>
      </c>
      <c r="DR199" s="33">
        <f t="shared" si="242"/>
        <v>-9.7000000000000003E-3</v>
      </c>
      <c r="DS199" s="33">
        <f t="shared" si="242"/>
        <v>-3.4200000000000001E-2</v>
      </c>
      <c r="DT199" s="33">
        <f t="shared" si="242"/>
        <v>-0.01</v>
      </c>
      <c r="DU199" s="33">
        <f t="shared" si="242"/>
        <v>1.6000000000000001E-3</v>
      </c>
      <c r="DV199" s="33">
        <f t="shared" si="242"/>
        <v>-4.4999999999999997E-3</v>
      </c>
      <c r="DW199" s="33">
        <f t="shared" si="242"/>
        <v>-3.1600000000000003E-2</v>
      </c>
      <c r="DX199" s="33">
        <f t="shared" si="242"/>
        <v>-4.4999999999999997E-3</v>
      </c>
      <c r="DY199" s="33">
        <f t="shared" si="242"/>
        <v>-1.29E-2</v>
      </c>
      <c r="DZ199" s="33">
        <f t="shared" si="242"/>
        <v>-1.77E-2</v>
      </c>
      <c r="EA199" s="33">
        <f t="shared" ref="EA199:FX199" si="243">ROUND((EA103-EA22)/EA22,4)</f>
        <v>-4.1200000000000001E-2</v>
      </c>
      <c r="EB199" s="33">
        <f t="shared" si="243"/>
        <v>-6.6E-3</v>
      </c>
      <c r="EC199" s="33">
        <f t="shared" si="243"/>
        <v>3.0300000000000001E-2</v>
      </c>
      <c r="ED199" s="33">
        <f t="shared" si="243"/>
        <v>1.1999999999999999E-3</v>
      </c>
      <c r="EE199" s="33">
        <f t="shared" si="243"/>
        <v>1.0200000000000001E-2</v>
      </c>
      <c r="EF199" s="33">
        <f t="shared" si="243"/>
        <v>-3.0000000000000001E-3</v>
      </c>
      <c r="EG199" s="33">
        <f t="shared" si="243"/>
        <v>-2.46E-2</v>
      </c>
      <c r="EH199" s="33">
        <f t="shared" si="243"/>
        <v>3.8999999999999998E-3</v>
      </c>
      <c r="EI199" s="33">
        <f t="shared" si="243"/>
        <v>-2.3099999999999999E-2</v>
      </c>
      <c r="EJ199" s="33">
        <f t="shared" si="243"/>
        <v>-5.9999999999999995E-4</v>
      </c>
      <c r="EK199" s="33">
        <f t="shared" si="243"/>
        <v>-7.6E-3</v>
      </c>
      <c r="EL199" s="33">
        <f t="shared" si="243"/>
        <v>-8.0000000000000002E-3</v>
      </c>
      <c r="EM199" s="33">
        <f t="shared" si="243"/>
        <v>6.9999999999999999E-4</v>
      </c>
      <c r="EN199" s="33">
        <f t="shared" si="243"/>
        <v>-8.3000000000000001E-3</v>
      </c>
      <c r="EO199" s="33">
        <f t="shared" si="243"/>
        <v>-2.69E-2</v>
      </c>
      <c r="EP199" s="33">
        <f t="shared" si="243"/>
        <v>2.8299999999999999E-2</v>
      </c>
      <c r="EQ199" s="48">
        <f t="shared" si="243"/>
        <v>-2E-3</v>
      </c>
      <c r="ER199" s="33">
        <f t="shared" si="243"/>
        <v>-4.7999999999999996E-3</v>
      </c>
      <c r="ES199" s="33">
        <f t="shared" si="243"/>
        <v>-4.3E-3</v>
      </c>
      <c r="ET199" s="33">
        <f t="shared" si="243"/>
        <v>-1.14E-2</v>
      </c>
      <c r="EU199" s="33">
        <f t="shared" si="243"/>
        <v>-2.2000000000000001E-3</v>
      </c>
      <c r="EV199" s="33">
        <f t="shared" si="243"/>
        <v>2.3300000000000001E-2</v>
      </c>
      <c r="EW199" s="33">
        <f t="shared" si="243"/>
        <v>-1.2999999999999999E-2</v>
      </c>
      <c r="EX199" s="33">
        <f t="shared" si="243"/>
        <v>1.15E-2</v>
      </c>
      <c r="EY199" s="33">
        <f t="shared" si="243"/>
        <v>-1.06E-2</v>
      </c>
      <c r="EZ199" s="33">
        <f t="shared" si="243"/>
        <v>-7.7000000000000002E-3</v>
      </c>
      <c r="FA199" s="33">
        <f t="shared" si="243"/>
        <v>2E-3</v>
      </c>
      <c r="FB199" s="33">
        <f t="shared" si="243"/>
        <v>2.3099999999999999E-2</v>
      </c>
      <c r="FC199" s="33">
        <f t="shared" si="243"/>
        <v>-6.6400000000000001E-2</v>
      </c>
      <c r="FD199" s="33">
        <f t="shared" si="243"/>
        <v>-6.4999999999999997E-3</v>
      </c>
      <c r="FE199" s="33">
        <f t="shared" si="243"/>
        <v>-4.8999999999999998E-3</v>
      </c>
      <c r="FF199" s="33">
        <f t="shared" si="243"/>
        <v>-2.1999999999999999E-2</v>
      </c>
      <c r="FG199" s="33">
        <f t="shared" si="243"/>
        <v>-1.7399999999999999E-2</v>
      </c>
      <c r="FH199" s="33">
        <f t="shared" si="243"/>
        <v>-6.4299999999999996E-2</v>
      </c>
      <c r="FI199" s="33">
        <f t="shared" si="243"/>
        <v>-8.0999999999999996E-3</v>
      </c>
      <c r="FJ199" s="33">
        <f t="shared" si="243"/>
        <v>7.3000000000000001E-3</v>
      </c>
      <c r="FK199" s="33">
        <f t="shared" si="243"/>
        <v>2.06E-2</v>
      </c>
      <c r="FL199" s="33">
        <f t="shared" si="243"/>
        <v>6.5799999999999997E-2</v>
      </c>
      <c r="FM199" s="33">
        <f t="shared" si="243"/>
        <v>2.86E-2</v>
      </c>
      <c r="FN199" s="33">
        <f t="shared" si="243"/>
        <v>-3.3E-3</v>
      </c>
      <c r="FO199" s="33">
        <f t="shared" si="243"/>
        <v>-7.0000000000000001E-3</v>
      </c>
      <c r="FP199" s="33">
        <f t="shared" si="243"/>
        <v>2.5999999999999999E-2</v>
      </c>
      <c r="FQ199" s="33">
        <f t="shared" si="243"/>
        <v>-1.11E-2</v>
      </c>
      <c r="FR199" s="33">
        <f t="shared" si="243"/>
        <v>-7.1000000000000004E-3</v>
      </c>
      <c r="FS199" s="33">
        <f t="shared" si="243"/>
        <v>-5.8999999999999999E-3</v>
      </c>
      <c r="FT199" s="33">
        <f t="shared" si="243"/>
        <v>-5.6899999999999999E-2</v>
      </c>
      <c r="FU199" s="33">
        <f t="shared" si="243"/>
        <v>-5.3E-3</v>
      </c>
      <c r="FV199" s="33">
        <f t="shared" si="243"/>
        <v>-2.9999999999999997E-4</v>
      </c>
      <c r="FW199" s="33">
        <f t="shared" si="243"/>
        <v>-3.04E-2</v>
      </c>
      <c r="FX199" s="33">
        <f t="shared" si="243"/>
        <v>-5.1999999999999998E-3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729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730</v>
      </c>
      <c r="B201" s="7" t="s">
        <v>731</v>
      </c>
      <c r="C201" s="7">
        <f t="shared" ref="C201:BN201" si="244">ROUND((C197)*(1+C198+C199),2)</f>
        <v>67579055.799999997</v>
      </c>
      <c r="D201" s="7">
        <f t="shared" si="244"/>
        <v>391217643.63</v>
      </c>
      <c r="E201" s="7">
        <f t="shared" si="244"/>
        <v>67936145.670000002</v>
      </c>
      <c r="F201" s="7">
        <f t="shared" si="244"/>
        <v>188193584.91</v>
      </c>
      <c r="G201" s="7">
        <f t="shared" si="244"/>
        <v>12359007.699999999</v>
      </c>
      <c r="H201" s="7">
        <f t="shared" si="244"/>
        <v>10504408.4</v>
      </c>
      <c r="I201" s="7">
        <f t="shared" si="244"/>
        <v>94882823.450000003</v>
      </c>
      <c r="J201" s="7">
        <f t="shared" si="244"/>
        <v>22465084.559999999</v>
      </c>
      <c r="K201" s="7">
        <f t="shared" si="244"/>
        <v>3435790.85</v>
      </c>
      <c r="L201" s="7">
        <f t="shared" si="244"/>
        <v>24423786.620000001</v>
      </c>
      <c r="M201" s="7">
        <f t="shared" si="244"/>
        <v>13706618.359999999</v>
      </c>
      <c r="N201" s="7">
        <f t="shared" si="244"/>
        <v>513415844.72000003</v>
      </c>
      <c r="O201" s="7">
        <f t="shared" si="244"/>
        <v>131950825.05</v>
      </c>
      <c r="P201" s="7">
        <f t="shared" si="244"/>
        <v>3837872.99</v>
      </c>
      <c r="Q201" s="7">
        <f t="shared" si="244"/>
        <v>398408787.29000002</v>
      </c>
      <c r="R201" s="7">
        <f t="shared" si="244"/>
        <v>46071797.460000001</v>
      </c>
      <c r="S201" s="7">
        <f t="shared" si="244"/>
        <v>16440916.66</v>
      </c>
      <c r="T201" s="7">
        <f t="shared" si="244"/>
        <v>2487775.84</v>
      </c>
      <c r="U201" s="7">
        <f t="shared" si="244"/>
        <v>1122989.93</v>
      </c>
      <c r="V201" s="7">
        <f t="shared" si="244"/>
        <v>3479403.82</v>
      </c>
      <c r="W201" s="7">
        <f t="shared" si="244"/>
        <v>2343307.2799999998</v>
      </c>
      <c r="X201" s="7">
        <f t="shared" si="244"/>
        <v>981531.04</v>
      </c>
      <c r="Y201" s="7">
        <f t="shared" si="244"/>
        <v>21927222.800000001</v>
      </c>
      <c r="Z201" s="7">
        <f t="shared" si="244"/>
        <v>3161599.75</v>
      </c>
      <c r="AA201" s="7">
        <f t="shared" si="244"/>
        <v>292733741.89999998</v>
      </c>
      <c r="AB201" s="7">
        <f t="shared" si="244"/>
        <v>284791861.01999998</v>
      </c>
      <c r="AC201" s="7">
        <f t="shared" si="244"/>
        <v>10031677.59</v>
      </c>
      <c r="AD201" s="7">
        <f t="shared" si="244"/>
        <v>12984607.640000001</v>
      </c>
      <c r="AE201" s="7">
        <f t="shared" si="244"/>
        <v>1812192.54</v>
      </c>
      <c r="AF201" s="7">
        <f t="shared" si="244"/>
        <v>2852159.96</v>
      </c>
      <c r="AG201" s="7">
        <f t="shared" si="244"/>
        <v>7362610.6200000001</v>
      </c>
      <c r="AH201" s="7">
        <f t="shared" si="244"/>
        <v>10005195.48</v>
      </c>
      <c r="AI201" s="7">
        <f t="shared" si="244"/>
        <v>4210366.28</v>
      </c>
      <c r="AJ201" s="7">
        <f t="shared" si="244"/>
        <v>2734447.67</v>
      </c>
      <c r="AK201" s="7">
        <f t="shared" si="244"/>
        <v>3257893.63</v>
      </c>
      <c r="AL201" s="7">
        <f t="shared" si="244"/>
        <v>3622884.85</v>
      </c>
      <c r="AM201" s="7">
        <f t="shared" si="244"/>
        <v>4647812.01</v>
      </c>
      <c r="AN201" s="7">
        <f t="shared" si="244"/>
        <v>4348398.01</v>
      </c>
      <c r="AO201" s="7">
        <f t="shared" si="244"/>
        <v>43662203.93</v>
      </c>
      <c r="AP201" s="7">
        <f t="shared" si="244"/>
        <v>884142920.07000005</v>
      </c>
      <c r="AQ201" s="7">
        <f t="shared" si="244"/>
        <v>3422577.87</v>
      </c>
      <c r="AR201" s="7">
        <f t="shared" si="244"/>
        <v>600996743.87</v>
      </c>
      <c r="AS201" s="7">
        <f t="shared" si="244"/>
        <v>69484251.75</v>
      </c>
      <c r="AT201" s="7">
        <f t="shared" si="244"/>
        <v>22317877.739999998</v>
      </c>
      <c r="AU201" s="7">
        <f t="shared" si="244"/>
        <v>3673310</v>
      </c>
      <c r="AV201" s="7">
        <f t="shared" si="244"/>
        <v>4033128.08</v>
      </c>
      <c r="AW201" s="7">
        <f t="shared" si="244"/>
        <v>3706085.53</v>
      </c>
      <c r="AX201" s="7">
        <f t="shared" si="244"/>
        <v>1528196.95</v>
      </c>
      <c r="AY201" s="7">
        <f t="shared" si="244"/>
        <v>5032360.62</v>
      </c>
      <c r="AZ201" s="7">
        <f t="shared" si="244"/>
        <v>115329859.28</v>
      </c>
      <c r="BA201" s="7">
        <f t="shared" si="244"/>
        <v>85173371.560000002</v>
      </c>
      <c r="BB201" s="7">
        <f t="shared" si="244"/>
        <v>74738931.409999996</v>
      </c>
      <c r="BC201" s="7">
        <f t="shared" si="244"/>
        <v>273254456.22000003</v>
      </c>
      <c r="BD201" s="7">
        <f t="shared" si="244"/>
        <v>46637021.020000003</v>
      </c>
      <c r="BE201" s="7">
        <f t="shared" si="244"/>
        <v>13703356.460000001</v>
      </c>
      <c r="BF201" s="7">
        <f t="shared" si="244"/>
        <v>233414442.91</v>
      </c>
      <c r="BG201" s="7">
        <f t="shared" si="244"/>
        <v>10365058.4</v>
      </c>
      <c r="BH201" s="7">
        <f t="shared" si="244"/>
        <v>6504916.0800000001</v>
      </c>
      <c r="BI201" s="7">
        <f t="shared" si="244"/>
        <v>3845873.34</v>
      </c>
      <c r="BJ201" s="7">
        <f t="shared" si="244"/>
        <v>59144500.82</v>
      </c>
      <c r="BK201" s="7">
        <f t="shared" si="244"/>
        <v>286330416.74000001</v>
      </c>
      <c r="BL201" s="7">
        <f t="shared" si="244"/>
        <v>2884762.66</v>
      </c>
      <c r="BM201" s="7">
        <f t="shared" si="244"/>
        <v>3689613.93</v>
      </c>
      <c r="BN201" s="7">
        <f t="shared" si="244"/>
        <v>32847316.859999999</v>
      </c>
      <c r="BO201" s="7">
        <f t="shared" ref="BO201:DZ201" si="245">ROUND((BO197)*(1+BO198+BO199),2)</f>
        <v>12907351.789999999</v>
      </c>
      <c r="BP201" s="7">
        <f t="shared" si="245"/>
        <v>3164216.9</v>
      </c>
      <c r="BQ201" s="7">
        <f t="shared" si="245"/>
        <v>60807439.890000001</v>
      </c>
      <c r="BR201" s="7">
        <f t="shared" si="245"/>
        <v>43899333.07</v>
      </c>
      <c r="BS201" s="7">
        <f t="shared" si="245"/>
        <v>12605532.140000001</v>
      </c>
      <c r="BT201" s="7">
        <f t="shared" si="245"/>
        <v>4994818.9000000004</v>
      </c>
      <c r="BU201" s="7">
        <f t="shared" si="245"/>
        <v>4933934.3600000003</v>
      </c>
      <c r="BV201" s="7">
        <f t="shared" si="245"/>
        <v>12591897.369999999</v>
      </c>
      <c r="BW201" s="7">
        <f t="shared" si="245"/>
        <v>19614490.57</v>
      </c>
      <c r="BX201" s="7">
        <f t="shared" si="245"/>
        <v>1665261.44</v>
      </c>
      <c r="BY201" s="7">
        <f t="shared" si="245"/>
        <v>5634828.4699999997</v>
      </c>
      <c r="BZ201" s="7">
        <f t="shared" si="245"/>
        <v>3063454</v>
      </c>
      <c r="CA201" s="7">
        <f t="shared" si="245"/>
        <v>2708649.09</v>
      </c>
      <c r="CB201" s="7">
        <f t="shared" si="245"/>
        <v>756516322.92999995</v>
      </c>
      <c r="CC201" s="7">
        <f t="shared" si="245"/>
        <v>2907041.51</v>
      </c>
      <c r="CD201" s="7">
        <f t="shared" si="245"/>
        <v>970280.74</v>
      </c>
      <c r="CE201" s="7">
        <f t="shared" si="245"/>
        <v>2443084.2200000002</v>
      </c>
      <c r="CF201" s="7">
        <f t="shared" si="245"/>
        <v>2404467.69</v>
      </c>
      <c r="CG201" s="7">
        <f t="shared" si="245"/>
        <v>3085381.73</v>
      </c>
      <c r="CH201" s="7">
        <f t="shared" si="245"/>
        <v>1959997.48</v>
      </c>
      <c r="CI201" s="7">
        <f t="shared" si="245"/>
        <v>7014689.4400000004</v>
      </c>
      <c r="CJ201" s="7">
        <f t="shared" si="245"/>
        <v>9983948.1600000001</v>
      </c>
      <c r="CK201" s="7">
        <f t="shared" si="245"/>
        <v>67244490.040000007</v>
      </c>
      <c r="CL201" s="7">
        <f t="shared" si="245"/>
        <v>13840593.439999999</v>
      </c>
      <c r="CM201" s="7">
        <f t="shared" si="245"/>
        <v>8817966.1300000008</v>
      </c>
      <c r="CN201" s="7">
        <f t="shared" si="245"/>
        <v>294255077.88</v>
      </c>
      <c r="CO201" s="7">
        <f t="shared" si="245"/>
        <v>138921886.68000001</v>
      </c>
      <c r="CP201" s="7">
        <f t="shared" si="245"/>
        <v>10617616.109999999</v>
      </c>
      <c r="CQ201" s="7">
        <f t="shared" si="245"/>
        <v>9812866.1300000008</v>
      </c>
      <c r="CR201" s="7">
        <f t="shared" si="245"/>
        <v>3233224.97</v>
      </c>
      <c r="CS201" s="7">
        <f t="shared" si="245"/>
        <v>4085346.12</v>
      </c>
      <c r="CT201" s="7">
        <f t="shared" si="245"/>
        <v>1928515.43</v>
      </c>
      <c r="CU201" s="7">
        <f t="shared" si="245"/>
        <v>5200260.0599999996</v>
      </c>
      <c r="CV201" s="7">
        <f t="shared" si="245"/>
        <v>910663.77</v>
      </c>
      <c r="CW201" s="7">
        <f t="shared" si="245"/>
        <v>3053744.95</v>
      </c>
      <c r="CX201" s="7">
        <f t="shared" si="245"/>
        <v>5047798.5199999996</v>
      </c>
      <c r="CY201" s="7">
        <f t="shared" si="245"/>
        <v>980674.15</v>
      </c>
      <c r="CZ201" s="7">
        <f t="shared" si="245"/>
        <v>19388758.77</v>
      </c>
      <c r="DA201" s="7">
        <f t="shared" si="245"/>
        <v>2931745.79</v>
      </c>
      <c r="DB201" s="7">
        <f t="shared" si="245"/>
        <v>3929689.58</v>
      </c>
      <c r="DC201" s="7">
        <f t="shared" si="245"/>
        <v>2535770.15</v>
      </c>
      <c r="DD201" s="7">
        <f t="shared" si="245"/>
        <v>2982482.43</v>
      </c>
      <c r="DE201" s="7">
        <f t="shared" si="245"/>
        <v>4287892.91</v>
      </c>
      <c r="DF201" s="7">
        <f t="shared" si="245"/>
        <v>200934124.12</v>
      </c>
      <c r="DG201" s="7">
        <f t="shared" si="245"/>
        <v>1707698.66</v>
      </c>
      <c r="DH201" s="7">
        <f t="shared" si="245"/>
        <v>19042905.27</v>
      </c>
      <c r="DI201" s="7">
        <f t="shared" si="245"/>
        <v>24886003.489999998</v>
      </c>
      <c r="DJ201" s="7">
        <f t="shared" si="245"/>
        <v>7039911.5499999998</v>
      </c>
      <c r="DK201" s="7">
        <f t="shared" si="245"/>
        <v>4961327.1900000004</v>
      </c>
      <c r="DL201" s="7">
        <f t="shared" si="245"/>
        <v>56813942.630000003</v>
      </c>
      <c r="DM201" s="7">
        <f t="shared" si="245"/>
        <v>3819524.07</v>
      </c>
      <c r="DN201" s="7">
        <f t="shared" si="245"/>
        <v>14575278.060000001</v>
      </c>
      <c r="DO201" s="7">
        <f t="shared" si="245"/>
        <v>31552929.030000001</v>
      </c>
      <c r="DP201" s="7">
        <f t="shared" si="245"/>
        <v>3257236.2</v>
      </c>
      <c r="DQ201" s="7">
        <f t="shared" si="245"/>
        <v>8250732.5899999999</v>
      </c>
      <c r="DR201" s="7">
        <f t="shared" si="245"/>
        <v>14654004.93</v>
      </c>
      <c r="DS201" s="7">
        <f t="shared" si="245"/>
        <v>8240584.6699999999</v>
      </c>
      <c r="DT201" s="7">
        <f t="shared" si="245"/>
        <v>2832326.61</v>
      </c>
      <c r="DU201" s="7">
        <f t="shared" si="245"/>
        <v>4503884.22</v>
      </c>
      <c r="DV201" s="7">
        <f t="shared" si="245"/>
        <v>3219826.24</v>
      </c>
      <c r="DW201" s="7">
        <f t="shared" si="245"/>
        <v>4043615.78</v>
      </c>
      <c r="DX201" s="7">
        <f t="shared" si="245"/>
        <v>3212562.94</v>
      </c>
      <c r="DY201" s="7">
        <f t="shared" si="245"/>
        <v>4388818.38</v>
      </c>
      <c r="DZ201" s="7">
        <f t="shared" si="245"/>
        <v>8550077.7200000007</v>
      </c>
      <c r="EA201" s="7">
        <f t="shared" ref="EA201:FX201" si="246">ROUND((EA197)*(1+EA198+EA199),2)</f>
        <v>6527784.1200000001</v>
      </c>
      <c r="EB201" s="7">
        <f t="shared" si="246"/>
        <v>6226113.46</v>
      </c>
      <c r="EC201" s="7">
        <f t="shared" si="246"/>
        <v>3887045.58</v>
      </c>
      <c r="ED201" s="7">
        <f t="shared" si="246"/>
        <v>20708081.859999999</v>
      </c>
      <c r="EE201" s="7">
        <f t="shared" si="246"/>
        <v>2945417.27</v>
      </c>
      <c r="EF201" s="7">
        <f t="shared" si="246"/>
        <v>14637251.66</v>
      </c>
      <c r="EG201" s="7">
        <f t="shared" si="246"/>
        <v>3423456.44</v>
      </c>
      <c r="EH201" s="7">
        <f t="shared" si="246"/>
        <v>3351569.47</v>
      </c>
      <c r="EI201" s="7">
        <f t="shared" si="246"/>
        <v>154981359.40000001</v>
      </c>
      <c r="EJ201" s="7">
        <f t="shared" si="246"/>
        <v>92951842.370000005</v>
      </c>
      <c r="EK201" s="7">
        <f t="shared" si="246"/>
        <v>6930561.1699999999</v>
      </c>
      <c r="EL201" s="7">
        <f t="shared" si="246"/>
        <v>4914027.91</v>
      </c>
      <c r="EM201" s="7">
        <f t="shared" si="246"/>
        <v>4701132.51</v>
      </c>
      <c r="EN201" s="7">
        <f t="shared" si="246"/>
        <v>11167899.17</v>
      </c>
      <c r="EO201" s="7">
        <f t="shared" si="246"/>
        <v>4175806.31</v>
      </c>
      <c r="EP201" s="7">
        <f t="shared" si="246"/>
        <v>4927037.83</v>
      </c>
      <c r="EQ201" s="7">
        <f t="shared" si="246"/>
        <v>26637558.640000001</v>
      </c>
      <c r="ER201" s="7">
        <f t="shared" si="246"/>
        <v>4188230.25</v>
      </c>
      <c r="ES201" s="7">
        <f t="shared" si="246"/>
        <v>2541627.9</v>
      </c>
      <c r="ET201" s="7">
        <f t="shared" si="246"/>
        <v>3672782.51</v>
      </c>
      <c r="EU201" s="7">
        <f t="shared" si="246"/>
        <v>6869913.0499999998</v>
      </c>
      <c r="EV201" s="7">
        <f t="shared" si="246"/>
        <v>1698797.49</v>
      </c>
      <c r="EW201" s="7">
        <f t="shared" si="246"/>
        <v>11469247.699999999</v>
      </c>
      <c r="EX201" s="7">
        <f t="shared" si="246"/>
        <v>3311518.45</v>
      </c>
      <c r="EY201" s="7">
        <f t="shared" si="246"/>
        <v>9562458.4100000001</v>
      </c>
      <c r="EZ201" s="7">
        <f t="shared" si="246"/>
        <v>2360866.35</v>
      </c>
      <c r="FA201" s="7">
        <f t="shared" si="246"/>
        <v>34781868.240000002</v>
      </c>
      <c r="FB201" s="7">
        <f t="shared" si="246"/>
        <v>4353302.32</v>
      </c>
      <c r="FC201" s="7">
        <f t="shared" si="246"/>
        <v>19458183.91</v>
      </c>
      <c r="FD201" s="7">
        <f t="shared" si="246"/>
        <v>4601313.3099999996</v>
      </c>
      <c r="FE201" s="7">
        <f t="shared" si="246"/>
        <v>1894085.89</v>
      </c>
      <c r="FF201" s="7">
        <f t="shared" si="246"/>
        <v>3250617.96</v>
      </c>
      <c r="FG201" s="7">
        <f t="shared" si="246"/>
        <v>2408811.4300000002</v>
      </c>
      <c r="FH201" s="7">
        <f t="shared" si="246"/>
        <v>1600435.44</v>
      </c>
      <c r="FI201" s="7">
        <f t="shared" si="246"/>
        <v>17972817.440000001</v>
      </c>
      <c r="FJ201" s="7">
        <f t="shared" si="246"/>
        <v>18665353.800000001</v>
      </c>
      <c r="FK201" s="7">
        <f t="shared" si="246"/>
        <v>23934310.629999999</v>
      </c>
      <c r="FL201" s="7">
        <f t="shared" si="246"/>
        <v>71517182.760000005</v>
      </c>
      <c r="FM201" s="7">
        <f t="shared" si="246"/>
        <v>35564133.420000002</v>
      </c>
      <c r="FN201" s="7">
        <f t="shared" si="246"/>
        <v>210812447.11000001</v>
      </c>
      <c r="FO201" s="7">
        <f t="shared" si="246"/>
        <v>11022545.449999999</v>
      </c>
      <c r="FP201" s="7">
        <f t="shared" si="246"/>
        <v>22554453.120000001</v>
      </c>
      <c r="FQ201" s="7">
        <f t="shared" si="246"/>
        <v>9326329.8699999992</v>
      </c>
      <c r="FR201" s="7">
        <f t="shared" si="246"/>
        <v>2786999.19</v>
      </c>
      <c r="FS201" s="7">
        <f t="shared" si="246"/>
        <v>3137557.01</v>
      </c>
      <c r="FT201" s="7">
        <f t="shared" si="246"/>
        <v>1342898.53</v>
      </c>
      <c r="FU201" s="7">
        <f t="shared" si="246"/>
        <v>9116711.8499999996</v>
      </c>
      <c r="FV201" s="7">
        <f t="shared" si="246"/>
        <v>7338164.6799999997</v>
      </c>
      <c r="FW201" s="7">
        <f t="shared" si="246"/>
        <v>3016352.87</v>
      </c>
      <c r="FX201" s="7">
        <f t="shared" si="246"/>
        <v>1256949.44</v>
      </c>
      <c r="FY201" s="33"/>
      <c r="FZ201" s="7">
        <f>SUM(C201:FX201)</f>
        <v>8528447241.0799961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733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734</v>
      </c>
      <c r="B205" s="7" t="s">
        <v>735</v>
      </c>
      <c r="C205" s="7">
        <f t="shared" ref="C205:BN205" si="247">ROUND(C39,2)</f>
        <v>9388.64</v>
      </c>
      <c r="D205" s="7">
        <f t="shared" si="247"/>
        <v>9388.64</v>
      </c>
      <c r="E205" s="7">
        <f t="shared" si="247"/>
        <v>9388.64</v>
      </c>
      <c r="F205" s="7">
        <f t="shared" si="247"/>
        <v>9388.64</v>
      </c>
      <c r="G205" s="7">
        <f t="shared" si="247"/>
        <v>9388.64</v>
      </c>
      <c r="H205" s="7">
        <f t="shared" si="247"/>
        <v>9388.64</v>
      </c>
      <c r="I205" s="7">
        <f t="shared" si="247"/>
        <v>9388.64</v>
      </c>
      <c r="J205" s="7">
        <f t="shared" si="247"/>
        <v>9388.64</v>
      </c>
      <c r="K205" s="7">
        <f t="shared" si="247"/>
        <v>9388.64</v>
      </c>
      <c r="L205" s="7">
        <f t="shared" si="247"/>
        <v>9388.64</v>
      </c>
      <c r="M205" s="7">
        <f t="shared" si="247"/>
        <v>9388.64</v>
      </c>
      <c r="N205" s="7">
        <f t="shared" si="247"/>
        <v>9388.64</v>
      </c>
      <c r="O205" s="7">
        <f t="shared" si="247"/>
        <v>9388.64</v>
      </c>
      <c r="P205" s="7">
        <f t="shared" si="247"/>
        <v>9388.64</v>
      </c>
      <c r="Q205" s="7">
        <f t="shared" si="247"/>
        <v>9388.64</v>
      </c>
      <c r="R205" s="7">
        <f t="shared" si="247"/>
        <v>9388.64</v>
      </c>
      <c r="S205" s="7">
        <f t="shared" si="247"/>
        <v>9388.64</v>
      </c>
      <c r="T205" s="7">
        <f t="shared" si="247"/>
        <v>9388.64</v>
      </c>
      <c r="U205" s="7">
        <f t="shared" si="247"/>
        <v>9388.64</v>
      </c>
      <c r="V205" s="7">
        <f t="shared" si="247"/>
        <v>9388.64</v>
      </c>
      <c r="W205" s="7">
        <f t="shared" si="247"/>
        <v>9388.64</v>
      </c>
      <c r="X205" s="7">
        <f t="shared" si="247"/>
        <v>9388.64</v>
      </c>
      <c r="Y205" s="7">
        <f t="shared" si="247"/>
        <v>9388.64</v>
      </c>
      <c r="Z205" s="7">
        <f t="shared" si="247"/>
        <v>9388.64</v>
      </c>
      <c r="AA205" s="7">
        <f t="shared" si="247"/>
        <v>9388.64</v>
      </c>
      <c r="AB205" s="7">
        <f t="shared" si="247"/>
        <v>9388.64</v>
      </c>
      <c r="AC205" s="7">
        <f t="shared" si="247"/>
        <v>9388.64</v>
      </c>
      <c r="AD205" s="7">
        <f t="shared" si="247"/>
        <v>9388.64</v>
      </c>
      <c r="AE205" s="7">
        <f t="shared" si="247"/>
        <v>9388.64</v>
      </c>
      <c r="AF205" s="7">
        <f t="shared" si="247"/>
        <v>9388.64</v>
      </c>
      <c r="AG205" s="7">
        <f t="shared" si="247"/>
        <v>9388.64</v>
      </c>
      <c r="AH205" s="7">
        <f t="shared" si="247"/>
        <v>9388.64</v>
      </c>
      <c r="AI205" s="7">
        <f t="shared" si="247"/>
        <v>9388.64</v>
      </c>
      <c r="AJ205" s="7">
        <f t="shared" si="247"/>
        <v>9388.64</v>
      </c>
      <c r="AK205" s="7">
        <f t="shared" si="247"/>
        <v>9388.64</v>
      </c>
      <c r="AL205" s="7">
        <f t="shared" si="247"/>
        <v>9388.64</v>
      </c>
      <c r="AM205" s="7">
        <f t="shared" si="247"/>
        <v>9388.64</v>
      </c>
      <c r="AN205" s="7">
        <f t="shared" si="247"/>
        <v>9388.64</v>
      </c>
      <c r="AO205" s="7">
        <f t="shared" si="247"/>
        <v>9388.64</v>
      </c>
      <c r="AP205" s="7">
        <f t="shared" si="247"/>
        <v>9388.64</v>
      </c>
      <c r="AQ205" s="7">
        <f t="shared" si="247"/>
        <v>9388.64</v>
      </c>
      <c r="AR205" s="7">
        <f t="shared" si="247"/>
        <v>9388.64</v>
      </c>
      <c r="AS205" s="7">
        <f t="shared" si="247"/>
        <v>9388.64</v>
      </c>
      <c r="AT205" s="7">
        <f t="shared" si="247"/>
        <v>9388.64</v>
      </c>
      <c r="AU205" s="7">
        <f t="shared" si="247"/>
        <v>9388.64</v>
      </c>
      <c r="AV205" s="7">
        <f t="shared" si="247"/>
        <v>9388.64</v>
      </c>
      <c r="AW205" s="7">
        <f t="shared" si="247"/>
        <v>9388.64</v>
      </c>
      <c r="AX205" s="7">
        <f t="shared" si="247"/>
        <v>9388.64</v>
      </c>
      <c r="AY205" s="7">
        <f t="shared" si="247"/>
        <v>9388.64</v>
      </c>
      <c r="AZ205" s="7">
        <f t="shared" si="247"/>
        <v>9388.64</v>
      </c>
      <c r="BA205" s="7">
        <f t="shared" si="247"/>
        <v>9388.64</v>
      </c>
      <c r="BB205" s="7">
        <f t="shared" si="247"/>
        <v>9388.64</v>
      </c>
      <c r="BC205" s="7">
        <f t="shared" si="247"/>
        <v>9388.64</v>
      </c>
      <c r="BD205" s="7">
        <f t="shared" si="247"/>
        <v>9388.64</v>
      </c>
      <c r="BE205" s="7">
        <f t="shared" si="247"/>
        <v>9388.64</v>
      </c>
      <c r="BF205" s="7">
        <f t="shared" si="247"/>
        <v>9388.64</v>
      </c>
      <c r="BG205" s="7">
        <f t="shared" si="247"/>
        <v>9388.64</v>
      </c>
      <c r="BH205" s="7">
        <f t="shared" si="247"/>
        <v>9388.64</v>
      </c>
      <c r="BI205" s="7">
        <f t="shared" si="247"/>
        <v>9388.64</v>
      </c>
      <c r="BJ205" s="7">
        <f t="shared" si="247"/>
        <v>9388.64</v>
      </c>
      <c r="BK205" s="7">
        <f t="shared" si="247"/>
        <v>9388.64</v>
      </c>
      <c r="BL205" s="7">
        <f t="shared" si="247"/>
        <v>9388.64</v>
      </c>
      <c r="BM205" s="7">
        <f t="shared" si="247"/>
        <v>9388.64</v>
      </c>
      <c r="BN205" s="7">
        <f t="shared" si="247"/>
        <v>9388.64</v>
      </c>
      <c r="BO205" s="7">
        <f t="shared" ref="BO205:DZ205" si="248">ROUND(BO39,2)</f>
        <v>9388.64</v>
      </c>
      <c r="BP205" s="7">
        <f t="shared" si="248"/>
        <v>9388.64</v>
      </c>
      <c r="BQ205" s="7">
        <f t="shared" si="248"/>
        <v>9388.64</v>
      </c>
      <c r="BR205" s="7">
        <f t="shared" si="248"/>
        <v>9388.64</v>
      </c>
      <c r="BS205" s="7">
        <f t="shared" si="248"/>
        <v>9388.64</v>
      </c>
      <c r="BT205" s="7">
        <f t="shared" si="248"/>
        <v>9388.64</v>
      </c>
      <c r="BU205" s="7">
        <f t="shared" si="248"/>
        <v>9388.64</v>
      </c>
      <c r="BV205" s="7">
        <f t="shared" si="248"/>
        <v>9388.64</v>
      </c>
      <c r="BW205" s="7">
        <f t="shared" si="248"/>
        <v>9388.64</v>
      </c>
      <c r="BX205" s="7">
        <f t="shared" si="248"/>
        <v>9388.64</v>
      </c>
      <c r="BY205" s="7">
        <f t="shared" si="248"/>
        <v>9388.64</v>
      </c>
      <c r="BZ205" s="7">
        <f t="shared" si="248"/>
        <v>9388.64</v>
      </c>
      <c r="CA205" s="7">
        <f t="shared" si="248"/>
        <v>9388.64</v>
      </c>
      <c r="CB205" s="7">
        <f t="shared" si="248"/>
        <v>9388.64</v>
      </c>
      <c r="CC205" s="7">
        <f t="shared" si="248"/>
        <v>9388.64</v>
      </c>
      <c r="CD205" s="7">
        <f t="shared" si="248"/>
        <v>9388.64</v>
      </c>
      <c r="CE205" s="7">
        <f t="shared" si="248"/>
        <v>9388.64</v>
      </c>
      <c r="CF205" s="7">
        <f t="shared" si="248"/>
        <v>9388.64</v>
      </c>
      <c r="CG205" s="7">
        <f t="shared" si="248"/>
        <v>9388.64</v>
      </c>
      <c r="CH205" s="7">
        <f t="shared" si="248"/>
        <v>9388.64</v>
      </c>
      <c r="CI205" s="7">
        <f t="shared" si="248"/>
        <v>9388.64</v>
      </c>
      <c r="CJ205" s="7">
        <f t="shared" si="248"/>
        <v>9388.64</v>
      </c>
      <c r="CK205" s="7">
        <f t="shared" si="248"/>
        <v>9388.64</v>
      </c>
      <c r="CL205" s="7">
        <f t="shared" si="248"/>
        <v>9388.64</v>
      </c>
      <c r="CM205" s="7">
        <f t="shared" si="248"/>
        <v>9388.64</v>
      </c>
      <c r="CN205" s="7">
        <f t="shared" si="248"/>
        <v>9388.64</v>
      </c>
      <c r="CO205" s="7">
        <f t="shared" si="248"/>
        <v>9388.64</v>
      </c>
      <c r="CP205" s="7">
        <f t="shared" si="248"/>
        <v>9388.64</v>
      </c>
      <c r="CQ205" s="7">
        <f t="shared" si="248"/>
        <v>9388.64</v>
      </c>
      <c r="CR205" s="7">
        <f t="shared" si="248"/>
        <v>9388.64</v>
      </c>
      <c r="CS205" s="7">
        <f t="shared" si="248"/>
        <v>9388.64</v>
      </c>
      <c r="CT205" s="7">
        <f t="shared" si="248"/>
        <v>9388.64</v>
      </c>
      <c r="CU205" s="7">
        <f t="shared" si="248"/>
        <v>9388.64</v>
      </c>
      <c r="CV205" s="7">
        <f t="shared" si="248"/>
        <v>9388.64</v>
      </c>
      <c r="CW205" s="7">
        <f t="shared" si="248"/>
        <v>9388.64</v>
      </c>
      <c r="CX205" s="7">
        <f t="shared" si="248"/>
        <v>9388.64</v>
      </c>
      <c r="CY205" s="7">
        <f t="shared" si="248"/>
        <v>9388.64</v>
      </c>
      <c r="CZ205" s="7">
        <f t="shared" si="248"/>
        <v>9388.64</v>
      </c>
      <c r="DA205" s="7">
        <f t="shared" si="248"/>
        <v>9388.64</v>
      </c>
      <c r="DB205" s="7">
        <f t="shared" si="248"/>
        <v>9388.64</v>
      </c>
      <c r="DC205" s="7">
        <f t="shared" si="248"/>
        <v>9388.64</v>
      </c>
      <c r="DD205" s="7">
        <f t="shared" si="248"/>
        <v>9388.64</v>
      </c>
      <c r="DE205" s="7">
        <f t="shared" si="248"/>
        <v>9388.64</v>
      </c>
      <c r="DF205" s="7">
        <f t="shared" si="248"/>
        <v>9388.64</v>
      </c>
      <c r="DG205" s="7">
        <f t="shared" si="248"/>
        <v>9388.64</v>
      </c>
      <c r="DH205" s="7">
        <f t="shared" si="248"/>
        <v>9388.64</v>
      </c>
      <c r="DI205" s="7">
        <f t="shared" si="248"/>
        <v>9388.64</v>
      </c>
      <c r="DJ205" s="7">
        <f t="shared" si="248"/>
        <v>9388.64</v>
      </c>
      <c r="DK205" s="7">
        <f t="shared" si="248"/>
        <v>9388.64</v>
      </c>
      <c r="DL205" s="7">
        <f t="shared" si="248"/>
        <v>9388.64</v>
      </c>
      <c r="DM205" s="7">
        <f t="shared" si="248"/>
        <v>9388.64</v>
      </c>
      <c r="DN205" s="7">
        <f t="shared" si="248"/>
        <v>9388.64</v>
      </c>
      <c r="DO205" s="7">
        <f t="shared" si="248"/>
        <v>9388.64</v>
      </c>
      <c r="DP205" s="7">
        <f t="shared" si="248"/>
        <v>9388.64</v>
      </c>
      <c r="DQ205" s="7">
        <f t="shared" si="248"/>
        <v>9388.64</v>
      </c>
      <c r="DR205" s="7">
        <f t="shared" si="248"/>
        <v>9388.64</v>
      </c>
      <c r="DS205" s="7">
        <f t="shared" si="248"/>
        <v>9388.64</v>
      </c>
      <c r="DT205" s="7">
        <f t="shared" si="248"/>
        <v>9388.64</v>
      </c>
      <c r="DU205" s="7">
        <f t="shared" si="248"/>
        <v>9388.64</v>
      </c>
      <c r="DV205" s="7">
        <f t="shared" si="248"/>
        <v>9388.64</v>
      </c>
      <c r="DW205" s="7">
        <f t="shared" si="248"/>
        <v>9388.64</v>
      </c>
      <c r="DX205" s="7">
        <f t="shared" si="248"/>
        <v>9388.64</v>
      </c>
      <c r="DY205" s="7">
        <f t="shared" si="248"/>
        <v>9388.64</v>
      </c>
      <c r="DZ205" s="7">
        <f t="shared" si="248"/>
        <v>9388.64</v>
      </c>
      <c r="EA205" s="7">
        <f t="shared" ref="EA205:FX205" si="249">ROUND(EA39,2)</f>
        <v>9388.64</v>
      </c>
      <c r="EB205" s="7">
        <f t="shared" si="249"/>
        <v>9388.64</v>
      </c>
      <c r="EC205" s="7">
        <f t="shared" si="249"/>
        <v>9388.64</v>
      </c>
      <c r="ED205" s="7">
        <f t="shared" si="249"/>
        <v>9388.64</v>
      </c>
      <c r="EE205" s="7">
        <f t="shared" si="249"/>
        <v>9388.64</v>
      </c>
      <c r="EF205" s="7">
        <f t="shared" si="249"/>
        <v>9388.64</v>
      </c>
      <c r="EG205" s="7">
        <f t="shared" si="249"/>
        <v>9388.64</v>
      </c>
      <c r="EH205" s="7">
        <f t="shared" si="249"/>
        <v>9388.64</v>
      </c>
      <c r="EI205" s="7">
        <f t="shared" si="249"/>
        <v>9388.64</v>
      </c>
      <c r="EJ205" s="7">
        <f t="shared" si="249"/>
        <v>9388.64</v>
      </c>
      <c r="EK205" s="7">
        <f t="shared" si="249"/>
        <v>9388.64</v>
      </c>
      <c r="EL205" s="7">
        <f t="shared" si="249"/>
        <v>9388.64</v>
      </c>
      <c r="EM205" s="7">
        <f t="shared" si="249"/>
        <v>9388.64</v>
      </c>
      <c r="EN205" s="7">
        <f t="shared" si="249"/>
        <v>9388.64</v>
      </c>
      <c r="EO205" s="7">
        <f t="shared" si="249"/>
        <v>9388.64</v>
      </c>
      <c r="EP205" s="7">
        <f t="shared" si="249"/>
        <v>9388.64</v>
      </c>
      <c r="EQ205" s="7">
        <f t="shared" si="249"/>
        <v>9388.64</v>
      </c>
      <c r="ER205" s="7">
        <f t="shared" si="249"/>
        <v>9388.64</v>
      </c>
      <c r="ES205" s="7">
        <f t="shared" si="249"/>
        <v>9388.64</v>
      </c>
      <c r="ET205" s="7">
        <f t="shared" si="249"/>
        <v>9388.64</v>
      </c>
      <c r="EU205" s="7">
        <f t="shared" si="249"/>
        <v>9388.64</v>
      </c>
      <c r="EV205" s="7">
        <f t="shared" si="249"/>
        <v>9388.64</v>
      </c>
      <c r="EW205" s="7">
        <f t="shared" si="249"/>
        <v>9388.64</v>
      </c>
      <c r="EX205" s="7">
        <f t="shared" si="249"/>
        <v>9388.64</v>
      </c>
      <c r="EY205" s="7">
        <f t="shared" si="249"/>
        <v>9388.64</v>
      </c>
      <c r="EZ205" s="7">
        <f t="shared" si="249"/>
        <v>9388.64</v>
      </c>
      <c r="FA205" s="7">
        <f t="shared" si="249"/>
        <v>9388.64</v>
      </c>
      <c r="FB205" s="7">
        <f t="shared" si="249"/>
        <v>9388.64</v>
      </c>
      <c r="FC205" s="7">
        <f t="shared" si="249"/>
        <v>9388.64</v>
      </c>
      <c r="FD205" s="7">
        <f t="shared" si="249"/>
        <v>9388.64</v>
      </c>
      <c r="FE205" s="7">
        <f t="shared" si="249"/>
        <v>9388.64</v>
      </c>
      <c r="FF205" s="7">
        <f t="shared" si="249"/>
        <v>9388.64</v>
      </c>
      <c r="FG205" s="7">
        <f t="shared" si="249"/>
        <v>9388.64</v>
      </c>
      <c r="FH205" s="7">
        <f t="shared" si="249"/>
        <v>9388.64</v>
      </c>
      <c r="FI205" s="7">
        <f t="shared" si="249"/>
        <v>9388.64</v>
      </c>
      <c r="FJ205" s="7">
        <f t="shared" si="249"/>
        <v>9388.64</v>
      </c>
      <c r="FK205" s="7">
        <f t="shared" si="249"/>
        <v>9388.64</v>
      </c>
      <c r="FL205" s="7">
        <f t="shared" si="249"/>
        <v>9388.64</v>
      </c>
      <c r="FM205" s="7">
        <f t="shared" si="249"/>
        <v>9388.64</v>
      </c>
      <c r="FN205" s="7">
        <f t="shared" si="249"/>
        <v>9388.64</v>
      </c>
      <c r="FO205" s="7">
        <f t="shared" si="249"/>
        <v>9388.64</v>
      </c>
      <c r="FP205" s="7">
        <f t="shared" si="249"/>
        <v>9388.64</v>
      </c>
      <c r="FQ205" s="7">
        <f t="shared" si="249"/>
        <v>9388.64</v>
      </c>
      <c r="FR205" s="7">
        <f t="shared" si="249"/>
        <v>9388.64</v>
      </c>
      <c r="FS205" s="7">
        <f t="shared" si="249"/>
        <v>9388.64</v>
      </c>
      <c r="FT205" s="7">
        <f t="shared" si="249"/>
        <v>9388.64</v>
      </c>
      <c r="FU205" s="7">
        <f t="shared" si="249"/>
        <v>9388.64</v>
      </c>
      <c r="FV205" s="7">
        <f t="shared" si="249"/>
        <v>9388.64</v>
      </c>
      <c r="FW205" s="7">
        <f t="shared" si="249"/>
        <v>9388.64</v>
      </c>
      <c r="FX205" s="7">
        <f t="shared" si="249"/>
        <v>9388.64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736</v>
      </c>
      <c r="B206" s="7" t="s">
        <v>737</v>
      </c>
      <c r="C206" s="18">
        <f t="shared" ref="C206:BN206" si="250">ROUND(C98,1)</f>
        <v>6476.6</v>
      </c>
      <c r="D206" s="18">
        <f t="shared" si="250"/>
        <v>41024.699999999997</v>
      </c>
      <c r="E206" s="18">
        <f t="shared" si="250"/>
        <v>6643.2</v>
      </c>
      <c r="F206" s="18">
        <f t="shared" si="250"/>
        <v>21330.799999999999</v>
      </c>
      <c r="G206" s="18">
        <f t="shared" si="250"/>
        <v>1322</v>
      </c>
      <c r="H206" s="18">
        <f t="shared" si="250"/>
        <v>1148.5</v>
      </c>
      <c r="I206" s="18">
        <f t="shared" si="250"/>
        <v>9393.7000000000007</v>
      </c>
      <c r="J206" s="18">
        <f t="shared" si="250"/>
        <v>2332.1</v>
      </c>
      <c r="K206" s="18">
        <f t="shared" si="250"/>
        <v>257</v>
      </c>
      <c r="L206" s="18">
        <f t="shared" si="250"/>
        <v>2384.4</v>
      </c>
      <c r="M206" s="18">
        <f t="shared" si="250"/>
        <v>1179.5</v>
      </c>
      <c r="N206" s="18">
        <f t="shared" si="250"/>
        <v>52998.1</v>
      </c>
      <c r="O206" s="18">
        <f t="shared" si="250"/>
        <v>13944.4</v>
      </c>
      <c r="P206" s="18">
        <f t="shared" si="250"/>
        <v>296.5</v>
      </c>
      <c r="Q206" s="18">
        <f t="shared" si="250"/>
        <v>38370.699999999997</v>
      </c>
      <c r="R206" s="18">
        <f t="shared" si="250"/>
        <v>494.9</v>
      </c>
      <c r="S206" s="18">
        <f t="shared" si="250"/>
        <v>1707.4</v>
      </c>
      <c r="T206" s="18">
        <f t="shared" si="250"/>
        <v>153.5</v>
      </c>
      <c r="U206" s="18">
        <f t="shared" si="250"/>
        <v>61.5</v>
      </c>
      <c r="V206" s="18">
        <f t="shared" si="250"/>
        <v>269.3</v>
      </c>
      <c r="W206" s="18">
        <f t="shared" si="250"/>
        <v>150.19999999999999</v>
      </c>
      <c r="X206" s="18">
        <f t="shared" si="250"/>
        <v>50</v>
      </c>
      <c r="Y206" s="18">
        <f t="shared" si="250"/>
        <v>465.5</v>
      </c>
      <c r="Z206" s="18">
        <f t="shared" si="250"/>
        <v>233.5</v>
      </c>
      <c r="AA206" s="18">
        <f t="shared" si="250"/>
        <v>31374.2</v>
      </c>
      <c r="AB206" s="18">
        <f t="shared" si="250"/>
        <v>28556.5</v>
      </c>
      <c r="AC206" s="18">
        <f t="shared" si="250"/>
        <v>1038</v>
      </c>
      <c r="AD206" s="18">
        <f t="shared" si="250"/>
        <v>1435.5</v>
      </c>
      <c r="AE206" s="18">
        <f t="shared" si="250"/>
        <v>100.6</v>
      </c>
      <c r="AF206" s="18">
        <f t="shared" si="250"/>
        <v>182</v>
      </c>
      <c r="AG206" s="18">
        <f t="shared" si="250"/>
        <v>671.5</v>
      </c>
      <c r="AH206" s="18">
        <f t="shared" si="250"/>
        <v>1056.5999999999999</v>
      </c>
      <c r="AI206" s="18">
        <f t="shared" si="250"/>
        <v>361.5</v>
      </c>
      <c r="AJ206" s="18">
        <f t="shared" si="250"/>
        <v>154.19999999999999</v>
      </c>
      <c r="AK206" s="18">
        <f t="shared" si="250"/>
        <v>211.8</v>
      </c>
      <c r="AL206" s="18">
        <f t="shared" si="250"/>
        <v>272.39999999999998</v>
      </c>
      <c r="AM206" s="18">
        <f t="shared" si="250"/>
        <v>429</v>
      </c>
      <c r="AN206" s="18">
        <f t="shared" si="250"/>
        <v>355.5</v>
      </c>
      <c r="AO206" s="18">
        <f t="shared" si="250"/>
        <v>4624.3</v>
      </c>
      <c r="AP206" s="18">
        <f t="shared" si="250"/>
        <v>88452.6</v>
      </c>
      <c r="AQ206" s="18">
        <f t="shared" si="250"/>
        <v>244.5</v>
      </c>
      <c r="AR206" s="18">
        <f t="shared" si="250"/>
        <v>63255.199999999997</v>
      </c>
      <c r="AS206" s="18">
        <f t="shared" si="250"/>
        <v>6910.2</v>
      </c>
      <c r="AT206" s="18">
        <f t="shared" si="250"/>
        <v>2338.1999999999998</v>
      </c>
      <c r="AU206" s="18">
        <f t="shared" si="250"/>
        <v>267.5</v>
      </c>
      <c r="AV206" s="18">
        <f t="shared" si="250"/>
        <v>309.5</v>
      </c>
      <c r="AW206" s="18">
        <f t="shared" si="250"/>
        <v>263</v>
      </c>
      <c r="AX206" s="18">
        <f t="shared" si="250"/>
        <v>83</v>
      </c>
      <c r="AY206" s="18">
        <f t="shared" si="250"/>
        <v>444.4</v>
      </c>
      <c r="AZ206" s="18">
        <f t="shared" si="250"/>
        <v>12948.5</v>
      </c>
      <c r="BA206" s="18">
        <f t="shared" si="250"/>
        <v>9269.6</v>
      </c>
      <c r="BB206" s="18">
        <f t="shared" si="250"/>
        <v>8155.8</v>
      </c>
      <c r="BC206" s="18">
        <f t="shared" si="250"/>
        <v>27620.9</v>
      </c>
      <c r="BD206" s="18">
        <f t="shared" si="250"/>
        <v>3621.1</v>
      </c>
      <c r="BE206" s="18">
        <f t="shared" si="250"/>
        <v>1368.6</v>
      </c>
      <c r="BF206" s="18">
        <f t="shared" si="250"/>
        <v>24531.599999999999</v>
      </c>
      <c r="BG206" s="18">
        <f t="shared" si="250"/>
        <v>1023.8</v>
      </c>
      <c r="BH206" s="18">
        <f t="shared" si="250"/>
        <v>567.79999999999995</v>
      </c>
      <c r="BI206" s="18">
        <f t="shared" si="250"/>
        <v>280.2</v>
      </c>
      <c r="BJ206" s="18">
        <f t="shared" si="250"/>
        <v>6439.4</v>
      </c>
      <c r="BK206" s="18">
        <f t="shared" si="250"/>
        <v>19164.099999999999</v>
      </c>
      <c r="BL206" s="18">
        <f t="shared" si="250"/>
        <v>152.4</v>
      </c>
      <c r="BM206" s="18">
        <f t="shared" si="250"/>
        <v>292.60000000000002</v>
      </c>
      <c r="BN206" s="18">
        <f t="shared" si="250"/>
        <v>3502</v>
      </c>
      <c r="BO206" s="18">
        <f t="shared" ref="BO206:DZ206" si="251">ROUND(BO98,1)</f>
        <v>1386.9</v>
      </c>
      <c r="BP206" s="18">
        <f t="shared" si="251"/>
        <v>208</v>
      </c>
      <c r="BQ206" s="18">
        <f t="shared" si="251"/>
        <v>6122.4</v>
      </c>
      <c r="BR206" s="18">
        <f t="shared" si="251"/>
        <v>4651.8999999999996</v>
      </c>
      <c r="BS206" s="18">
        <f t="shared" si="251"/>
        <v>1226.5</v>
      </c>
      <c r="BT206" s="18">
        <f t="shared" si="251"/>
        <v>433.3</v>
      </c>
      <c r="BU206" s="18">
        <f t="shared" si="251"/>
        <v>419.3</v>
      </c>
      <c r="BV206" s="18">
        <f t="shared" si="251"/>
        <v>1294.9000000000001</v>
      </c>
      <c r="BW206" s="18">
        <f t="shared" si="251"/>
        <v>2059</v>
      </c>
      <c r="BX206" s="18">
        <f t="shared" si="251"/>
        <v>77.2</v>
      </c>
      <c r="BY206" s="18">
        <f t="shared" si="251"/>
        <v>517.20000000000005</v>
      </c>
      <c r="BZ206" s="18">
        <f t="shared" si="251"/>
        <v>208.2</v>
      </c>
      <c r="CA206" s="18">
        <f t="shared" si="251"/>
        <v>158.1</v>
      </c>
      <c r="CB206" s="18">
        <f t="shared" si="251"/>
        <v>78542</v>
      </c>
      <c r="CC206" s="18">
        <f t="shared" si="251"/>
        <v>191.5</v>
      </c>
      <c r="CD206" s="18">
        <f t="shared" si="251"/>
        <v>87.5</v>
      </c>
      <c r="CE206" s="18">
        <f t="shared" si="251"/>
        <v>143.1</v>
      </c>
      <c r="CF206" s="18">
        <f t="shared" si="251"/>
        <v>152</v>
      </c>
      <c r="CG206" s="18">
        <f t="shared" si="251"/>
        <v>217</v>
      </c>
      <c r="CH206" s="18">
        <f t="shared" si="251"/>
        <v>109.1</v>
      </c>
      <c r="CI206" s="18">
        <f t="shared" si="251"/>
        <v>708.7</v>
      </c>
      <c r="CJ206" s="18">
        <f t="shared" si="251"/>
        <v>982.9</v>
      </c>
      <c r="CK206" s="18">
        <f t="shared" si="251"/>
        <v>4965.8999999999996</v>
      </c>
      <c r="CL206" s="18">
        <f t="shared" si="251"/>
        <v>1361.2</v>
      </c>
      <c r="CM206" s="18">
        <f t="shared" si="251"/>
        <v>756.7</v>
      </c>
      <c r="CN206" s="18">
        <f t="shared" si="251"/>
        <v>31891.8</v>
      </c>
      <c r="CO206" s="18">
        <f t="shared" si="251"/>
        <v>15018.6</v>
      </c>
      <c r="CP206" s="18">
        <f t="shared" si="251"/>
        <v>1038.5</v>
      </c>
      <c r="CQ206" s="18">
        <f t="shared" si="251"/>
        <v>889.8</v>
      </c>
      <c r="CR206" s="18">
        <f t="shared" si="251"/>
        <v>223</v>
      </c>
      <c r="CS206" s="18">
        <f t="shared" si="251"/>
        <v>341.2</v>
      </c>
      <c r="CT206" s="18">
        <f t="shared" si="251"/>
        <v>104.4</v>
      </c>
      <c r="CU206" s="18">
        <f t="shared" si="251"/>
        <v>81</v>
      </c>
      <c r="CV206" s="18">
        <f t="shared" si="251"/>
        <v>50</v>
      </c>
      <c r="CW206" s="18">
        <f t="shared" si="251"/>
        <v>198</v>
      </c>
      <c r="CX206" s="18">
        <f t="shared" si="251"/>
        <v>467.5</v>
      </c>
      <c r="CY206" s="18">
        <f t="shared" si="251"/>
        <v>50</v>
      </c>
      <c r="CZ206" s="18">
        <f t="shared" si="251"/>
        <v>2021.8</v>
      </c>
      <c r="DA206" s="18">
        <f t="shared" si="251"/>
        <v>205.5</v>
      </c>
      <c r="DB206" s="18">
        <f t="shared" si="251"/>
        <v>313.3</v>
      </c>
      <c r="DC206" s="18">
        <f t="shared" si="251"/>
        <v>150.69999999999999</v>
      </c>
      <c r="DD206" s="18">
        <f t="shared" si="251"/>
        <v>179</v>
      </c>
      <c r="DE206" s="18">
        <f t="shared" si="251"/>
        <v>355.8</v>
      </c>
      <c r="DF206" s="18">
        <f t="shared" si="251"/>
        <v>21855</v>
      </c>
      <c r="DG206" s="18">
        <f t="shared" si="251"/>
        <v>87.1</v>
      </c>
      <c r="DH206" s="18">
        <f t="shared" si="251"/>
        <v>2053.3000000000002</v>
      </c>
      <c r="DI206" s="18">
        <f t="shared" si="251"/>
        <v>2647.6</v>
      </c>
      <c r="DJ206" s="18">
        <f t="shared" si="251"/>
        <v>680.2</v>
      </c>
      <c r="DK206" s="18">
        <f t="shared" si="251"/>
        <v>466.5</v>
      </c>
      <c r="DL206" s="18">
        <f t="shared" si="251"/>
        <v>5897.6</v>
      </c>
      <c r="DM206" s="18">
        <f t="shared" si="251"/>
        <v>249.3</v>
      </c>
      <c r="DN206" s="18">
        <f t="shared" si="251"/>
        <v>1453.5</v>
      </c>
      <c r="DO206" s="18">
        <f t="shared" si="251"/>
        <v>3343</v>
      </c>
      <c r="DP206" s="18">
        <f t="shared" si="251"/>
        <v>213</v>
      </c>
      <c r="DQ206" s="18">
        <f t="shared" si="251"/>
        <v>877.5</v>
      </c>
      <c r="DR206" s="18">
        <f t="shared" si="251"/>
        <v>1436.1</v>
      </c>
      <c r="DS206" s="18">
        <f t="shared" si="251"/>
        <v>755.8</v>
      </c>
      <c r="DT206" s="18">
        <f t="shared" si="251"/>
        <v>159.1</v>
      </c>
      <c r="DU206" s="18">
        <f t="shared" si="251"/>
        <v>383</v>
      </c>
      <c r="DV206" s="18">
        <f t="shared" si="251"/>
        <v>223</v>
      </c>
      <c r="DW206" s="18">
        <f t="shared" si="251"/>
        <v>321.3</v>
      </c>
      <c r="DX206" s="18">
        <f t="shared" si="251"/>
        <v>177.2</v>
      </c>
      <c r="DY206" s="18">
        <f t="shared" si="251"/>
        <v>321.5</v>
      </c>
      <c r="DZ206" s="18">
        <f t="shared" si="251"/>
        <v>800.5</v>
      </c>
      <c r="EA206" s="18">
        <f t="shared" ref="EA206:FX206" si="252">ROUND(EA98,1)</f>
        <v>589</v>
      </c>
      <c r="EB206" s="18">
        <f t="shared" si="252"/>
        <v>598.79999999999995</v>
      </c>
      <c r="EC206" s="18">
        <f t="shared" si="252"/>
        <v>330</v>
      </c>
      <c r="ED206" s="18">
        <f t="shared" si="252"/>
        <v>1655</v>
      </c>
      <c r="EE206" s="18">
        <f t="shared" si="252"/>
        <v>187.7</v>
      </c>
      <c r="EF206" s="18">
        <f t="shared" si="252"/>
        <v>1508.9</v>
      </c>
      <c r="EG206" s="18">
        <f t="shared" si="252"/>
        <v>278</v>
      </c>
      <c r="EH206" s="18">
        <f t="shared" si="252"/>
        <v>256.60000000000002</v>
      </c>
      <c r="EI206" s="18">
        <f t="shared" si="252"/>
        <v>15402.8</v>
      </c>
      <c r="EJ206" s="18">
        <f t="shared" si="252"/>
        <v>9888.7000000000007</v>
      </c>
      <c r="EK206" s="18">
        <f t="shared" si="252"/>
        <v>694.1</v>
      </c>
      <c r="EL206" s="18">
        <f t="shared" si="252"/>
        <v>473.3</v>
      </c>
      <c r="EM206" s="18">
        <f t="shared" si="252"/>
        <v>427</v>
      </c>
      <c r="EN206" s="18">
        <f t="shared" si="252"/>
        <v>990.9</v>
      </c>
      <c r="EO206" s="18">
        <f t="shared" si="252"/>
        <v>350.9</v>
      </c>
      <c r="EP206" s="18">
        <f t="shared" si="252"/>
        <v>417.5</v>
      </c>
      <c r="EQ206" s="18">
        <f t="shared" si="252"/>
        <v>2753.1</v>
      </c>
      <c r="ER206" s="18">
        <f t="shared" si="252"/>
        <v>308.5</v>
      </c>
      <c r="ES206" s="18">
        <f t="shared" si="252"/>
        <v>160.6</v>
      </c>
      <c r="ET206" s="18">
        <f t="shared" si="252"/>
        <v>224.5</v>
      </c>
      <c r="EU206" s="18">
        <f t="shared" si="252"/>
        <v>621</v>
      </c>
      <c r="EV206" s="18">
        <f t="shared" si="252"/>
        <v>82</v>
      </c>
      <c r="EW206" s="18">
        <f t="shared" si="252"/>
        <v>893.5</v>
      </c>
      <c r="EX206" s="18">
        <f t="shared" si="252"/>
        <v>193.5</v>
      </c>
      <c r="EY206" s="18">
        <f t="shared" si="252"/>
        <v>235.8</v>
      </c>
      <c r="EZ206" s="18">
        <f t="shared" si="252"/>
        <v>141.5</v>
      </c>
      <c r="FA206" s="18">
        <f t="shared" si="252"/>
        <v>3544</v>
      </c>
      <c r="FB206" s="18">
        <f t="shared" si="252"/>
        <v>355</v>
      </c>
      <c r="FC206" s="18">
        <f t="shared" si="252"/>
        <v>1963.5</v>
      </c>
      <c r="FD206" s="18">
        <f t="shared" si="252"/>
        <v>413.3</v>
      </c>
      <c r="FE206" s="18">
        <f t="shared" si="252"/>
        <v>100.8</v>
      </c>
      <c r="FF206" s="18">
        <f t="shared" si="252"/>
        <v>212.9</v>
      </c>
      <c r="FG206" s="18">
        <f t="shared" si="252"/>
        <v>129.69999999999999</v>
      </c>
      <c r="FH206" s="18">
        <f t="shared" si="252"/>
        <v>78.599999999999994</v>
      </c>
      <c r="FI206" s="18">
        <f t="shared" si="252"/>
        <v>1854.5</v>
      </c>
      <c r="FJ206" s="18">
        <f t="shared" si="252"/>
        <v>2064.5</v>
      </c>
      <c r="FK206" s="18">
        <f t="shared" si="252"/>
        <v>2626.5</v>
      </c>
      <c r="FL206" s="18">
        <f t="shared" si="252"/>
        <v>8450.5</v>
      </c>
      <c r="FM206" s="18">
        <f t="shared" si="252"/>
        <v>3874.7</v>
      </c>
      <c r="FN206" s="18">
        <f t="shared" si="252"/>
        <v>21987.599999999999</v>
      </c>
      <c r="FO206" s="18">
        <f t="shared" si="252"/>
        <v>1119.4000000000001</v>
      </c>
      <c r="FP206" s="18">
        <f t="shared" si="252"/>
        <v>2426.5</v>
      </c>
      <c r="FQ206" s="18">
        <f t="shared" si="252"/>
        <v>1029.9000000000001</v>
      </c>
      <c r="FR206" s="18">
        <f t="shared" si="252"/>
        <v>181.2</v>
      </c>
      <c r="FS206" s="18">
        <f t="shared" si="252"/>
        <v>202.8</v>
      </c>
      <c r="FT206" s="18">
        <f t="shared" si="252"/>
        <v>66.3</v>
      </c>
      <c r="FU206" s="18">
        <f t="shared" si="252"/>
        <v>849.3</v>
      </c>
      <c r="FV206" s="18">
        <f t="shared" si="252"/>
        <v>721</v>
      </c>
      <c r="FW206" s="18">
        <f t="shared" si="252"/>
        <v>184.8</v>
      </c>
      <c r="FX206" s="18">
        <f t="shared" si="252"/>
        <v>57.9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738</v>
      </c>
      <c r="B207" s="7" t="s">
        <v>739</v>
      </c>
      <c r="C207" s="18">
        <f t="shared" ref="C207:BN207" si="253">C40</f>
        <v>9017</v>
      </c>
      <c r="D207" s="18">
        <f t="shared" si="253"/>
        <v>9017</v>
      </c>
      <c r="E207" s="18">
        <f t="shared" si="253"/>
        <v>9017</v>
      </c>
      <c r="F207" s="18">
        <f t="shared" si="253"/>
        <v>9017</v>
      </c>
      <c r="G207" s="18">
        <f t="shared" si="253"/>
        <v>9017</v>
      </c>
      <c r="H207" s="18">
        <f t="shared" si="253"/>
        <v>9017</v>
      </c>
      <c r="I207" s="18">
        <f t="shared" si="253"/>
        <v>9017</v>
      </c>
      <c r="J207" s="18">
        <f t="shared" si="253"/>
        <v>9017</v>
      </c>
      <c r="K207" s="18">
        <f t="shared" si="253"/>
        <v>9017</v>
      </c>
      <c r="L207" s="18">
        <f t="shared" si="253"/>
        <v>9017</v>
      </c>
      <c r="M207" s="18">
        <f t="shared" si="253"/>
        <v>9017</v>
      </c>
      <c r="N207" s="18">
        <f t="shared" si="253"/>
        <v>9017</v>
      </c>
      <c r="O207" s="18">
        <f t="shared" si="253"/>
        <v>9017</v>
      </c>
      <c r="P207" s="18">
        <f t="shared" si="253"/>
        <v>9017</v>
      </c>
      <c r="Q207" s="18">
        <f t="shared" si="253"/>
        <v>9017</v>
      </c>
      <c r="R207" s="18">
        <f t="shared" si="253"/>
        <v>9017</v>
      </c>
      <c r="S207" s="18">
        <f t="shared" si="253"/>
        <v>9017</v>
      </c>
      <c r="T207" s="18">
        <f t="shared" si="253"/>
        <v>9017</v>
      </c>
      <c r="U207" s="18">
        <f t="shared" si="253"/>
        <v>9017</v>
      </c>
      <c r="V207" s="18">
        <f t="shared" si="253"/>
        <v>9017</v>
      </c>
      <c r="W207" s="18">
        <f t="shared" si="253"/>
        <v>9017</v>
      </c>
      <c r="X207" s="18">
        <f t="shared" si="253"/>
        <v>9017</v>
      </c>
      <c r="Y207" s="18">
        <f t="shared" si="253"/>
        <v>9017</v>
      </c>
      <c r="Z207" s="18">
        <f t="shared" si="253"/>
        <v>9017</v>
      </c>
      <c r="AA207" s="18">
        <f t="shared" si="253"/>
        <v>9017</v>
      </c>
      <c r="AB207" s="18">
        <f t="shared" si="253"/>
        <v>9017</v>
      </c>
      <c r="AC207" s="18">
        <f t="shared" si="253"/>
        <v>9017</v>
      </c>
      <c r="AD207" s="18">
        <f t="shared" si="253"/>
        <v>9017</v>
      </c>
      <c r="AE207" s="18">
        <f t="shared" si="253"/>
        <v>9017</v>
      </c>
      <c r="AF207" s="18">
        <f t="shared" si="253"/>
        <v>9017</v>
      </c>
      <c r="AG207" s="18">
        <f t="shared" si="253"/>
        <v>9017</v>
      </c>
      <c r="AH207" s="18">
        <f t="shared" si="253"/>
        <v>9017</v>
      </c>
      <c r="AI207" s="18">
        <f t="shared" si="253"/>
        <v>9017</v>
      </c>
      <c r="AJ207" s="18">
        <f t="shared" si="253"/>
        <v>9017</v>
      </c>
      <c r="AK207" s="18">
        <f t="shared" si="253"/>
        <v>9017</v>
      </c>
      <c r="AL207" s="18">
        <f t="shared" si="253"/>
        <v>9017</v>
      </c>
      <c r="AM207" s="18">
        <f t="shared" si="253"/>
        <v>9017</v>
      </c>
      <c r="AN207" s="18">
        <f t="shared" si="253"/>
        <v>9017</v>
      </c>
      <c r="AO207" s="18">
        <f t="shared" si="253"/>
        <v>9017</v>
      </c>
      <c r="AP207" s="18">
        <f t="shared" si="253"/>
        <v>9017</v>
      </c>
      <c r="AQ207" s="18">
        <f t="shared" si="253"/>
        <v>9017</v>
      </c>
      <c r="AR207" s="18">
        <f t="shared" si="253"/>
        <v>9017</v>
      </c>
      <c r="AS207" s="18">
        <f t="shared" si="253"/>
        <v>9017</v>
      </c>
      <c r="AT207" s="18">
        <f t="shared" si="253"/>
        <v>9017</v>
      </c>
      <c r="AU207" s="18">
        <f t="shared" si="253"/>
        <v>9017</v>
      </c>
      <c r="AV207" s="18">
        <f t="shared" si="253"/>
        <v>9017</v>
      </c>
      <c r="AW207" s="18">
        <f t="shared" si="253"/>
        <v>9017</v>
      </c>
      <c r="AX207" s="18">
        <f t="shared" si="253"/>
        <v>9017</v>
      </c>
      <c r="AY207" s="18">
        <f t="shared" si="253"/>
        <v>9017</v>
      </c>
      <c r="AZ207" s="18">
        <f t="shared" si="253"/>
        <v>9017</v>
      </c>
      <c r="BA207" s="18">
        <f t="shared" si="253"/>
        <v>9017</v>
      </c>
      <c r="BB207" s="18">
        <f t="shared" si="253"/>
        <v>9017</v>
      </c>
      <c r="BC207" s="18">
        <f t="shared" si="253"/>
        <v>9017</v>
      </c>
      <c r="BD207" s="18">
        <f t="shared" si="253"/>
        <v>9017</v>
      </c>
      <c r="BE207" s="18">
        <f t="shared" si="253"/>
        <v>9017</v>
      </c>
      <c r="BF207" s="18">
        <f t="shared" si="253"/>
        <v>9017</v>
      </c>
      <c r="BG207" s="18">
        <f t="shared" si="253"/>
        <v>9017</v>
      </c>
      <c r="BH207" s="18">
        <f t="shared" si="253"/>
        <v>9017</v>
      </c>
      <c r="BI207" s="18">
        <f t="shared" si="253"/>
        <v>9017</v>
      </c>
      <c r="BJ207" s="18">
        <f t="shared" si="253"/>
        <v>9017</v>
      </c>
      <c r="BK207" s="18">
        <f t="shared" si="253"/>
        <v>9017</v>
      </c>
      <c r="BL207" s="18">
        <f t="shared" si="253"/>
        <v>9017</v>
      </c>
      <c r="BM207" s="18">
        <f t="shared" si="253"/>
        <v>9017</v>
      </c>
      <c r="BN207" s="18">
        <f t="shared" si="253"/>
        <v>9017</v>
      </c>
      <c r="BO207" s="18">
        <f t="shared" ref="BO207:DZ207" si="254">BO40</f>
        <v>9017</v>
      </c>
      <c r="BP207" s="18">
        <f t="shared" si="254"/>
        <v>9017</v>
      </c>
      <c r="BQ207" s="18">
        <f t="shared" si="254"/>
        <v>9017</v>
      </c>
      <c r="BR207" s="18">
        <f t="shared" si="254"/>
        <v>9017</v>
      </c>
      <c r="BS207" s="18">
        <f t="shared" si="254"/>
        <v>9017</v>
      </c>
      <c r="BT207" s="18">
        <f t="shared" si="254"/>
        <v>9017</v>
      </c>
      <c r="BU207" s="18">
        <f t="shared" si="254"/>
        <v>9017</v>
      </c>
      <c r="BV207" s="18">
        <f t="shared" si="254"/>
        <v>9017</v>
      </c>
      <c r="BW207" s="18">
        <f t="shared" si="254"/>
        <v>9017</v>
      </c>
      <c r="BX207" s="18">
        <f t="shared" si="254"/>
        <v>9017</v>
      </c>
      <c r="BY207" s="18">
        <f t="shared" si="254"/>
        <v>9017</v>
      </c>
      <c r="BZ207" s="18">
        <f t="shared" si="254"/>
        <v>9017</v>
      </c>
      <c r="CA207" s="18">
        <f t="shared" si="254"/>
        <v>9017</v>
      </c>
      <c r="CB207" s="18">
        <f t="shared" si="254"/>
        <v>9017</v>
      </c>
      <c r="CC207" s="18">
        <f t="shared" si="254"/>
        <v>9017</v>
      </c>
      <c r="CD207" s="18">
        <f t="shared" si="254"/>
        <v>9017</v>
      </c>
      <c r="CE207" s="18">
        <f t="shared" si="254"/>
        <v>9017</v>
      </c>
      <c r="CF207" s="18">
        <f t="shared" si="254"/>
        <v>9017</v>
      </c>
      <c r="CG207" s="18">
        <f t="shared" si="254"/>
        <v>9017</v>
      </c>
      <c r="CH207" s="18">
        <f t="shared" si="254"/>
        <v>9017</v>
      </c>
      <c r="CI207" s="18">
        <f t="shared" si="254"/>
        <v>9017</v>
      </c>
      <c r="CJ207" s="18">
        <f t="shared" si="254"/>
        <v>9017</v>
      </c>
      <c r="CK207" s="18">
        <f t="shared" si="254"/>
        <v>9017</v>
      </c>
      <c r="CL207" s="18">
        <f t="shared" si="254"/>
        <v>9017</v>
      </c>
      <c r="CM207" s="18">
        <f t="shared" si="254"/>
        <v>9017</v>
      </c>
      <c r="CN207" s="18">
        <f t="shared" si="254"/>
        <v>9017</v>
      </c>
      <c r="CO207" s="18">
        <f t="shared" si="254"/>
        <v>9017</v>
      </c>
      <c r="CP207" s="18">
        <f t="shared" si="254"/>
        <v>9017</v>
      </c>
      <c r="CQ207" s="18">
        <f t="shared" si="254"/>
        <v>9017</v>
      </c>
      <c r="CR207" s="18">
        <f t="shared" si="254"/>
        <v>9017</v>
      </c>
      <c r="CS207" s="18">
        <f t="shared" si="254"/>
        <v>9017</v>
      </c>
      <c r="CT207" s="18">
        <f t="shared" si="254"/>
        <v>9017</v>
      </c>
      <c r="CU207" s="18">
        <f t="shared" si="254"/>
        <v>9017</v>
      </c>
      <c r="CV207" s="18">
        <f t="shared" si="254"/>
        <v>9017</v>
      </c>
      <c r="CW207" s="18">
        <f t="shared" si="254"/>
        <v>9017</v>
      </c>
      <c r="CX207" s="18">
        <f t="shared" si="254"/>
        <v>9017</v>
      </c>
      <c r="CY207" s="18">
        <f t="shared" si="254"/>
        <v>9017</v>
      </c>
      <c r="CZ207" s="18">
        <f t="shared" si="254"/>
        <v>9017</v>
      </c>
      <c r="DA207" s="18">
        <f t="shared" si="254"/>
        <v>9017</v>
      </c>
      <c r="DB207" s="18">
        <f t="shared" si="254"/>
        <v>9017</v>
      </c>
      <c r="DC207" s="18">
        <f t="shared" si="254"/>
        <v>9017</v>
      </c>
      <c r="DD207" s="18">
        <f t="shared" si="254"/>
        <v>9017</v>
      </c>
      <c r="DE207" s="18">
        <f t="shared" si="254"/>
        <v>9017</v>
      </c>
      <c r="DF207" s="18">
        <f t="shared" si="254"/>
        <v>9017</v>
      </c>
      <c r="DG207" s="18">
        <f t="shared" si="254"/>
        <v>9017</v>
      </c>
      <c r="DH207" s="18">
        <f t="shared" si="254"/>
        <v>9017</v>
      </c>
      <c r="DI207" s="18">
        <f t="shared" si="254"/>
        <v>9017</v>
      </c>
      <c r="DJ207" s="18">
        <f t="shared" si="254"/>
        <v>9017</v>
      </c>
      <c r="DK207" s="18">
        <f t="shared" si="254"/>
        <v>9017</v>
      </c>
      <c r="DL207" s="18">
        <f t="shared" si="254"/>
        <v>9017</v>
      </c>
      <c r="DM207" s="18">
        <f t="shared" si="254"/>
        <v>9017</v>
      </c>
      <c r="DN207" s="18">
        <f t="shared" si="254"/>
        <v>9017</v>
      </c>
      <c r="DO207" s="18">
        <f t="shared" si="254"/>
        <v>9017</v>
      </c>
      <c r="DP207" s="18">
        <f t="shared" si="254"/>
        <v>9017</v>
      </c>
      <c r="DQ207" s="18">
        <f t="shared" si="254"/>
        <v>9017</v>
      </c>
      <c r="DR207" s="18">
        <f t="shared" si="254"/>
        <v>9017</v>
      </c>
      <c r="DS207" s="18">
        <f t="shared" si="254"/>
        <v>9017</v>
      </c>
      <c r="DT207" s="18">
        <f t="shared" si="254"/>
        <v>9017</v>
      </c>
      <c r="DU207" s="18">
        <f t="shared" si="254"/>
        <v>9017</v>
      </c>
      <c r="DV207" s="18">
        <f t="shared" si="254"/>
        <v>9017</v>
      </c>
      <c r="DW207" s="18">
        <f t="shared" si="254"/>
        <v>9017</v>
      </c>
      <c r="DX207" s="18">
        <f t="shared" si="254"/>
        <v>9017</v>
      </c>
      <c r="DY207" s="18">
        <f t="shared" si="254"/>
        <v>9017</v>
      </c>
      <c r="DZ207" s="18">
        <f t="shared" si="254"/>
        <v>9017</v>
      </c>
      <c r="EA207" s="18">
        <f t="shared" ref="EA207:FX207" si="255">EA40</f>
        <v>9017</v>
      </c>
      <c r="EB207" s="18">
        <f t="shared" si="255"/>
        <v>9017</v>
      </c>
      <c r="EC207" s="18">
        <f t="shared" si="255"/>
        <v>9017</v>
      </c>
      <c r="ED207" s="18">
        <f t="shared" si="255"/>
        <v>9017</v>
      </c>
      <c r="EE207" s="18">
        <f t="shared" si="255"/>
        <v>9017</v>
      </c>
      <c r="EF207" s="18">
        <f t="shared" si="255"/>
        <v>9017</v>
      </c>
      <c r="EG207" s="18">
        <f t="shared" si="255"/>
        <v>9017</v>
      </c>
      <c r="EH207" s="18">
        <f t="shared" si="255"/>
        <v>9017</v>
      </c>
      <c r="EI207" s="18">
        <f t="shared" si="255"/>
        <v>9017</v>
      </c>
      <c r="EJ207" s="18">
        <f t="shared" si="255"/>
        <v>9017</v>
      </c>
      <c r="EK207" s="18">
        <f t="shared" si="255"/>
        <v>9017</v>
      </c>
      <c r="EL207" s="18">
        <f t="shared" si="255"/>
        <v>9017</v>
      </c>
      <c r="EM207" s="18">
        <f t="shared" si="255"/>
        <v>9017</v>
      </c>
      <c r="EN207" s="18">
        <f t="shared" si="255"/>
        <v>9017</v>
      </c>
      <c r="EO207" s="18">
        <f t="shared" si="255"/>
        <v>9017</v>
      </c>
      <c r="EP207" s="18">
        <f t="shared" si="255"/>
        <v>9017</v>
      </c>
      <c r="EQ207" s="18">
        <f t="shared" si="255"/>
        <v>9017</v>
      </c>
      <c r="ER207" s="18">
        <f t="shared" si="255"/>
        <v>9017</v>
      </c>
      <c r="ES207" s="18">
        <f t="shared" si="255"/>
        <v>9017</v>
      </c>
      <c r="ET207" s="18">
        <f t="shared" si="255"/>
        <v>9017</v>
      </c>
      <c r="EU207" s="18">
        <f t="shared" si="255"/>
        <v>9017</v>
      </c>
      <c r="EV207" s="18">
        <f t="shared" si="255"/>
        <v>9017</v>
      </c>
      <c r="EW207" s="18">
        <f t="shared" si="255"/>
        <v>9017</v>
      </c>
      <c r="EX207" s="18">
        <f t="shared" si="255"/>
        <v>9017</v>
      </c>
      <c r="EY207" s="18">
        <f t="shared" si="255"/>
        <v>9017</v>
      </c>
      <c r="EZ207" s="18">
        <f t="shared" si="255"/>
        <v>9017</v>
      </c>
      <c r="FA207" s="18">
        <f t="shared" si="255"/>
        <v>9017</v>
      </c>
      <c r="FB207" s="18">
        <f t="shared" si="255"/>
        <v>9017</v>
      </c>
      <c r="FC207" s="18">
        <f t="shared" si="255"/>
        <v>9017</v>
      </c>
      <c r="FD207" s="18">
        <f t="shared" si="255"/>
        <v>9017</v>
      </c>
      <c r="FE207" s="18">
        <f t="shared" si="255"/>
        <v>9017</v>
      </c>
      <c r="FF207" s="18">
        <f t="shared" si="255"/>
        <v>9017</v>
      </c>
      <c r="FG207" s="18">
        <f t="shared" si="255"/>
        <v>9017</v>
      </c>
      <c r="FH207" s="18">
        <f t="shared" si="255"/>
        <v>9017</v>
      </c>
      <c r="FI207" s="18">
        <f t="shared" si="255"/>
        <v>9017</v>
      </c>
      <c r="FJ207" s="18">
        <f t="shared" si="255"/>
        <v>9017</v>
      </c>
      <c r="FK207" s="18">
        <f t="shared" si="255"/>
        <v>9017</v>
      </c>
      <c r="FL207" s="18">
        <f t="shared" si="255"/>
        <v>9017</v>
      </c>
      <c r="FM207" s="18">
        <f t="shared" si="255"/>
        <v>9017</v>
      </c>
      <c r="FN207" s="18">
        <f t="shared" si="255"/>
        <v>9017</v>
      </c>
      <c r="FO207" s="18">
        <f t="shared" si="255"/>
        <v>9017</v>
      </c>
      <c r="FP207" s="18">
        <f t="shared" si="255"/>
        <v>9017</v>
      </c>
      <c r="FQ207" s="18">
        <f t="shared" si="255"/>
        <v>9017</v>
      </c>
      <c r="FR207" s="18">
        <f t="shared" si="255"/>
        <v>9017</v>
      </c>
      <c r="FS207" s="18">
        <f t="shared" si="255"/>
        <v>9017</v>
      </c>
      <c r="FT207" s="18">
        <f t="shared" si="255"/>
        <v>9017</v>
      </c>
      <c r="FU207" s="18">
        <f t="shared" si="255"/>
        <v>9017</v>
      </c>
      <c r="FV207" s="18">
        <f t="shared" si="255"/>
        <v>9017</v>
      </c>
      <c r="FW207" s="18">
        <f t="shared" si="255"/>
        <v>9017</v>
      </c>
      <c r="FX207" s="18">
        <f t="shared" si="255"/>
        <v>9017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740</v>
      </c>
      <c r="B208" s="7" t="s">
        <v>741</v>
      </c>
      <c r="C208" s="18">
        <f t="shared" ref="C208:BN208" si="256">ROUND(C101+C102+C99+C100,1)</f>
        <v>312</v>
      </c>
      <c r="D208" s="18">
        <f t="shared" si="256"/>
        <v>19</v>
      </c>
      <c r="E208" s="18">
        <f t="shared" si="256"/>
        <v>1</v>
      </c>
      <c r="F208" s="18">
        <f t="shared" si="256"/>
        <v>0</v>
      </c>
      <c r="G208" s="18">
        <f t="shared" si="256"/>
        <v>2</v>
      </c>
      <c r="H208" s="18">
        <f t="shared" si="256"/>
        <v>5</v>
      </c>
      <c r="I208" s="18">
        <f t="shared" si="256"/>
        <v>9</v>
      </c>
      <c r="J208" s="18">
        <f t="shared" si="256"/>
        <v>0</v>
      </c>
      <c r="K208" s="18">
        <f t="shared" si="256"/>
        <v>0</v>
      </c>
      <c r="L208" s="18">
        <f t="shared" si="256"/>
        <v>2</v>
      </c>
      <c r="M208" s="18">
        <f t="shared" si="256"/>
        <v>0</v>
      </c>
      <c r="N208" s="18">
        <f t="shared" si="256"/>
        <v>36</v>
      </c>
      <c r="O208" s="18">
        <f t="shared" si="256"/>
        <v>0</v>
      </c>
      <c r="P208" s="18">
        <f t="shared" si="256"/>
        <v>0</v>
      </c>
      <c r="Q208" s="18">
        <f t="shared" si="256"/>
        <v>140</v>
      </c>
      <c r="R208" s="18">
        <f t="shared" si="256"/>
        <v>4398.5</v>
      </c>
      <c r="S208" s="18">
        <f t="shared" si="256"/>
        <v>2</v>
      </c>
      <c r="T208" s="18">
        <f t="shared" si="256"/>
        <v>0</v>
      </c>
      <c r="U208" s="18">
        <f t="shared" si="256"/>
        <v>0</v>
      </c>
      <c r="V208" s="18">
        <f t="shared" si="256"/>
        <v>0</v>
      </c>
      <c r="W208" s="18">
        <f t="shared" si="256"/>
        <v>0</v>
      </c>
      <c r="X208" s="18">
        <f t="shared" si="256"/>
        <v>0</v>
      </c>
      <c r="Y208" s="18">
        <f t="shared" si="256"/>
        <v>332.5</v>
      </c>
      <c r="Z208" s="18">
        <f t="shared" si="256"/>
        <v>0</v>
      </c>
      <c r="AA208" s="18">
        <f t="shared" si="256"/>
        <v>0</v>
      </c>
      <c r="AB208" s="18">
        <f t="shared" si="256"/>
        <v>355</v>
      </c>
      <c r="AC208" s="18">
        <f t="shared" si="256"/>
        <v>0</v>
      </c>
      <c r="AD208" s="18">
        <f t="shared" si="256"/>
        <v>0</v>
      </c>
      <c r="AE208" s="18">
        <f t="shared" si="256"/>
        <v>2</v>
      </c>
      <c r="AF208" s="18">
        <f t="shared" si="256"/>
        <v>0</v>
      </c>
      <c r="AG208" s="18">
        <f t="shared" si="256"/>
        <v>0</v>
      </c>
      <c r="AH208" s="18">
        <f t="shared" si="256"/>
        <v>0</v>
      </c>
      <c r="AI208" s="18">
        <f t="shared" si="256"/>
        <v>0</v>
      </c>
      <c r="AJ208" s="18">
        <f t="shared" si="256"/>
        <v>0</v>
      </c>
      <c r="AK208" s="18">
        <f t="shared" si="256"/>
        <v>0</v>
      </c>
      <c r="AL208" s="18">
        <f t="shared" si="256"/>
        <v>0</v>
      </c>
      <c r="AM208" s="18">
        <f t="shared" si="256"/>
        <v>0</v>
      </c>
      <c r="AN208" s="18">
        <f t="shared" si="256"/>
        <v>0</v>
      </c>
      <c r="AO208" s="18">
        <f t="shared" si="256"/>
        <v>0</v>
      </c>
      <c r="AP208" s="18">
        <f t="shared" si="256"/>
        <v>370.5</v>
      </c>
      <c r="AQ208" s="18">
        <f t="shared" si="256"/>
        <v>0</v>
      </c>
      <c r="AR208" s="18">
        <f t="shared" si="256"/>
        <v>2109</v>
      </c>
      <c r="AS208" s="18">
        <f t="shared" si="256"/>
        <v>3</v>
      </c>
      <c r="AT208" s="18">
        <f t="shared" si="256"/>
        <v>2</v>
      </c>
      <c r="AU208" s="18">
        <f t="shared" si="256"/>
        <v>0</v>
      </c>
      <c r="AV208" s="18">
        <f t="shared" si="256"/>
        <v>0</v>
      </c>
      <c r="AW208" s="18">
        <f t="shared" si="256"/>
        <v>0</v>
      </c>
      <c r="AX208" s="18">
        <f t="shared" si="256"/>
        <v>0</v>
      </c>
      <c r="AY208" s="18">
        <f t="shared" si="256"/>
        <v>0</v>
      </c>
      <c r="AZ208" s="18">
        <f t="shared" si="256"/>
        <v>139</v>
      </c>
      <c r="BA208" s="18">
        <f t="shared" si="256"/>
        <v>4</v>
      </c>
      <c r="BB208" s="18">
        <f t="shared" si="256"/>
        <v>2</v>
      </c>
      <c r="BC208" s="18">
        <f t="shared" si="256"/>
        <v>618</v>
      </c>
      <c r="BD208" s="18">
        <f t="shared" si="256"/>
        <v>0</v>
      </c>
      <c r="BE208" s="18">
        <f t="shared" si="256"/>
        <v>0</v>
      </c>
      <c r="BF208" s="18">
        <f t="shared" si="256"/>
        <v>1209.5</v>
      </c>
      <c r="BG208" s="18">
        <f t="shared" si="256"/>
        <v>1</v>
      </c>
      <c r="BH208" s="18">
        <f t="shared" si="256"/>
        <v>30.5</v>
      </c>
      <c r="BI208" s="18">
        <f t="shared" si="256"/>
        <v>0</v>
      </c>
      <c r="BJ208" s="18">
        <f t="shared" si="256"/>
        <v>6</v>
      </c>
      <c r="BK208" s="18">
        <f t="shared" si="256"/>
        <v>11603.5</v>
      </c>
      <c r="BL208" s="18">
        <f t="shared" si="256"/>
        <v>14</v>
      </c>
      <c r="BM208" s="18">
        <f t="shared" si="256"/>
        <v>4</v>
      </c>
      <c r="BN208" s="18">
        <f t="shared" si="256"/>
        <v>11</v>
      </c>
      <c r="BO208" s="18">
        <f t="shared" ref="BO208:DZ208" si="257">ROUND(BO101+BO102+BO99+BO100,1)</f>
        <v>0</v>
      </c>
      <c r="BP208" s="18">
        <f t="shared" si="257"/>
        <v>0</v>
      </c>
      <c r="BQ208" s="18">
        <f t="shared" si="257"/>
        <v>0</v>
      </c>
      <c r="BR208" s="18">
        <f t="shared" si="257"/>
        <v>2</v>
      </c>
      <c r="BS208" s="18">
        <f t="shared" si="257"/>
        <v>0</v>
      </c>
      <c r="BT208" s="18">
        <f t="shared" si="257"/>
        <v>0</v>
      </c>
      <c r="BU208" s="18">
        <f t="shared" si="257"/>
        <v>0</v>
      </c>
      <c r="BV208" s="18">
        <f t="shared" si="257"/>
        <v>0</v>
      </c>
      <c r="BW208" s="18">
        <f t="shared" si="257"/>
        <v>0</v>
      </c>
      <c r="BX208" s="18">
        <f t="shared" si="257"/>
        <v>0</v>
      </c>
      <c r="BY208" s="18">
        <f t="shared" si="257"/>
        <v>0</v>
      </c>
      <c r="BZ208" s="18">
        <f t="shared" si="257"/>
        <v>0</v>
      </c>
      <c r="CA208" s="18">
        <f t="shared" si="257"/>
        <v>0</v>
      </c>
      <c r="CB208" s="18">
        <f t="shared" si="257"/>
        <v>1428</v>
      </c>
      <c r="CC208" s="18">
        <f t="shared" si="257"/>
        <v>0</v>
      </c>
      <c r="CD208" s="18">
        <f t="shared" si="257"/>
        <v>0</v>
      </c>
      <c r="CE208" s="18">
        <f t="shared" si="257"/>
        <v>0</v>
      </c>
      <c r="CF208" s="18">
        <f t="shared" si="257"/>
        <v>0</v>
      </c>
      <c r="CG208" s="18">
        <f t="shared" si="257"/>
        <v>0</v>
      </c>
      <c r="CH208" s="18">
        <f t="shared" si="257"/>
        <v>0</v>
      </c>
      <c r="CI208" s="18">
        <f t="shared" si="257"/>
        <v>0</v>
      </c>
      <c r="CJ208" s="18">
        <f t="shared" si="257"/>
        <v>0</v>
      </c>
      <c r="CK208" s="18">
        <f t="shared" si="257"/>
        <v>1025</v>
      </c>
      <c r="CL208" s="18">
        <f t="shared" si="257"/>
        <v>13.5</v>
      </c>
      <c r="CM208" s="18">
        <f t="shared" si="257"/>
        <v>33.5</v>
      </c>
      <c r="CN208" s="18">
        <f t="shared" si="257"/>
        <v>676</v>
      </c>
      <c r="CO208" s="18">
        <f t="shared" si="257"/>
        <v>36</v>
      </c>
      <c r="CP208" s="18">
        <f t="shared" si="257"/>
        <v>2</v>
      </c>
      <c r="CQ208" s="18">
        <f t="shared" si="257"/>
        <v>0</v>
      </c>
      <c r="CR208" s="18">
        <f t="shared" si="257"/>
        <v>0</v>
      </c>
      <c r="CS208" s="18">
        <f t="shared" si="257"/>
        <v>0</v>
      </c>
      <c r="CT208" s="18">
        <f t="shared" si="257"/>
        <v>0</v>
      </c>
      <c r="CU208" s="18">
        <f t="shared" si="257"/>
        <v>400</v>
      </c>
      <c r="CV208" s="18">
        <f t="shared" si="257"/>
        <v>0</v>
      </c>
      <c r="CW208" s="18">
        <f t="shared" si="257"/>
        <v>0</v>
      </c>
      <c r="CX208" s="18">
        <f t="shared" si="257"/>
        <v>0</v>
      </c>
      <c r="CY208" s="18">
        <f t="shared" si="257"/>
        <v>0</v>
      </c>
      <c r="CZ208" s="18">
        <f t="shared" si="257"/>
        <v>0</v>
      </c>
      <c r="DA208" s="18">
        <f t="shared" si="257"/>
        <v>0</v>
      </c>
      <c r="DB208" s="18">
        <f t="shared" si="257"/>
        <v>0</v>
      </c>
      <c r="DC208" s="18">
        <f t="shared" si="257"/>
        <v>0</v>
      </c>
      <c r="DD208" s="18">
        <f t="shared" si="257"/>
        <v>0</v>
      </c>
      <c r="DE208" s="18">
        <f t="shared" si="257"/>
        <v>0</v>
      </c>
      <c r="DF208" s="18">
        <f t="shared" si="257"/>
        <v>36</v>
      </c>
      <c r="DG208" s="18">
        <f t="shared" si="257"/>
        <v>0</v>
      </c>
      <c r="DH208" s="18">
        <f t="shared" si="257"/>
        <v>0</v>
      </c>
      <c r="DI208" s="18">
        <f t="shared" si="257"/>
        <v>5</v>
      </c>
      <c r="DJ208" s="18">
        <f t="shared" si="257"/>
        <v>0</v>
      </c>
      <c r="DK208" s="18">
        <f t="shared" si="257"/>
        <v>0</v>
      </c>
      <c r="DL208" s="18">
        <f t="shared" si="257"/>
        <v>0</v>
      </c>
      <c r="DM208" s="18">
        <f t="shared" si="257"/>
        <v>0</v>
      </c>
      <c r="DN208" s="18">
        <f t="shared" si="257"/>
        <v>0</v>
      </c>
      <c r="DO208" s="18">
        <f t="shared" si="257"/>
        <v>0</v>
      </c>
      <c r="DP208" s="18">
        <f t="shared" si="257"/>
        <v>0</v>
      </c>
      <c r="DQ208" s="18">
        <f t="shared" si="257"/>
        <v>0</v>
      </c>
      <c r="DR208" s="18">
        <f t="shared" si="257"/>
        <v>0</v>
      </c>
      <c r="DS208" s="18">
        <f t="shared" si="257"/>
        <v>0</v>
      </c>
      <c r="DT208" s="18">
        <f t="shared" si="257"/>
        <v>0</v>
      </c>
      <c r="DU208" s="18">
        <f t="shared" si="257"/>
        <v>0</v>
      </c>
      <c r="DV208" s="18">
        <f t="shared" si="257"/>
        <v>0</v>
      </c>
      <c r="DW208" s="18">
        <f t="shared" si="257"/>
        <v>0</v>
      </c>
      <c r="DX208" s="18">
        <f t="shared" si="257"/>
        <v>0</v>
      </c>
      <c r="DY208" s="18">
        <f t="shared" si="257"/>
        <v>0</v>
      </c>
      <c r="DZ208" s="18">
        <f t="shared" si="257"/>
        <v>2</v>
      </c>
      <c r="EA208" s="18">
        <f t="shared" ref="EA208:FX208" si="258">ROUND(EA101+EA102+EA99+EA100,1)</f>
        <v>0</v>
      </c>
      <c r="EB208" s="18">
        <f t="shared" si="258"/>
        <v>0</v>
      </c>
      <c r="EC208" s="18">
        <f t="shared" si="258"/>
        <v>0</v>
      </c>
      <c r="ED208" s="18">
        <f t="shared" si="258"/>
        <v>0</v>
      </c>
      <c r="EE208" s="18">
        <f t="shared" si="258"/>
        <v>1</v>
      </c>
      <c r="EF208" s="18">
        <f t="shared" si="258"/>
        <v>3.5</v>
      </c>
      <c r="EG208" s="18">
        <f t="shared" si="258"/>
        <v>0</v>
      </c>
      <c r="EH208" s="18">
        <f t="shared" si="258"/>
        <v>2</v>
      </c>
      <c r="EI208" s="18">
        <f t="shared" si="258"/>
        <v>5</v>
      </c>
      <c r="EJ208" s="18">
        <f t="shared" si="258"/>
        <v>229</v>
      </c>
      <c r="EK208" s="18">
        <f t="shared" si="258"/>
        <v>0</v>
      </c>
      <c r="EL208" s="18">
        <f t="shared" si="258"/>
        <v>0</v>
      </c>
      <c r="EM208" s="18">
        <f t="shared" si="258"/>
        <v>1</v>
      </c>
      <c r="EN208" s="18">
        <f t="shared" si="258"/>
        <v>92</v>
      </c>
      <c r="EO208" s="18">
        <f t="shared" si="258"/>
        <v>0</v>
      </c>
      <c r="EP208" s="18">
        <f t="shared" si="258"/>
        <v>0</v>
      </c>
      <c r="EQ208" s="18">
        <f t="shared" si="258"/>
        <v>0</v>
      </c>
      <c r="ER208" s="18">
        <f t="shared" si="258"/>
        <v>2</v>
      </c>
      <c r="ES208" s="18">
        <f t="shared" si="258"/>
        <v>0</v>
      </c>
      <c r="ET208" s="18">
        <f t="shared" si="258"/>
        <v>0</v>
      </c>
      <c r="EU208" s="18">
        <f t="shared" si="258"/>
        <v>0</v>
      </c>
      <c r="EV208" s="18">
        <f t="shared" si="258"/>
        <v>6</v>
      </c>
      <c r="EW208" s="18">
        <f t="shared" si="258"/>
        <v>0</v>
      </c>
      <c r="EX208" s="18">
        <f t="shared" si="258"/>
        <v>0</v>
      </c>
      <c r="EY208" s="18">
        <f t="shared" si="258"/>
        <v>545</v>
      </c>
      <c r="EZ208" s="18">
        <f t="shared" si="258"/>
        <v>0</v>
      </c>
      <c r="FA208" s="18">
        <f t="shared" si="258"/>
        <v>4</v>
      </c>
      <c r="FB208" s="18">
        <f t="shared" si="258"/>
        <v>0</v>
      </c>
      <c r="FC208" s="18">
        <f t="shared" si="258"/>
        <v>3</v>
      </c>
      <c r="FD208" s="18">
        <f t="shared" si="258"/>
        <v>0</v>
      </c>
      <c r="FE208" s="18">
        <f t="shared" si="258"/>
        <v>0</v>
      </c>
      <c r="FF208" s="18">
        <f t="shared" si="258"/>
        <v>0</v>
      </c>
      <c r="FG208" s="18">
        <f t="shared" si="258"/>
        <v>0</v>
      </c>
      <c r="FH208" s="18">
        <f t="shared" si="258"/>
        <v>0</v>
      </c>
      <c r="FI208" s="18">
        <f t="shared" si="258"/>
        <v>0</v>
      </c>
      <c r="FJ208" s="18">
        <f t="shared" si="258"/>
        <v>0</v>
      </c>
      <c r="FK208" s="18">
        <f t="shared" si="258"/>
        <v>0</v>
      </c>
      <c r="FL208" s="18">
        <f t="shared" si="258"/>
        <v>0</v>
      </c>
      <c r="FM208" s="18">
        <f t="shared" si="258"/>
        <v>0</v>
      </c>
      <c r="FN208" s="18">
        <f t="shared" si="258"/>
        <v>619</v>
      </c>
      <c r="FO208" s="18">
        <f t="shared" si="258"/>
        <v>0</v>
      </c>
      <c r="FP208" s="18">
        <f t="shared" si="258"/>
        <v>0</v>
      </c>
      <c r="FQ208" s="18">
        <f t="shared" si="258"/>
        <v>0</v>
      </c>
      <c r="FR208" s="18">
        <f t="shared" si="258"/>
        <v>0</v>
      </c>
      <c r="FS208" s="18">
        <f t="shared" si="258"/>
        <v>0</v>
      </c>
      <c r="FT208" s="18">
        <f t="shared" si="258"/>
        <v>0</v>
      </c>
      <c r="FU208" s="18">
        <f t="shared" si="258"/>
        <v>0</v>
      </c>
      <c r="FV208" s="18">
        <f t="shared" si="258"/>
        <v>0</v>
      </c>
      <c r="FW208" s="18">
        <f t="shared" si="258"/>
        <v>0</v>
      </c>
      <c r="FX208" s="18">
        <f t="shared" si="258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742</v>
      </c>
      <c r="B209" s="7" t="s">
        <v>743</v>
      </c>
      <c r="C209" s="7">
        <f t="shared" ref="C209:BN209" si="259">ROUND((C205*C206)+(C207*C208),2)</f>
        <v>63619769.82</v>
      </c>
      <c r="D209" s="7">
        <f t="shared" si="259"/>
        <v>385337462.41000003</v>
      </c>
      <c r="E209" s="7">
        <f t="shared" si="259"/>
        <v>62379630.25</v>
      </c>
      <c r="F209" s="7">
        <f t="shared" si="259"/>
        <v>200267202.11000001</v>
      </c>
      <c r="G209" s="7">
        <f t="shared" si="259"/>
        <v>12429816.08</v>
      </c>
      <c r="H209" s="7">
        <f t="shared" si="259"/>
        <v>10827938.039999999</v>
      </c>
      <c r="I209" s="7">
        <f t="shared" si="259"/>
        <v>88275220.569999993</v>
      </c>
      <c r="J209" s="7">
        <f t="shared" si="259"/>
        <v>21895247.34</v>
      </c>
      <c r="K209" s="7">
        <f t="shared" si="259"/>
        <v>2412880.48</v>
      </c>
      <c r="L209" s="7">
        <f t="shared" si="259"/>
        <v>22404307.219999999</v>
      </c>
      <c r="M209" s="7">
        <f t="shared" si="259"/>
        <v>11073900.880000001</v>
      </c>
      <c r="N209" s="7">
        <f t="shared" si="259"/>
        <v>497904693.57999998</v>
      </c>
      <c r="O209" s="7">
        <f t="shared" si="259"/>
        <v>130918951.62</v>
      </c>
      <c r="P209" s="7">
        <f t="shared" si="259"/>
        <v>2783731.76</v>
      </c>
      <c r="Q209" s="7">
        <f t="shared" si="259"/>
        <v>361511068.85000002</v>
      </c>
      <c r="R209" s="7">
        <f t="shared" si="259"/>
        <v>44307712.439999998</v>
      </c>
      <c r="S209" s="7">
        <f t="shared" si="259"/>
        <v>16048197.939999999</v>
      </c>
      <c r="T209" s="7">
        <f t="shared" si="259"/>
        <v>1441156.24</v>
      </c>
      <c r="U209" s="7">
        <f t="shared" si="259"/>
        <v>577401.36</v>
      </c>
      <c r="V209" s="7">
        <f t="shared" si="259"/>
        <v>2528360.75</v>
      </c>
      <c r="W209" s="7">
        <f t="shared" si="259"/>
        <v>1410173.73</v>
      </c>
      <c r="X209" s="7">
        <f t="shared" si="259"/>
        <v>469432</v>
      </c>
      <c r="Y209" s="7">
        <f t="shared" si="259"/>
        <v>7368564.4199999999</v>
      </c>
      <c r="Z209" s="7">
        <f t="shared" si="259"/>
        <v>2192247.44</v>
      </c>
      <c r="AA209" s="7">
        <f t="shared" si="259"/>
        <v>294561069.08999997</v>
      </c>
      <c r="AB209" s="7">
        <f t="shared" si="259"/>
        <v>271307733.16000003</v>
      </c>
      <c r="AC209" s="7">
        <f t="shared" si="259"/>
        <v>9745408.3200000003</v>
      </c>
      <c r="AD209" s="7">
        <f t="shared" si="259"/>
        <v>13477392.720000001</v>
      </c>
      <c r="AE209" s="7">
        <f t="shared" si="259"/>
        <v>962531.18</v>
      </c>
      <c r="AF209" s="7">
        <f t="shared" si="259"/>
        <v>1708732.48</v>
      </c>
      <c r="AG209" s="7">
        <f t="shared" si="259"/>
        <v>6304471.7599999998</v>
      </c>
      <c r="AH209" s="7">
        <f t="shared" si="259"/>
        <v>9920037.0199999996</v>
      </c>
      <c r="AI209" s="7">
        <f t="shared" si="259"/>
        <v>3393993.36</v>
      </c>
      <c r="AJ209" s="7">
        <f t="shared" si="259"/>
        <v>1447728.29</v>
      </c>
      <c r="AK209" s="7">
        <f t="shared" si="259"/>
        <v>1988513.95</v>
      </c>
      <c r="AL209" s="7">
        <f t="shared" si="259"/>
        <v>2557465.54</v>
      </c>
      <c r="AM209" s="7">
        <f t="shared" si="259"/>
        <v>4027726.56</v>
      </c>
      <c r="AN209" s="7">
        <f t="shared" si="259"/>
        <v>3337661.52</v>
      </c>
      <c r="AO209" s="7">
        <f t="shared" si="259"/>
        <v>43415887.950000003</v>
      </c>
      <c r="AP209" s="7">
        <f t="shared" si="259"/>
        <v>833790416.96000004</v>
      </c>
      <c r="AQ209" s="7">
        <f t="shared" si="259"/>
        <v>2295522.48</v>
      </c>
      <c r="AR209" s="7">
        <f t="shared" si="259"/>
        <v>612897153.92999995</v>
      </c>
      <c r="AS209" s="7">
        <f t="shared" si="259"/>
        <v>64904431.130000003</v>
      </c>
      <c r="AT209" s="7">
        <f t="shared" si="259"/>
        <v>21970552.050000001</v>
      </c>
      <c r="AU209" s="7">
        <f t="shared" si="259"/>
        <v>2511461.2000000002</v>
      </c>
      <c r="AV209" s="7">
        <f t="shared" si="259"/>
        <v>2905784.08</v>
      </c>
      <c r="AW209" s="7">
        <f t="shared" si="259"/>
        <v>2469212.3199999998</v>
      </c>
      <c r="AX209" s="7">
        <f t="shared" si="259"/>
        <v>779257.12</v>
      </c>
      <c r="AY209" s="7">
        <f t="shared" si="259"/>
        <v>4172311.62</v>
      </c>
      <c r="AZ209" s="7">
        <f t="shared" si="259"/>
        <v>122822168.04000001</v>
      </c>
      <c r="BA209" s="7">
        <f t="shared" si="259"/>
        <v>87065005.340000004</v>
      </c>
      <c r="BB209" s="7">
        <f t="shared" si="259"/>
        <v>76589904.109999999</v>
      </c>
      <c r="BC209" s="7">
        <f t="shared" si="259"/>
        <v>264895192.58000001</v>
      </c>
      <c r="BD209" s="7">
        <f t="shared" si="259"/>
        <v>33997204.299999997</v>
      </c>
      <c r="BE209" s="7">
        <f t="shared" si="259"/>
        <v>12849292.699999999</v>
      </c>
      <c r="BF209" s="7">
        <f t="shared" si="259"/>
        <v>241224422.52000001</v>
      </c>
      <c r="BG209" s="7">
        <f t="shared" si="259"/>
        <v>9621106.6300000008</v>
      </c>
      <c r="BH209" s="7">
        <f t="shared" si="259"/>
        <v>5605888.29</v>
      </c>
      <c r="BI209" s="7">
        <f t="shared" si="259"/>
        <v>2630696.9300000002</v>
      </c>
      <c r="BJ209" s="7">
        <f t="shared" si="259"/>
        <v>60511310.420000002</v>
      </c>
      <c r="BK209" s="7">
        <f t="shared" si="259"/>
        <v>284553595.31999999</v>
      </c>
      <c r="BL209" s="7">
        <f t="shared" si="259"/>
        <v>1557066.74</v>
      </c>
      <c r="BM209" s="7">
        <f t="shared" si="259"/>
        <v>2783184.06</v>
      </c>
      <c r="BN209" s="7">
        <f t="shared" si="259"/>
        <v>32978204.280000001</v>
      </c>
      <c r="BO209" s="7">
        <f t="shared" ref="BO209:DZ209" si="260">ROUND((BO205*BO206)+(BO207*BO208),2)</f>
        <v>13021104.82</v>
      </c>
      <c r="BP209" s="7">
        <f t="shared" si="260"/>
        <v>1952837.12</v>
      </c>
      <c r="BQ209" s="7">
        <f t="shared" si="260"/>
        <v>57481009.539999999</v>
      </c>
      <c r="BR209" s="7">
        <f t="shared" si="260"/>
        <v>43693048.420000002</v>
      </c>
      <c r="BS209" s="7">
        <f t="shared" si="260"/>
        <v>11515166.960000001</v>
      </c>
      <c r="BT209" s="7">
        <f t="shared" si="260"/>
        <v>4068097.71</v>
      </c>
      <c r="BU209" s="7">
        <f t="shared" si="260"/>
        <v>3936656.75</v>
      </c>
      <c r="BV209" s="7">
        <f t="shared" si="260"/>
        <v>12157349.939999999</v>
      </c>
      <c r="BW209" s="7">
        <f t="shared" si="260"/>
        <v>19331209.760000002</v>
      </c>
      <c r="BX209" s="7">
        <f t="shared" si="260"/>
        <v>724803.01</v>
      </c>
      <c r="BY209" s="7">
        <f t="shared" si="260"/>
        <v>4855804.6100000003</v>
      </c>
      <c r="BZ209" s="7">
        <f t="shared" si="260"/>
        <v>1954714.85</v>
      </c>
      <c r="CA209" s="7">
        <f t="shared" si="260"/>
        <v>1484343.98</v>
      </c>
      <c r="CB209" s="7">
        <f t="shared" si="260"/>
        <v>750278838.88</v>
      </c>
      <c r="CC209" s="7">
        <f t="shared" si="260"/>
        <v>1797924.56</v>
      </c>
      <c r="CD209" s="7">
        <f t="shared" si="260"/>
        <v>821506</v>
      </c>
      <c r="CE209" s="7">
        <f t="shared" si="260"/>
        <v>1343514.38</v>
      </c>
      <c r="CF209" s="7">
        <f t="shared" si="260"/>
        <v>1427073.28</v>
      </c>
      <c r="CG209" s="7">
        <f t="shared" si="260"/>
        <v>2037334.88</v>
      </c>
      <c r="CH209" s="7">
        <f t="shared" si="260"/>
        <v>1024300.62</v>
      </c>
      <c r="CI209" s="7">
        <f t="shared" si="260"/>
        <v>6653729.1699999999</v>
      </c>
      <c r="CJ209" s="7">
        <f t="shared" si="260"/>
        <v>9228094.2599999998</v>
      </c>
      <c r="CK209" s="7">
        <f t="shared" si="260"/>
        <v>55865472.380000003</v>
      </c>
      <c r="CL209" s="7">
        <f t="shared" si="260"/>
        <v>12901546.27</v>
      </c>
      <c r="CM209" s="7">
        <f t="shared" si="260"/>
        <v>7406453.3899999997</v>
      </c>
      <c r="CN209" s="7">
        <f t="shared" si="260"/>
        <v>305516121.14999998</v>
      </c>
      <c r="CO209" s="7">
        <f t="shared" si="260"/>
        <v>141328840.69999999</v>
      </c>
      <c r="CP209" s="7">
        <f t="shared" si="260"/>
        <v>9768136.6400000006</v>
      </c>
      <c r="CQ209" s="7">
        <f t="shared" si="260"/>
        <v>8354011.8700000001</v>
      </c>
      <c r="CR209" s="7">
        <f t="shared" si="260"/>
        <v>2093666.72</v>
      </c>
      <c r="CS209" s="7">
        <f t="shared" si="260"/>
        <v>3203403.97</v>
      </c>
      <c r="CT209" s="7">
        <f t="shared" si="260"/>
        <v>980174.02</v>
      </c>
      <c r="CU209" s="7">
        <f t="shared" si="260"/>
        <v>4367279.84</v>
      </c>
      <c r="CV209" s="7">
        <f t="shared" si="260"/>
        <v>469432</v>
      </c>
      <c r="CW209" s="7">
        <f t="shared" si="260"/>
        <v>1858950.72</v>
      </c>
      <c r="CX209" s="7">
        <f t="shared" si="260"/>
        <v>4389189.2</v>
      </c>
      <c r="CY209" s="7">
        <f t="shared" si="260"/>
        <v>469432</v>
      </c>
      <c r="CZ209" s="7">
        <f t="shared" si="260"/>
        <v>18981952.350000001</v>
      </c>
      <c r="DA209" s="7">
        <f t="shared" si="260"/>
        <v>1929365.52</v>
      </c>
      <c r="DB209" s="7">
        <f t="shared" si="260"/>
        <v>2941460.91</v>
      </c>
      <c r="DC209" s="7">
        <f t="shared" si="260"/>
        <v>1414868.05</v>
      </c>
      <c r="DD209" s="7">
        <f t="shared" si="260"/>
        <v>1680566.56</v>
      </c>
      <c r="DE209" s="7">
        <f t="shared" si="260"/>
        <v>3340478.11</v>
      </c>
      <c r="DF209" s="7">
        <f t="shared" si="260"/>
        <v>205513339.19999999</v>
      </c>
      <c r="DG209" s="7">
        <f t="shared" si="260"/>
        <v>817750.54</v>
      </c>
      <c r="DH209" s="7">
        <f t="shared" si="260"/>
        <v>19277694.510000002</v>
      </c>
      <c r="DI209" s="7">
        <f t="shared" si="260"/>
        <v>24902448.260000002</v>
      </c>
      <c r="DJ209" s="7">
        <f t="shared" si="260"/>
        <v>6386152.9299999997</v>
      </c>
      <c r="DK209" s="7">
        <f t="shared" si="260"/>
        <v>4379800.5599999996</v>
      </c>
      <c r="DL209" s="7">
        <f t="shared" si="260"/>
        <v>55370443.259999998</v>
      </c>
      <c r="DM209" s="7">
        <f t="shared" si="260"/>
        <v>2340587.9500000002</v>
      </c>
      <c r="DN209" s="7">
        <f t="shared" si="260"/>
        <v>13646388.24</v>
      </c>
      <c r="DO209" s="7">
        <f t="shared" si="260"/>
        <v>31386223.52</v>
      </c>
      <c r="DP209" s="7">
        <f t="shared" si="260"/>
        <v>1999780.32</v>
      </c>
      <c r="DQ209" s="7">
        <f t="shared" si="260"/>
        <v>8238531.5999999996</v>
      </c>
      <c r="DR209" s="7">
        <f t="shared" si="260"/>
        <v>13483025.9</v>
      </c>
      <c r="DS209" s="7">
        <f t="shared" si="260"/>
        <v>7095934.1100000003</v>
      </c>
      <c r="DT209" s="7">
        <f t="shared" si="260"/>
        <v>1493732.62</v>
      </c>
      <c r="DU209" s="7">
        <f t="shared" si="260"/>
        <v>3595849.12</v>
      </c>
      <c r="DV209" s="7">
        <f t="shared" si="260"/>
        <v>2093666.72</v>
      </c>
      <c r="DW209" s="7">
        <f t="shared" si="260"/>
        <v>3016570.03</v>
      </c>
      <c r="DX209" s="7">
        <f t="shared" si="260"/>
        <v>1663667.01</v>
      </c>
      <c r="DY209" s="7">
        <f t="shared" si="260"/>
        <v>3018447.76</v>
      </c>
      <c r="DZ209" s="7">
        <f t="shared" si="260"/>
        <v>7533640.3200000003</v>
      </c>
      <c r="EA209" s="7">
        <f t="shared" ref="EA209:FX209" si="261">ROUND((EA205*EA206)+(EA207*EA208),2)</f>
        <v>5529908.96</v>
      </c>
      <c r="EB209" s="7">
        <f t="shared" si="261"/>
        <v>5621917.6299999999</v>
      </c>
      <c r="EC209" s="7">
        <f t="shared" si="261"/>
        <v>3098251.2</v>
      </c>
      <c r="ED209" s="7">
        <f t="shared" si="261"/>
        <v>15538199.199999999</v>
      </c>
      <c r="EE209" s="7">
        <f t="shared" si="261"/>
        <v>1771264.73</v>
      </c>
      <c r="EF209" s="7">
        <f t="shared" si="261"/>
        <v>14198078.4</v>
      </c>
      <c r="EG209" s="7">
        <f t="shared" si="261"/>
        <v>2610041.92</v>
      </c>
      <c r="EH209" s="7">
        <f t="shared" si="261"/>
        <v>2427159.02</v>
      </c>
      <c r="EI209" s="7">
        <f t="shared" si="261"/>
        <v>144656429.19</v>
      </c>
      <c r="EJ209" s="7">
        <f t="shared" si="261"/>
        <v>94906337.370000005</v>
      </c>
      <c r="EK209" s="7">
        <f t="shared" si="261"/>
        <v>6516655.0199999996</v>
      </c>
      <c r="EL209" s="7">
        <f t="shared" si="261"/>
        <v>4443643.3099999996</v>
      </c>
      <c r="EM209" s="7">
        <f t="shared" si="261"/>
        <v>4017966.28</v>
      </c>
      <c r="EN209" s="7">
        <f t="shared" si="261"/>
        <v>10132767.380000001</v>
      </c>
      <c r="EO209" s="7">
        <f t="shared" si="261"/>
        <v>3294473.78</v>
      </c>
      <c r="EP209" s="7">
        <f t="shared" si="261"/>
        <v>3919757.2</v>
      </c>
      <c r="EQ209" s="7">
        <f t="shared" si="261"/>
        <v>25847864.780000001</v>
      </c>
      <c r="ER209" s="7">
        <f t="shared" si="261"/>
        <v>2914429.44</v>
      </c>
      <c r="ES209" s="7">
        <f t="shared" si="261"/>
        <v>1507815.58</v>
      </c>
      <c r="ET209" s="7">
        <f t="shared" si="261"/>
        <v>2107749.6800000002</v>
      </c>
      <c r="EU209" s="7">
        <f t="shared" si="261"/>
        <v>5830345.4400000004</v>
      </c>
      <c r="EV209" s="7">
        <f t="shared" si="261"/>
        <v>823970.48</v>
      </c>
      <c r="EW209" s="7">
        <f t="shared" si="261"/>
        <v>8388749.8399999999</v>
      </c>
      <c r="EX209" s="7">
        <f t="shared" si="261"/>
        <v>1816701.84</v>
      </c>
      <c r="EY209" s="7">
        <f t="shared" si="261"/>
        <v>7128106.3099999996</v>
      </c>
      <c r="EZ209" s="7">
        <f t="shared" si="261"/>
        <v>1328492.56</v>
      </c>
      <c r="FA209" s="7">
        <f t="shared" si="261"/>
        <v>33309408.16</v>
      </c>
      <c r="FB209" s="7">
        <f t="shared" si="261"/>
        <v>3332967.2</v>
      </c>
      <c r="FC209" s="7">
        <f t="shared" si="261"/>
        <v>18461645.640000001</v>
      </c>
      <c r="FD209" s="7">
        <f t="shared" si="261"/>
        <v>3880324.91</v>
      </c>
      <c r="FE209" s="7">
        <f t="shared" si="261"/>
        <v>946374.91</v>
      </c>
      <c r="FF209" s="7">
        <f t="shared" si="261"/>
        <v>1998841.46</v>
      </c>
      <c r="FG209" s="7">
        <f t="shared" si="261"/>
        <v>1217706.6100000001</v>
      </c>
      <c r="FH209" s="7">
        <f t="shared" si="261"/>
        <v>737947.1</v>
      </c>
      <c r="FI209" s="7">
        <f t="shared" si="261"/>
        <v>17411232.879999999</v>
      </c>
      <c r="FJ209" s="7">
        <f t="shared" si="261"/>
        <v>19382847.280000001</v>
      </c>
      <c r="FK209" s="7">
        <f t="shared" si="261"/>
        <v>24659262.960000001</v>
      </c>
      <c r="FL209" s="7">
        <f t="shared" si="261"/>
        <v>79338702.319999993</v>
      </c>
      <c r="FM209" s="7">
        <f t="shared" si="261"/>
        <v>36378163.409999996</v>
      </c>
      <c r="FN209" s="7">
        <f t="shared" si="261"/>
        <v>212015183.86000001</v>
      </c>
      <c r="FO209" s="7">
        <f t="shared" si="261"/>
        <v>10509643.619999999</v>
      </c>
      <c r="FP209" s="7">
        <f t="shared" si="261"/>
        <v>22781534.960000001</v>
      </c>
      <c r="FQ209" s="7">
        <f t="shared" si="261"/>
        <v>9669360.3399999999</v>
      </c>
      <c r="FR209" s="7">
        <f t="shared" si="261"/>
        <v>1701221.57</v>
      </c>
      <c r="FS209" s="7">
        <f t="shared" si="261"/>
        <v>1904016.19</v>
      </c>
      <c r="FT209" s="7">
        <f t="shared" si="261"/>
        <v>622466.82999999996</v>
      </c>
      <c r="FU209" s="7">
        <f t="shared" si="261"/>
        <v>7973771.9500000002</v>
      </c>
      <c r="FV209" s="7">
        <f t="shared" si="261"/>
        <v>6769209.4400000004</v>
      </c>
      <c r="FW209" s="7">
        <f t="shared" si="261"/>
        <v>1735020.67</v>
      </c>
      <c r="FX209" s="7">
        <f t="shared" si="261"/>
        <v>543602.26</v>
      </c>
      <c r="FY209" s="18"/>
      <c r="FZ209" s="7">
        <f>SUM(C209:FX209)</f>
        <v>8261882238.8000002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603</v>
      </c>
      <c r="B211" s="44" t="s">
        <v>744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745</v>
      </c>
      <c r="B212" s="7" t="s">
        <v>746</v>
      </c>
      <c r="C212" s="7">
        <f t="shared" ref="C212:BN212" si="262">+C128</f>
        <v>59792078.649999999</v>
      </c>
      <c r="D212" s="7">
        <f t="shared" si="262"/>
        <v>380512125.39999998</v>
      </c>
      <c r="E212" s="7">
        <f t="shared" si="262"/>
        <v>60840314.119999997</v>
      </c>
      <c r="F212" s="7">
        <f t="shared" si="262"/>
        <v>196084126.44999999</v>
      </c>
      <c r="G212" s="7">
        <f t="shared" si="262"/>
        <v>12949732.279999999</v>
      </c>
      <c r="H212" s="7">
        <f t="shared" si="262"/>
        <v>11259860.9</v>
      </c>
      <c r="I212" s="7">
        <f t="shared" si="262"/>
        <v>86184738.200000003</v>
      </c>
      <c r="J212" s="7">
        <f t="shared" si="262"/>
        <v>20452936.93</v>
      </c>
      <c r="K212" s="7">
        <f t="shared" si="262"/>
        <v>3388350.94</v>
      </c>
      <c r="L212" s="7">
        <f t="shared" si="262"/>
        <v>22694161.170000002</v>
      </c>
      <c r="M212" s="7">
        <f t="shared" si="262"/>
        <v>11842175.91</v>
      </c>
      <c r="N212" s="7">
        <f t="shared" si="262"/>
        <v>505971616.87</v>
      </c>
      <c r="O212" s="7">
        <f t="shared" si="262"/>
        <v>129845731.95</v>
      </c>
      <c r="P212" s="7">
        <f t="shared" si="262"/>
        <v>3940871.07</v>
      </c>
      <c r="Q212" s="7">
        <f t="shared" si="262"/>
        <v>360708871.10000002</v>
      </c>
      <c r="R212" s="7">
        <f t="shared" si="262"/>
        <v>4534217.87</v>
      </c>
      <c r="S212" s="7">
        <f t="shared" si="262"/>
        <v>16041505.65</v>
      </c>
      <c r="T212" s="7">
        <f t="shared" si="262"/>
        <v>2459157.4300000002</v>
      </c>
      <c r="U212" s="7">
        <f t="shared" si="262"/>
        <v>1146895.44</v>
      </c>
      <c r="V212" s="7">
        <f t="shared" si="262"/>
        <v>3377114.14</v>
      </c>
      <c r="W212" s="7">
        <f t="shared" si="262"/>
        <v>2404680.62</v>
      </c>
      <c r="X212" s="7">
        <f t="shared" si="262"/>
        <v>948787.63</v>
      </c>
      <c r="Y212" s="7">
        <f t="shared" si="262"/>
        <v>4313106.75</v>
      </c>
      <c r="Z212" s="7">
        <f t="shared" si="262"/>
        <v>3108646.75</v>
      </c>
      <c r="AA212" s="7">
        <f t="shared" si="262"/>
        <v>292969595.06999999</v>
      </c>
      <c r="AB212" s="7">
        <f t="shared" si="262"/>
        <v>272569963.77999997</v>
      </c>
      <c r="AC212" s="7">
        <f t="shared" si="262"/>
        <v>9991868.5899999999</v>
      </c>
      <c r="AD212" s="7">
        <f t="shared" si="262"/>
        <v>13378044.560000001</v>
      </c>
      <c r="AE212" s="7">
        <f t="shared" si="262"/>
        <v>1742480.73</v>
      </c>
      <c r="AF212" s="7">
        <f t="shared" si="262"/>
        <v>2837630.97</v>
      </c>
      <c r="AG212" s="7">
        <f t="shared" si="262"/>
        <v>7072052.4199999999</v>
      </c>
      <c r="AH212" s="7">
        <f t="shared" si="262"/>
        <v>9677501.3200000003</v>
      </c>
      <c r="AI212" s="7">
        <f t="shared" si="262"/>
        <v>4107345.65</v>
      </c>
      <c r="AJ212" s="7">
        <f t="shared" si="262"/>
        <v>2524919.69</v>
      </c>
      <c r="AK212" s="7">
        <f t="shared" si="262"/>
        <v>3039248</v>
      </c>
      <c r="AL212" s="7">
        <f t="shared" si="262"/>
        <v>3442269.71</v>
      </c>
      <c r="AM212" s="7">
        <f t="shared" si="262"/>
        <v>4516288.8600000003</v>
      </c>
      <c r="AN212" s="7">
        <f t="shared" si="262"/>
        <v>4199993.9800000004</v>
      </c>
      <c r="AO212" s="7">
        <f t="shared" si="262"/>
        <v>41723567.18</v>
      </c>
      <c r="AP212" s="7">
        <f t="shared" si="262"/>
        <v>832126839</v>
      </c>
      <c r="AQ212" s="7">
        <f t="shared" si="262"/>
        <v>3460197.29</v>
      </c>
      <c r="AR212" s="7">
        <f t="shared" si="262"/>
        <v>595520542.22000003</v>
      </c>
      <c r="AS212" s="7">
        <f t="shared" si="262"/>
        <v>68218845.540000007</v>
      </c>
      <c r="AT212" s="7">
        <f t="shared" si="262"/>
        <v>22347807.350000001</v>
      </c>
      <c r="AU212" s="7">
        <f t="shared" si="262"/>
        <v>3710338.02</v>
      </c>
      <c r="AV212" s="7">
        <f t="shared" si="262"/>
        <v>4018354.15</v>
      </c>
      <c r="AW212" s="7">
        <f t="shared" si="262"/>
        <v>3658753.64</v>
      </c>
      <c r="AX212" s="7">
        <f t="shared" si="262"/>
        <v>1606608.37</v>
      </c>
      <c r="AY212" s="7">
        <f t="shared" si="262"/>
        <v>4906676.3</v>
      </c>
      <c r="AZ212" s="7">
        <f t="shared" si="262"/>
        <v>118249134.58</v>
      </c>
      <c r="BA212" s="7">
        <f t="shared" si="262"/>
        <v>82765615.140000001</v>
      </c>
      <c r="BB212" s="7">
        <f t="shared" si="262"/>
        <v>73365492.480000004</v>
      </c>
      <c r="BC212" s="7">
        <f t="shared" si="262"/>
        <v>252653783.28999999</v>
      </c>
      <c r="BD212" s="7">
        <f t="shared" si="262"/>
        <v>33208524.530000001</v>
      </c>
      <c r="BE212" s="7">
        <f t="shared" si="262"/>
        <v>13303217.24</v>
      </c>
      <c r="BF212" s="7">
        <f t="shared" si="262"/>
        <v>226011274.84999999</v>
      </c>
      <c r="BG212" s="7">
        <f t="shared" si="262"/>
        <v>10009024.01</v>
      </c>
      <c r="BH212" s="7">
        <f t="shared" si="262"/>
        <v>6018975.29</v>
      </c>
      <c r="BI212" s="7">
        <f t="shared" si="262"/>
        <v>3696267.8</v>
      </c>
      <c r="BJ212" s="7">
        <f t="shared" si="262"/>
        <v>59664417.039999999</v>
      </c>
      <c r="BK212" s="7">
        <f t="shared" si="262"/>
        <v>175613986.93000001</v>
      </c>
      <c r="BL212" s="7">
        <f t="shared" si="262"/>
        <v>2528498.8199999998</v>
      </c>
      <c r="BM212" s="7">
        <f t="shared" si="262"/>
        <v>3759171.91</v>
      </c>
      <c r="BN212" s="7">
        <f t="shared" si="262"/>
        <v>30807396.579999998</v>
      </c>
      <c r="BO212" s="7">
        <f t="shared" ref="BO212:DZ212" si="263">+BO128</f>
        <v>12777322.310000001</v>
      </c>
      <c r="BP212" s="7">
        <f t="shared" si="263"/>
        <v>3085629.43</v>
      </c>
      <c r="BQ212" s="7">
        <f t="shared" si="263"/>
        <v>59995546.909999996</v>
      </c>
      <c r="BR212" s="7">
        <f t="shared" si="263"/>
        <v>42342507.18</v>
      </c>
      <c r="BS212" s="7">
        <f t="shared" si="263"/>
        <v>12039055.09</v>
      </c>
      <c r="BT212" s="7">
        <f t="shared" si="263"/>
        <v>4960018.12</v>
      </c>
      <c r="BU212" s="7">
        <f t="shared" si="263"/>
        <v>4890267.53</v>
      </c>
      <c r="BV212" s="7">
        <f t="shared" si="263"/>
        <v>12444854.550000001</v>
      </c>
      <c r="BW212" s="7">
        <f t="shared" si="263"/>
        <v>19495991.359999999</v>
      </c>
      <c r="BX212" s="7">
        <f t="shared" si="263"/>
        <v>1554215.35</v>
      </c>
      <c r="BY212" s="7">
        <f t="shared" si="263"/>
        <v>5077160.2300000004</v>
      </c>
      <c r="BZ212" s="7">
        <f t="shared" si="263"/>
        <v>2955625.27</v>
      </c>
      <c r="CA212" s="7">
        <f t="shared" si="263"/>
        <v>2664633.4500000002</v>
      </c>
      <c r="CB212" s="7">
        <f t="shared" si="263"/>
        <v>732871137.04999995</v>
      </c>
      <c r="CC212" s="7">
        <f t="shared" si="263"/>
        <v>2809018.74</v>
      </c>
      <c r="CD212" s="7">
        <f t="shared" si="263"/>
        <v>1528624.34</v>
      </c>
      <c r="CE212" s="7">
        <f t="shared" si="263"/>
        <v>2323006.25</v>
      </c>
      <c r="CF212" s="7">
        <f t="shared" si="263"/>
        <v>2355295.41</v>
      </c>
      <c r="CG212" s="7">
        <f t="shared" si="263"/>
        <v>3044948.25</v>
      </c>
      <c r="CH212" s="7">
        <f t="shared" si="263"/>
        <v>1881507.67</v>
      </c>
      <c r="CI212" s="7">
        <f t="shared" si="263"/>
        <v>6700085.04</v>
      </c>
      <c r="CJ212" s="7">
        <f t="shared" si="263"/>
        <v>9617777.1099999994</v>
      </c>
      <c r="CK212" s="7">
        <f t="shared" si="263"/>
        <v>46867832.130000003</v>
      </c>
      <c r="CL212" s="7">
        <f t="shared" si="263"/>
        <v>13486848.439999999</v>
      </c>
      <c r="CM212" s="7">
        <f t="shared" si="263"/>
        <v>7867184.54</v>
      </c>
      <c r="CN212" s="7">
        <f t="shared" si="263"/>
        <v>286690622.00999999</v>
      </c>
      <c r="CO212" s="7">
        <f t="shared" si="263"/>
        <v>134823639.09999999</v>
      </c>
      <c r="CP212" s="7">
        <f t="shared" si="263"/>
        <v>10348233.710000001</v>
      </c>
      <c r="CQ212" s="7">
        <f t="shared" si="263"/>
        <v>8690113.9299999997</v>
      </c>
      <c r="CR212" s="7">
        <f t="shared" si="263"/>
        <v>3176648.04</v>
      </c>
      <c r="CS212" s="7">
        <f t="shared" si="263"/>
        <v>4030149.89</v>
      </c>
      <c r="CT212" s="7">
        <f t="shared" si="263"/>
        <v>1810956.3</v>
      </c>
      <c r="CU212" s="7">
        <f t="shared" si="263"/>
        <v>757348.2</v>
      </c>
      <c r="CV212" s="7">
        <f t="shared" si="263"/>
        <v>906547.74</v>
      </c>
      <c r="CW212" s="7">
        <f t="shared" si="263"/>
        <v>2976361.29</v>
      </c>
      <c r="CX212" s="7">
        <f t="shared" si="263"/>
        <v>4841399.59</v>
      </c>
      <c r="CY212" s="7">
        <f t="shared" si="263"/>
        <v>957378.8</v>
      </c>
      <c r="CZ212" s="7">
        <f t="shared" si="263"/>
        <v>18385934.350000001</v>
      </c>
      <c r="DA212" s="7">
        <f t="shared" si="263"/>
        <v>3057658.84</v>
      </c>
      <c r="DB212" s="7">
        <f t="shared" si="263"/>
        <v>3905748.35</v>
      </c>
      <c r="DC212" s="7">
        <f t="shared" si="263"/>
        <v>2516654.2000000002</v>
      </c>
      <c r="DD212" s="7">
        <f t="shared" si="263"/>
        <v>2819790.45</v>
      </c>
      <c r="DE212" s="7">
        <f t="shared" si="263"/>
        <v>4205179.9800000004</v>
      </c>
      <c r="DF212" s="7">
        <f t="shared" si="263"/>
        <v>190345902.77000001</v>
      </c>
      <c r="DG212" s="7">
        <f t="shared" si="263"/>
        <v>1649879.1</v>
      </c>
      <c r="DH212" s="7">
        <f t="shared" si="263"/>
        <v>18290430.100000001</v>
      </c>
      <c r="DI212" s="7">
        <f t="shared" si="263"/>
        <v>23432472.059999999</v>
      </c>
      <c r="DJ212" s="7">
        <f t="shared" si="263"/>
        <v>6870562.96</v>
      </c>
      <c r="DK212" s="7">
        <f t="shared" si="263"/>
        <v>4838948.6500000004</v>
      </c>
      <c r="DL212" s="7">
        <f t="shared" si="263"/>
        <v>54456100.68</v>
      </c>
      <c r="DM212" s="7">
        <f t="shared" si="263"/>
        <v>3779035.57</v>
      </c>
      <c r="DN212" s="7">
        <f t="shared" si="263"/>
        <v>13861656.619999999</v>
      </c>
      <c r="DO212" s="7">
        <f t="shared" si="263"/>
        <v>30369503.829999998</v>
      </c>
      <c r="DP212" s="7">
        <f t="shared" si="263"/>
        <v>3241880.59</v>
      </c>
      <c r="DQ212" s="7">
        <f t="shared" si="263"/>
        <v>8645166.8499999996</v>
      </c>
      <c r="DR212" s="7">
        <f t="shared" si="263"/>
        <v>13262429.93</v>
      </c>
      <c r="DS212" s="7">
        <f t="shared" si="263"/>
        <v>7393070.3200000003</v>
      </c>
      <c r="DT212" s="7">
        <f t="shared" si="263"/>
        <v>2615463.58</v>
      </c>
      <c r="DU212" s="7">
        <f t="shared" si="263"/>
        <v>4313991.01</v>
      </c>
      <c r="DV212" s="7">
        <f t="shared" si="263"/>
        <v>3197871.11</v>
      </c>
      <c r="DW212" s="7">
        <f t="shared" si="263"/>
        <v>3911939.09</v>
      </c>
      <c r="DX212" s="7">
        <f t="shared" si="263"/>
        <v>3174456.68</v>
      </c>
      <c r="DY212" s="7">
        <f t="shared" si="263"/>
        <v>4357547.42</v>
      </c>
      <c r="DZ212" s="7">
        <f t="shared" si="263"/>
        <v>8380650.2999999998</v>
      </c>
      <c r="EA212" s="7">
        <f t="shared" ref="EA212:FX212" si="264">+EA128</f>
        <v>6284159.3200000003</v>
      </c>
      <c r="EB212" s="7">
        <f t="shared" si="264"/>
        <v>5947158.2400000002</v>
      </c>
      <c r="EC212" s="7">
        <f t="shared" si="264"/>
        <v>3810943.73</v>
      </c>
      <c r="ED212" s="7">
        <f t="shared" si="264"/>
        <v>20986010.57</v>
      </c>
      <c r="EE212" s="7">
        <f t="shared" si="264"/>
        <v>2787888.85</v>
      </c>
      <c r="EF212" s="7">
        <f t="shared" si="264"/>
        <v>13770420.76</v>
      </c>
      <c r="EG212" s="7">
        <f t="shared" si="264"/>
        <v>3318531.83</v>
      </c>
      <c r="EH212" s="7">
        <f t="shared" si="264"/>
        <v>3275102.94</v>
      </c>
      <c r="EI212" s="7">
        <f t="shared" si="264"/>
        <v>137329410.5</v>
      </c>
      <c r="EJ212" s="7">
        <f t="shared" si="264"/>
        <v>87291116.379999995</v>
      </c>
      <c r="EK212" s="7">
        <f t="shared" si="264"/>
        <v>6830356.5599999996</v>
      </c>
      <c r="EL212" s="7">
        <f t="shared" si="264"/>
        <v>4752411.3899999997</v>
      </c>
      <c r="EM212" s="7">
        <f t="shared" si="264"/>
        <v>4534744.74</v>
      </c>
      <c r="EN212" s="7">
        <f t="shared" si="264"/>
        <v>9149131.6600000001</v>
      </c>
      <c r="EO212" s="7">
        <f t="shared" si="264"/>
        <v>4070798.84</v>
      </c>
      <c r="EP212" s="7">
        <f t="shared" si="264"/>
        <v>4917705.7699999996</v>
      </c>
      <c r="EQ212" s="7">
        <f t="shared" si="264"/>
        <v>26592440.760000002</v>
      </c>
      <c r="ER212" s="7">
        <f t="shared" si="264"/>
        <v>4124089.85</v>
      </c>
      <c r="ES212" s="7">
        <f t="shared" si="264"/>
        <v>2534932.0299999998</v>
      </c>
      <c r="ET212" s="7">
        <f t="shared" si="264"/>
        <v>3541301.63</v>
      </c>
      <c r="EU212" s="7">
        <f t="shared" si="264"/>
        <v>6023853.6699999999</v>
      </c>
      <c r="EV212" s="7">
        <f t="shared" si="264"/>
        <v>1579725.12</v>
      </c>
      <c r="EW212" s="7">
        <f t="shared" si="264"/>
        <v>11501603.07</v>
      </c>
      <c r="EX212" s="7">
        <f t="shared" si="264"/>
        <v>3189371.87</v>
      </c>
      <c r="EY212" s="7">
        <f t="shared" si="264"/>
        <v>2268958.67</v>
      </c>
      <c r="EZ212" s="7">
        <f t="shared" si="264"/>
        <v>2352692.34</v>
      </c>
      <c r="FA212" s="7">
        <f t="shared" si="264"/>
        <v>35090928.590000004</v>
      </c>
      <c r="FB212" s="7">
        <f t="shared" si="264"/>
        <v>4196759.72</v>
      </c>
      <c r="FC212" s="7">
        <f t="shared" si="264"/>
        <v>18365695.539999999</v>
      </c>
      <c r="FD212" s="7">
        <f t="shared" si="264"/>
        <v>4549653.1100000003</v>
      </c>
      <c r="FE212" s="7">
        <f t="shared" si="264"/>
        <v>1816605.85</v>
      </c>
      <c r="FF212" s="7">
        <f t="shared" si="264"/>
        <v>3146853.2</v>
      </c>
      <c r="FG212" s="7">
        <f t="shared" si="264"/>
        <v>2268401.04</v>
      </c>
      <c r="FH212" s="7">
        <f t="shared" si="264"/>
        <v>1461316.23</v>
      </c>
      <c r="FI212" s="7">
        <f t="shared" si="264"/>
        <v>17197600.239999998</v>
      </c>
      <c r="FJ212" s="7">
        <f t="shared" si="264"/>
        <v>18819413</v>
      </c>
      <c r="FK212" s="7">
        <f t="shared" si="264"/>
        <v>23928584.260000002</v>
      </c>
      <c r="FL212" s="7">
        <f t="shared" si="264"/>
        <v>75155771.209999993</v>
      </c>
      <c r="FM212" s="7">
        <f t="shared" si="264"/>
        <v>34613206.890000001</v>
      </c>
      <c r="FN212" s="7">
        <f t="shared" si="264"/>
        <v>197447177.80000001</v>
      </c>
      <c r="FO212" s="7">
        <f t="shared" si="264"/>
        <v>10737245.609999999</v>
      </c>
      <c r="FP212" s="7">
        <f t="shared" si="264"/>
        <v>22475063.760000002</v>
      </c>
      <c r="FQ212" s="7">
        <f t="shared" si="264"/>
        <v>9851473.5800000001</v>
      </c>
      <c r="FR212" s="7">
        <f t="shared" si="264"/>
        <v>2887878.05</v>
      </c>
      <c r="FS212" s="7">
        <f t="shared" si="264"/>
        <v>3085633.86</v>
      </c>
      <c r="FT212" s="7">
        <f t="shared" si="264"/>
        <v>1292690.6200000001</v>
      </c>
      <c r="FU212" s="7">
        <f t="shared" si="264"/>
        <v>8556112.6400000006</v>
      </c>
      <c r="FV212" s="7">
        <f t="shared" si="264"/>
        <v>7168850.71</v>
      </c>
      <c r="FW212" s="7">
        <f t="shared" si="264"/>
        <v>2920212.28</v>
      </c>
      <c r="FX212" s="7">
        <f t="shared" si="264"/>
        <v>1185066.21</v>
      </c>
      <c r="FY212" s="7"/>
      <c r="FZ212" s="7">
        <f>SUM(C212:FX212)</f>
        <v>8021732787.9300032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747</v>
      </c>
      <c r="B213" s="7" t="s">
        <v>748</v>
      </c>
      <c r="C213" s="7">
        <f t="shared" ref="C213:BN213" si="265">+C162</f>
        <v>3230408.62</v>
      </c>
      <c r="D213" s="7">
        <f t="shared" si="265"/>
        <v>17713736.68</v>
      </c>
      <c r="E213" s="7">
        <f t="shared" si="265"/>
        <v>7190557.2999999998</v>
      </c>
      <c r="F213" s="7">
        <f t="shared" si="265"/>
        <v>7215514.9100000001</v>
      </c>
      <c r="G213" s="7">
        <f t="shared" si="265"/>
        <v>407064.35</v>
      </c>
      <c r="H213" s="7">
        <f t="shared" si="265"/>
        <v>339531.13</v>
      </c>
      <c r="I213" s="7">
        <f t="shared" si="265"/>
        <v>10226067.779999999</v>
      </c>
      <c r="J213" s="7">
        <f t="shared" si="265"/>
        <v>1650405.54</v>
      </c>
      <c r="K213" s="7">
        <f t="shared" si="265"/>
        <v>203775.69</v>
      </c>
      <c r="L213" s="7">
        <f t="shared" si="265"/>
        <v>1702626.96</v>
      </c>
      <c r="M213" s="7">
        <f t="shared" si="265"/>
        <v>1998081.79</v>
      </c>
      <c r="N213" s="7">
        <f t="shared" si="265"/>
        <v>16437258.619999999</v>
      </c>
      <c r="O213" s="7">
        <f t="shared" si="265"/>
        <v>1985063.05</v>
      </c>
      <c r="P213" s="7">
        <f t="shared" si="265"/>
        <v>189959.29</v>
      </c>
      <c r="Q213" s="7">
        <f t="shared" si="265"/>
        <v>42966478.950000003</v>
      </c>
      <c r="R213" s="7">
        <f t="shared" si="265"/>
        <v>1941367.2</v>
      </c>
      <c r="S213" s="7">
        <f t="shared" si="265"/>
        <v>1016714.65</v>
      </c>
      <c r="T213" s="7">
        <f t="shared" si="265"/>
        <v>157065.66</v>
      </c>
      <c r="U213" s="7">
        <f t="shared" si="265"/>
        <v>103388.43</v>
      </c>
      <c r="V213" s="7">
        <f t="shared" si="265"/>
        <v>213837.91</v>
      </c>
      <c r="W213" s="7">
        <f t="shared" si="265"/>
        <v>206719.28</v>
      </c>
      <c r="X213" s="7">
        <f t="shared" si="265"/>
        <v>48957.440000000002</v>
      </c>
      <c r="Y213" s="7">
        <f t="shared" si="265"/>
        <v>861899.38</v>
      </c>
      <c r="Z213" s="7">
        <f t="shared" si="265"/>
        <v>149854.07999999999</v>
      </c>
      <c r="AA213" s="7">
        <f t="shared" si="265"/>
        <v>9992278.1300000008</v>
      </c>
      <c r="AB213" s="7">
        <f t="shared" si="265"/>
        <v>6731814.2599999998</v>
      </c>
      <c r="AC213" s="7">
        <f t="shared" si="265"/>
        <v>231949.97</v>
      </c>
      <c r="AD213" s="7">
        <f t="shared" si="265"/>
        <v>521589.97</v>
      </c>
      <c r="AE213" s="7">
        <f t="shared" si="265"/>
        <v>70877.05</v>
      </c>
      <c r="AF213" s="7">
        <f t="shared" si="265"/>
        <v>101406.33</v>
      </c>
      <c r="AG213" s="7">
        <f t="shared" si="265"/>
        <v>177059.34</v>
      </c>
      <c r="AH213" s="7">
        <f t="shared" si="265"/>
        <v>797433.07</v>
      </c>
      <c r="AI213" s="7">
        <f t="shared" si="265"/>
        <v>280594.77</v>
      </c>
      <c r="AJ213" s="7">
        <f t="shared" si="265"/>
        <v>220070.82</v>
      </c>
      <c r="AK213" s="7">
        <f t="shared" si="265"/>
        <v>288771.61</v>
      </c>
      <c r="AL213" s="7">
        <f t="shared" si="265"/>
        <v>277807.84999999998</v>
      </c>
      <c r="AM213" s="7">
        <f t="shared" si="265"/>
        <v>336795.14</v>
      </c>
      <c r="AN213" s="7">
        <f t="shared" si="265"/>
        <v>245690.79</v>
      </c>
      <c r="AO213" s="7">
        <f t="shared" si="265"/>
        <v>2148009.14</v>
      </c>
      <c r="AP213" s="7">
        <f t="shared" si="265"/>
        <v>70449002.480000004</v>
      </c>
      <c r="AQ213" s="7">
        <f t="shared" si="265"/>
        <v>210753.61</v>
      </c>
      <c r="AR213" s="7">
        <f t="shared" si="265"/>
        <v>7949701.0199999996</v>
      </c>
      <c r="AS213" s="7">
        <f t="shared" si="265"/>
        <v>2231905.9700000002</v>
      </c>
      <c r="AT213" s="7">
        <f t="shared" si="265"/>
        <v>420347.52</v>
      </c>
      <c r="AU213" s="7">
        <f t="shared" si="265"/>
        <v>149800.56</v>
      </c>
      <c r="AV213" s="7">
        <f t="shared" si="265"/>
        <v>261433.21</v>
      </c>
      <c r="AW213" s="7">
        <f t="shared" si="265"/>
        <v>120363.26</v>
      </c>
      <c r="AX213" s="7">
        <f t="shared" si="265"/>
        <v>116140.36</v>
      </c>
      <c r="AY213" s="7">
        <f t="shared" si="265"/>
        <v>284596.06</v>
      </c>
      <c r="AZ213" s="7">
        <f t="shared" si="265"/>
        <v>10562315.9</v>
      </c>
      <c r="BA213" s="7">
        <f t="shared" si="265"/>
        <v>4032988.88</v>
      </c>
      <c r="BB213" s="7">
        <f t="shared" si="265"/>
        <v>3737699.55</v>
      </c>
      <c r="BC213" s="7">
        <f t="shared" si="265"/>
        <v>16587185.6</v>
      </c>
      <c r="BD213" s="7">
        <f t="shared" si="265"/>
        <v>321456.24</v>
      </c>
      <c r="BE213" s="7">
        <f t="shared" si="265"/>
        <v>442896.24</v>
      </c>
      <c r="BF213" s="7">
        <f t="shared" si="265"/>
        <v>2841862.65</v>
      </c>
      <c r="BG213" s="7">
        <f t="shared" si="265"/>
        <v>477673.68</v>
      </c>
      <c r="BH213" s="7">
        <f t="shared" si="265"/>
        <v>166894.59</v>
      </c>
      <c r="BI213" s="7">
        <f t="shared" si="265"/>
        <v>292852.05</v>
      </c>
      <c r="BJ213" s="7">
        <f t="shared" si="265"/>
        <v>774301.33</v>
      </c>
      <c r="BK213" s="7">
        <f t="shared" si="265"/>
        <v>10954758.74</v>
      </c>
      <c r="BL213" s="7">
        <f t="shared" si="265"/>
        <v>133592.34</v>
      </c>
      <c r="BM213" s="7">
        <f t="shared" si="265"/>
        <v>230637.92</v>
      </c>
      <c r="BN213" s="7">
        <f t="shared" si="265"/>
        <v>2018224.04</v>
      </c>
      <c r="BO213" s="7">
        <f t="shared" ref="BO213:DZ213" si="266">+BO162</f>
        <v>644615.59</v>
      </c>
      <c r="BP213" s="7">
        <f t="shared" si="266"/>
        <v>228039.88</v>
      </c>
      <c r="BQ213" s="7">
        <f t="shared" si="266"/>
        <v>2570330.58</v>
      </c>
      <c r="BR213" s="7">
        <f t="shared" si="266"/>
        <v>1902785.93</v>
      </c>
      <c r="BS213" s="7">
        <f t="shared" si="266"/>
        <v>1141613.0900000001</v>
      </c>
      <c r="BT213" s="7">
        <f t="shared" si="266"/>
        <v>144507.89000000001</v>
      </c>
      <c r="BU213" s="7">
        <f t="shared" si="266"/>
        <v>183341.3</v>
      </c>
      <c r="BV213" s="7">
        <f t="shared" si="266"/>
        <v>427405.65</v>
      </c>
      <c r="BW213" s="7">
        <f t="shared" si="266"/>
        <v>397343.26</v>
      </c>
      <c r="BX213" s="7">
        <f t="shared" si="266"/>
        <v>65470.31</v>
      </c>
      <c r="BY213" s="7">
        <f t="shared" si="266"/>
        <v>759276.94</v>
      </c>
      <c r="BZ213" s="7">
        <f t="shared" si="266"/>
        <v>173419.4</v>
      </c>
      <c r="CA213" s="7">
        <f t="shared" si="266"/>
        <v>115888.8</v>
      </c>
      <c r="CB213" s="7">
        <f t="shared" si="266"/>
        <v>25076767.27</v>
      </c>
      <c r="CC213" s="7">
        <f t="shared" si="266"/>
        <v>141873.78</v>
      </c>
      <c r="CD213" s="7">
        <f t="shared" si="266"/>
        <v>57231.7</v>
      </c>
      <c r="CE213" s="7">
        <f t="shared" si="266"/>
        <v>87271.01</v>
      </c>
      <c r="CF213" s="7">
        <f t="shared" si="266"/>
        <v>135553.45000000001</v>
      </c>
      <c r="CG213" s="7">
        <f t="shared" si="266"/>
        <v>177982.14</v>
      </c>
      <c r="CH213" s="7">
        <f t="shared" si="266"/>
        <v>137206.92000000001</v>
      </c>
      <c r="CI213" s="7">
        <f t="shared" si="266"/>
        <v>650740.01</v>
      </c>
      <c r="CJ213" s="7">
        <f t="shared" si="266"/>
        <v>622168.12</v>
      </c>
      <c r="CK213" s="7">
        <f t="shared" si="266"/>
        <v>1532569.33</v>
      </c>
      <c r="CL213" s="7">
        <f t="shared" si="266"/>
        <v>479629.27</v>
      </c>
      <c r="CM213" s="7">
        <f t="shared" si="266"/>
        <v>390996.68</v>
      </c>
      <c r="CN213" s="7">
        <f t="shared" si="266"/>
        <v>8700232.1799999997</v>
      </c>
      <c r="CO213" s="7">
        <f t="shared" si="266"/>
        <v>4338314.57</v>
      </c>
      <c r="CP213" s="7">
        <f t="shared" si="266"/>
        <v>412534.3</v>
      </c>
      <c r="CQ213" s="7">
        <f t="shared" si="266"/>
        <v>972280.18</v>
      </c>
      <c r="CR213" s="7">
        <f t="shared" si="266"/>
        <v>176752.69</v>
      </c>
      <c r="CS213" s="7">
        <f t="shared" si="266"/>
        <v>183270.24</v>
      </c>
      <c r="CT213" s="7">
        <f t="shared" si="266"/>
        <v>156741.39000000001</v>
      </c>
      <c r="CU213" s="7">
        <f t="shared" si="266"/>
        <v>128468.7</v>
      </c>
      <c r="CV213" s="7">
        <f t="shared" si="266"/>
        <v>21322</v>
      </c>
      <c r="CW213" s="7">
        <f t="shared" si="266"/>
        <v>146112.28</v>
      </c>
      <c r="CX213" s="7">
        <f t="shared" si="266"/>
        <v>251766.03</v>
      </c>
      <c r="CY213" s="7">
        <f t="shared" si="266"/>
        <v>55604.56</v>
      </c>
      <c r="CZ213" s="7">
        <f t="shared" si="266"/>
        <v>1322519.4099999999</v>
      </c>
      <c r="DA213" s="7">
        <f t="shared" si="266"/>
        <v>97130.89</v>
      </c>
      <c r="DB213" s="7">
        <f t="shared" si="266"/>
        <v>142566.67000000001</v>
      </c>
      <c r="DC213" s="7">
        <f t="shared" si="266"/>
        <v>84367.2</v>
      </c>
      <c r="DD213" s="7">
        <f t="shared" si="266"/>
        <v>127032.35</v>
      </c>
      <c r="DE213" s="7">
        <f t="shared" si="266"/>
        <v>98995.47</v>
      </c>
      <c r="DF213" s="7">
        <f t="shared" si="266"/>
        <v>10735510.57</v>
      </c>
      <c r="DG213" s="7">
        <f t="shared" si="266"/>
        <v>74557.11</v>
      </c>
      <c r="DH213" s="7">
        <f t="shared" si="266"/>
        <v>926203.22</v>
      </c>
      <c r="DI213" s="7">
        <f t="shared" si="266"/>
        <v>2159651.89</v>
      </c>
      <c r="DJ213" s="7">
        <f t="shared" si="266"/>
        <v>231025.46</v>
      </c>
      <c r="DK213" s="7">
        <f t="shared" si="266"/>
        <v>413663.82</v>
      </c>
      <c r="DL213" s="7">
        <f t="shared" si="266"/>
        <v>3722227.75</v>
      </c>
      <c r="DM213" s="7">
        <f t="shared" si="266"/>
        <v>239748.2</v>
      </c>
      <c r="DN213" s="7">
        <f t="shared" si="266"/>
        <v>867913.27</v>
      </c>
      <c r="DO213" s="7">
        <f t="shared" si="266"/>
        <v>1697581.31</v>
      </c>
      <c r="DP213" s="7">
        <f t="shared" si="266"/>
        <v>127848.81</v>
      </c>
      <c r="DQ213" s="7">
        <f t="shared" si="266"/>
        <v>333156.65000000002</v>
      </c>
      <c r="DR213" s="7">
        <f t="shared" si="266"/>
        <v>1698778.65</v>
      </c>
      <c r="DS213" s="7">
        <f t="shared" si="266"/>
        <v>1021481.49</v>
      </c>
      <c r="DT213" s="7">
        <f t="shared" si="266"/>
        <v>246586.76</v>
      </c>
      <c r="DU213" s="7">
        <f t="shared" si="266"/>
        <v>289927.23</v>
      </c>
      <c r="DV213" s="7">
        <f t="shared" si="266"/>
        <v>154702.39000000001</v>
      </c>
      <c r="DW213" s="7">
        <f t="shared" si="266"/>
        <v>216818.58</v>
      </c>
      <c r="DX213" s="7">
        <f t="shared" si="266"/>
        <v>105767.45</v>
      </c>
      <c r="DY213" s="7">
        <f t="shared" si="266"/>
        <v>76606.09</v>
      </c>
      <c r="DZ213" s="7">
        <f t="shared" si="266"/>
        <v>160431.09</v>
      </c>
      <c r="EA213" s="7">
        <f t="shared" ref="EA213:FX213" si="267">+EA162</f>
        <v>240569.14</v>
      </c>
      <c r="EB213" s="7">
        <f t="shared" si="267"/>
        <v>386404.39</v>
      </c>
      <c r="EC213" s="7">
        <f t="shared" si="267"/>
        <v>161445.43</v>
      </c>
      <c r="ED213" s="7">
        <f t="shared" si="267"/>
        <v>92972.46</v>
      </c>
      <c r="EE213" s="7">
        <f t="shared" si="267"/>
        <v>222615.23</v>
      </c>
      <c r="EF213" s="7">
        <f t="shared" si="267"/>
        <v>1487253.27</v>
      </c>
      <c r="EG213" s="7">
        <f t="shared" si="267"/>
        <v>233061.21</v>
      </c>
      <c r="EH213" s="7">
        <f t="shared" si="267"/>
        <v>159441.1</v>
      </c>
      <c r="EI213" s="7">
        <f t="shared" si="267"/>
        <v>17421473.43</v>
      </c>
      <c r="EJ213" s="7">
        <f t="shared" si="267"/>
        <v>5323923.57</v>
      </c>
      <c r="EK213" s="7">
        <f t="shared" si="267"/>
        <v>283054.86</v>
      </c>
      <c r="EL213" s="7">
        <f t="shared" si="267"/>
        <v>230305.09</v>
      </c>
      <c r="EM213" s="7">
        <f t="shared" si="267"/>
        <v>221745.83</v>
      </c>
      <c r="EN213" s="7">
        <f t="shared" si="267"/>
        <v>1035701.1</v>
      </c>
      <c r="EO213" s="7">
        <f t="shared" si="267"/>
        <v>148957.13</v>
      </c>
      <c r="EP213" s="7">
        <f t="shared" si="267"/>
        <v>116470.12</v>
      </c>
      <c r="EQ213" s="7">
        <f t="shared" si="267"/>
        <v>119386.35</v>
      </c>
      <c r="ER213" s="7">
        <f t="shared" si="267"/>
        <v>157210.04</v>
      </c>
      <c r="ES213" s="7">
        <f t="shared" si="267"/>
        <v>185621.42</v>
      </c>
      <c r="ET213" s="7">
        <f t="shared" si="267"/>
        <v>317250.15000000002</v>
      </c>
      <c r="EU213" s="7">
        <f t="shared" si="267"/>
        <v>1066169.71</v>
      </c>
      <c r="EV213" s="7">
        <f t="shared" si="267"/>
        <v>120906.77</v>
      </c>
      <c r="EW213" s="7">
        <f t="shared" si="267"/>
        <v>287160.34000000003</v>
      </c>
      <c r="EX213" s="7">
        <f t="shared" si="267"/>
        <v>123619.06</v>
      </c>
      <c r="EY213" s="7">
        <f t="shared" si="267"/>
        <v>456892.26</v>
      </c>
      <c r="EZ213" s="7">
        <f t="shared" si="267"/>
        <v>120112.01</v>
      </c>
      <c r="FA213" s="7">
        <f t="shared" si="267"/>
        <v>1223469.3899999999</v>
      </c>
      <c r="FB213" s="7">
        <f t="shared" si="267"/>
        <v>219744.7</v>
      </c>
      <c r="FC213" s="7">
        <f t="shared" si="267"/>
        <v>511040.56</v>
      </c>
      <c r="FD213" s="7">
        <f t="shared" si="267"/>
        <v>256268.87</v>
      </c>
      <c r="FE213" s="7">
        <f t="shared" si="267"/>
        <v>104238.57</v>
      </c>
      <c r="FF213" s="7">
        <f t="shared" si="267"/>
        <v>184997.72</v>
      </c>
      <c r="FG213" s="7">
        <f t="shared" si="267"/>
        <v>56666.3</v>
      </c>
      <c r="FH213" s="7">
        <f t="shared" si="267"/>
        <v>57114.04</v>
      </c>
      <c r="FI213" s="7">
        <f t="shared" si="267"/>
        <v>850579.31</v>
      </c>
      <c r="FJ213" s="7">
        <f t="shared" si="267"/>
        <v>641892.85</v>
      </c>
      <c r="FK213" s="7">
        <f t="shared" si="267"/>
        <v>887721.78</v>
      </c>
      <c r="FL213" s="7">
        <f t="shared" si="267"/>
        <v>1189756.6399999999</v>
      </c>
      <c r="FM213" s="7">
        <f t="shared" si="267"/>
        <v>485712.26</v>
      </c>
      <c r="FN213" s="7">
        <f t="shared" si="267"/>
        <v>20664615.129999999</v>
      </c>
      <c r="FO213" s="7">
        <f t="shared" si="267"/>
        <v>598435.02</v>
      </c>
      <c r="FP213" s="7">
        <f t="shared" si="267"/>
        <v>1575025.79</v>
      </c>
      <c r="FQ213" s="7">
        <f t="shared" si="267"/>
        <v>338732.29</v>
      </c>
      <c r="FR213" s="7">
        <f t="shared" si="267"/>
        <v>103083.86</v>
      </c>
      <c r="FS213" s="7">
        <f t="shared" si="267"/>
        <v>70111.44</v>
      </c>
      <c r="FT213" s="7">
        <f t="shared" si="267"/>
        <v>59428.67</v>
      </c>
      <c r="FU213" s="7">
        <f t="shared" si="267"/>
        <v>846690.46</v>
      </c>
      <c r="FV213" s="7">
        <f t="shared" si="267"/>
        <v>523775.52</v>
      </c>
      <c r="FW213" s="7">
        <f t="shared" si="267"/>
        <v>167817.39</v>
      </c>
      <c r="FX213" s="7">
        <f t="shared" si="267"/>
        <v>51086.79</v>
      </c>
      <c r="FY213" s="7"/>
      <c r="FZ213" s="7">
        <f>SUM(C213:FX213)</f>
        <v>419895820.7499997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749</v>
      </c>
      <c r="B214" s="7" t="s">
        <v>750</v>
      </c>
      <c r="C214" s="7">
        <f>+C212+C213</f>
        <v>63022487.269999996</v>
      </c>
      <c r="D214" s="7">
        <f t="shared" ref="D214:BO214" si="268">+D212+D213</f>
        <v>398225862.07999998</v>
      </c>
      <c r="E214" s="7">
        <f t="shared" si="268"/>
        <v>68030871.420000002</v>
      </c>
      <c r="F214" s="7">
        <f t="shared" si="268"/>
        <v>203299641.35999998</v>
      </c>
      <c r="G214" s="7">
        <f t="shared" si="268"/>
        <v>13356796.629999999</v>
      </c>
      <c r="H214" s="7">
        <f t="shared" si="268"/>
        <v>11599392.030000001</v>
      </c>
      <c r="I214" s="7">
        <f t="shared" si="268"/>
        <v>96410805.980000004</v>
      </c>
      <c r="J214" s="7">
        <f t="shared" si="268"/>
        <v>22103342.469999999</v>
      </c>
      <c r="K214" s="7">
        <f t="shared" si="268"/>
        <v>3592126.63</v>
      </c>
      <c r="L214" s="7">
        <f t="shared" si="268"/>
        <v>24396788.130000003</v>
      </c>
      <c r="M214" s="7">
        <f t="shared" si="268"/>
        <v>13840257.699999999</v>
      </c>
      <c r="N214" s="7">
        <f t="shared" si="268"/>
        <v>522408875.49000001</v>
      </c>
      <c r="O214" s="7">
        <f t="shared" si="268"/>
        <v>131830795</v>
      </c>
      <c r="P214" s="7">
        <f t="shared" si="268"/>
        <v>4130830.36</v>
      </c>
      <c r="Q214" s="7">
        <f t="shared" si="268"/>
        <v>403675350.05000001</v>
      </c>
      <c r="R214" s="7">
        <f t="shared" si="268"/>
        <v>6475585.0700000003</v>
      </c>
      <c r="S214" s="7">
        <f t="shared" si="268"/>
        <v>17058220.300000001</v>
      </c>
      <c r="T214" s="7">
        <f t="shared" si="268"/>
        <v>2616223.0900000003</v>
      </c>
      <c r="U214" s="7">
        <f t="shared" si="268"/>
        <v>1250283.8699999999</v>
      </c>
      <c r="V214" s="7">
        <f t="shared" si="268"/>
        <v>3590952.0500000003</v>
      </c>
      <c r="W214" s="7">
        <f t="shared" si="268"/>
        <v>2611399.9</v>
      </c>
      <c r="X214" s="7">
        <f t="shared" si="268"/>
        <v>997745.07000000007</v>
      </c>
      <c r="Y214" s="7">
        <f t="shared" si="268"/>
        <v>5175006.13</v>
      </c>
      <c r="Z214" s="7">
        <f t="shared" si="268"/>
        <v>3258500.83</v>
      </c>
      <c r="AA214" s="7">
        <f t="shared" si="268"/>
        <v>302961873.19999999</v>
      </c>
      <c r="AB214" s="7">
        <f t="shared" si="268"/>
        <v>279301778.03999996</v>
      </c>
      <c r="AC214" s="7">
        <f t="shared" si="268"/>
        <v>10223818.560000001</v>
      </c>
      <c r="AD214" s="7">
        <f t="shared" si="268"/>
        <v>13899634.530000001</v>
      </c>
      <c r="AE214" s="7">
        <f t="shared" si="268"/>
        <v>1813357.78</v>
      </c>
      <c r="AF214" s="7">
        <f t="shared" si="268"/>
        <v>2939037.3000000003</v>
      </c>
      <c r="AG214" s="7">
        <f t="shared" si="268"/>
        <v>7249111.7599999998</v>
      </c>
      <c r="AH214" s="7">
        <f t="shared" si="268"/>
        <v>10474934.390000001</v>
      </c>
      <c r="AI214" s="7">
        <f t="shared" si="268"/>
        <v>4387940.42</v>
      </c>
      <c r="AJ214" s="7">
        <f t="shared" si="268"/>
        <v>2744990.51</v>
      </c>
      <c r="AK214" s="7">
        <f t="shared" si="268"/>
        <v>3328019.61</v>
      </c>
      <c r="AL214" s="7">
        <f t="shared" si="268"/>
        <v>3720077.56</v>
      </c>
      <c r="AM214" s="7">
        <f t="shared" si="268"/>
        <v>4853084</v>
      </c>
      <c r="AN214" s="7">
        <f t="shared" si="268"/>
        <v>4445684.7700000005</v>
      </c>
      <c r="AO214" s="7">
        <f t="shared" si="268"/>
        <v>43871576.32</v>
      </c>
      <c r="AP214" s="7">
        <f t="shared" si="268"/>
        <v>902575841.48000002</v>
      </c>
      <c r="AQ214" s="7">
        <f t="shared" si="268"/>
        <v>3670950.9</v>
      </c>
      <c r="AR214" s="7">
        <f t="shared" si="268"/>
        <v>603470243.24000001</v>
      </c>
      <c r="AS214" s="7">
        <f t="shared" si="268"/>
        <v>70450751.510000005</v>
      </c>
      <c r="AT214" s="7">
        <f t="shared" si="268"/>
        <v>22768154.870000001</v>
      </c>
      <c r="AU214" s="7">
        <f t="shared" si="268"/>
        <v>3860138.58</v>
      </c>
      <c r="AV214" s="7">
        <f t="shared" si="268"/>
        <v>4279787.3600000003</v>
      </c>
      <c r="AW214" s="7">
        <f t="shared" si="268"/>
        <v>3779116.9</v>
      </c>
      <c r="AX214" s="7">
        <f t="shared" si="268"/>
        <v>1722748.7300000002</v>
      </c>
      <c r="AY214" s="7">
        <f t="shared" si="268"/>
        <v>5191272.3599999994</v>
      </c>
      <c r="AZ214" s="7">
        <f t="shared" si="268"/>
        <v>128811450.48</v>
      </c>
      <c r="BA214" s="7">
        <f t="shared" si="268"/>
        <v>86798604.019999996</v>
      </c>
      <c r="BB214" s="7">
        <f t="shared" si="268"/>
        <v>77103192.030000001</v>
      </c>
      <c r="BC214" s="7">
        <f t="shared" si="268"/>
        <v>269240968.88999999</v>
      </c>
      <c r="BD214" s="7">
        <f t="shared" si="268"/>
        <v>33529980.77</v>
      </c>
      <c r="BE214" s="7">
        <f t="shared" si="268"/>
        <v>13746113.48</v>
      </c>
      <c r="BF214" s="7">
        <f t="shared" si="268"/>
        <v>228853137.5</v>
      </c>
      <c r="BG214" s="7">
        <f t="shared" si="268"/>
        <v>10486697.689999999</v>
      </c>
      <c r="BH214" s="7">
        <f t="shared" si="268"/>
        <v>6185869.8799999999</v>
      </c>
      <c r="BI214" s="7">
        <f t="shared" si="268"/>
        <v>3989119.8499999996</v>
      </c>
      <c r="BJ214" s="7">
        <f t="shared" si="268"/>
        <v>60438718.369999997</v>
      </c>
      <c r="BK214" s="7">
        <f t="shared" si="268"/>
        <v>186568745.67000002</v>
      </c>
      <c r="BL214" s="7">
        <f t="shared" si="268"/>
        <v>2662091.1599999997</v>
      </c>
      <c r="BM214" s="7">
        <f t="shared" si="268"/>
        <v>3989809.83</v>
      </c>
      <c r="BN214" s="7">
        <f t="shared" si="268"/>
        <v>32825620.619999997</v>
      </c>
      <c r="BO214" s="7">
        <f t="shared" si="268"/>
        <v>13421937.9</v>
      </c>
      <c r="BP214" s="7">
        <f t="shared" ref="BP214:EA214" si="269">+BP212+BP213</f>
        <v>3313669.31</v>
      </c>
      <c r="BQ214" s="7">
        <f t="shared" si="269"/>
        <v>62565877.489999995</v>
      </c>
      <c r="BR214" s="7">
        <f t="shared" si="269"/>
        <v>44245293.109999999</v>
      </c>
      <c r="BS214" s="7">
        <f t="shared" si="269"/>
        <v>13180668.18</v>
      </c>
      <c r="BT214" s="7">
        <f t="shared" si="269"/>
        <v>5104526.01</v>
      </c>
      <c r="BU214" s="7">
        <f t="shared" si="269"/>
        <v>5073608.83</v>
      </c>
      <c r="BV214" s="7">
        <f t="shared" si="269"/>
        <v>12872260.200000001</v>
      </c>
      <c r="BW214" s="7">
        <f t="shared" si="269"/>
        <v>19893334.620000001</v>
      </c>
      <c r="BX214" s="7">
        <f t="shared" si="269"/>
        <v>1619685.6600000001</v>
      </c>
      <c r="BY214" s="7">
        <f t="shared" si="269"/>
        <v>5836437.1699999999</v>
      </c>
      <c r="BZ214" s="7">
        <f t="shared" si="269"/>
        <v>3129044.67</v>
      </c>
      <c r="CA214" s="7">
        <f t="shared" si="269"/>
        <v>2780522.25</v>
      </c>
      <c r="CB214" s="7">
        <f t="shared" si="269"/>
        <v>757947904.31999993</v>
      </c>
      <c r="CC214" s="7">
        <f t="shared" si="269"/>
        <v>2950892.52</v>
      </c>
      <c r="CD214" s="7">
        <f t="shared" si="269"/>
        <v>1585856.04</v>
      </c>
      <c r="CE214" s="7">
        <f t="shared" si="269"/>
        <v>2410277.2599999998</v>
      </c>
      <c r="CF214" s="7">
        <f t="shared" si="269"/>
        <v>2490848.8600000003</v>
      </c>
      <c r="CG214" s="7">
        <f t="shared" si="269"/>
        <v>3222930.39</v>
      </c>
      <c r="CH214" s="7">
        <f t="shared" si="269"/>
        <v>2018714.5899999999</v>
      </c>
      <c r="CI214" s="7">
        <f t="shared" si="269"/>
        <v>7350825.0499999998</v>
      </c>
      <c r="CJ214" s="7">
        <f t="shared" si="269"/>
        <v>10239945.229999999</v>
      </c>
      <c r="CK214" s="7">
        <f t="shared" si="269"/>
        <v>48400401.460000001</v>
      </c>
      <c r="CL214" s="7">
        <f t="shared" si="269"/>
        <v>13966477.709999999</v>
      </c>
      <c r="CM214" s="7">
        <f t="shared" si="269"/>
        <v>8258181.2199999997</v>
      </c>
      <c r="CN214" s="7">
        <f t="shared" si="269"/>
        <v>295390854.19</v>
      </c>
      <c r="CO214" s="7">
        <f t="shared" si="269"/>
        <v>139161953.66999999</v>
      </c>
      <c r="CP214" s="7">
        <f t="shared" si="269"/>
        <v>10760768.010000002</v>
      </c>
      <c r="CQ214" s="7">
        <f t="shared" si="269"/>
        <v>9662394.1099999994</v>
      </c>
      <c r="CR214" s="7">
        <f t="shared" si="269"/>
        <v>3353400.73</v>
      </c>
      <c r="CS214" s="7">
        <f t="shared" si="269"/>
        <v>4213420.13</v>
      </c>
      <c r="CT214" s="7">
        <f t="shared" si="269"/>
        <v>1967697.69</v>
      </c>
      <c r="CU214" s="7">
        <f t="shared" si="269"/>
        <v>885816.89999999991</v>
      </c>
      <c r="CV214" s="7">
        <f t="shared" si="269"/>
        <v>927869.74</v>
      </c>
      <c r="CW214" s="7">
        <f t="shared" si="269"/>
        <v>3122473.57</v>
      </c>
      <c r="CX214" s="7">
        <f t="shared" si="269"/>
        <v>5093165.62</v>
      </c>
      <c r="CY214" s="7">
        <f t="shared" si="269"/>
        <v>1012983.3600000001</v>
      </c>
      <c r="CZ214" s="7">
        <f t="shared" si="269"/>
        <v>19708453.760000002</v>
      </c>
      <c r="DA214" s="7">
        <f t="shared" si="269"/>
        <v>3154789.73</v>
      </c>
      <c r="DB214" s="7">
        <f t="shared" si="269"/>
        <v>4048315.02</v>
      </c>
      <c r="DC214" s="7">
        <f t="shared" si="269"/>
        <v>2601021.4000000004</v>
      </c>
      <c r="DD214" s="7">
        <f t="shared" si="269"/>
        <v>2946822.8000000003</v>
      </c>
      <c r="DE214" s="7">
        <f t="shared" si="269"/>
        <v>4304175.45</v>
      </c>
      <c r="DF214" s="7">
        <f t="shared" si="269"/>
        <v>201081413.34</v>
      </c>
      <c r="DG214" s="7">
        <f t="shared" si="269"/>
        <v>1724436.2100000002</v>
      </c>
      <c r="DH214" s="7">
        <f t="shared" si="269"/>
        <v>19216633.32</v>
      </c>
      <c r="DI214" s="7">
        <f t="shared" si="269"/>
        <v>25592123.949999999</v>
      </c>
      <c r="DJ214" s="7">
        <f t="shared" si="269"/>
        <v>7101588.4199999999</v>
      </c>
      <c r="DK214" s="7">
        <f t="shared" si="269"/>
        <v>5252612.4700000007</v>
      </c>
      <c r="DL214" s="7">
        <f t="shared" si="269"/>
        <v>58178328.43</v>
      </c>
      <c r="DM214" s="7">
        <f t="shared" si="269"/>
        <v>4018783.77</v>
      </c>
      <c r="DN214" s="7">
        <f t="shared" si="269"/>
        <v>14729569.889999999</v>
      </c>
      <c r="DO214" s="7">
        <f t="shared" si="269"/>
        <v>32067085.139999997</v>
      </c>
      <c r="DP214" s="7">
        <f t="shared" si="269"/>
        <v>3369729.4</v>
      </c>
      <c r="DQ214" s="7">
        <f t="shared" si="269"/>
        <v>8978323.5</v>
      </c>
      <c r="DR214" s="7">
        <f t="shared" si="269"/>
        <v>14961208.58</v>
      </c>
      <c r="DS214" s="7">
        <f t="shared" si="269"/>
        <v>8414551.8100000005</v>
      </c>
      <c r="DT214" s="7">
        <f t="shared" si="269"/>
        <v>2862050.34</v>
      </c>
      <c r="DU214" s="7">
        <f t="shared" si="269"/>
        <v>4603918.24</v>
      </c>
      <c r="DV214" s="7">
        <f t="shared" si="269"/>
        <v>3352573.5</v>
      </c>
      <c r="DW214" s="7">
        <f t="shared" si="269"/>
        <v>4128757.67</v>
      </c>
      <c r="DX214" s="7">
        <f t="shared" si="269"/>
        <v>3280224.1300000004</v>
      </c>
      <c r="DY214" s="7">
        <f t="shared" si="269"/>
        <v>4434153.51</v>
      </c>
      <c r="DZ214" s="7">
        <f t="shared" si="269"/>
        <v>8541081.3900000006</v>
      </c>
      <c r="EA214" s="7">
        <f t="shared" si="269"/>
        <v>6524728.46</v>
      </c>
      <c r="EB214" s="7">
        <f t="shared" ref="EB214:FX214" si="270">+EB212+EB213</f>
        <v>6333562.6299999999</v>
      </c>
      <c r="EC214" s="7">
        <f t="shared" si="270"/>
        <v>3972389.16</v>
      </c>
      <c r="ED214" s="7">
        <f t="shared" si="270"/>
        <v>21078983.030000001</v>
      </c>
      <c r="EE214" s="7">
        <f t="shared" si="270"/>
        <v>3010504.08</v>
      </c>
      <c r="EF214" s="7">
        <f t="shared" si="270"/>
        <v>15257674.029999999</v>
      </c>
      <c r="EG214" s="7">
        <f t="shared" si="270"/>
        <v>3551593.04</v>
      </c>
      <c r="EH214" s="7">
        <f t="shared" si="270"/>
        <v>3434544.04</v>
      </c>
      <c r="EI214" s="7">
        <f t="shared" si="270"/>
        <v>154750883.93000001</v>
      </c>
      <c r="EJ214" s="7">
        <f t="shared" si="270"/>
        <v>92615039.949999988</v>
      </c>
      <c r="EK214" s="7">
        <f t="shared" si="270"/>
        <v>7113411.4199999999</v>
      </c>
      <c r="EL214" s="7">
        <f t="shared" si="270"/>
        <v>4982716.4799999995</v>
      </c>
      <c r="EM214" s="7">
        <f t="shared" si="270"/>
        <v>4756490.57</v>
      </c>
      <c r="EN214" s="7">
        <f t="shared" si="270"/>
        <v>10184832.76</v>
      </c>
      <c r="EO214" s="7">
        <f t="shared" si="270"/>
        <v>4219755.97</v>
      </c>
      <c r="EP214" s="7">
        <f t="shared" si="270"/>
        <v>5034175.8899999997</v>
      </c>
      <c r="EQ214" s="7">
        <f t="shared" si="270"/>
        <v>26711827.110000003</v>
      </c>
      <c r="ER214" s="7">
        <f t="shared" si="270"/>
        <v>4281299.8899999997</v>
      </c>
      <c r="ES214" s="7">
        <f t="shared" si="270"/>
        <v>2720553.4499999997</v>
      </c>
      <c r="ET214" s="7">
        <f t="shared" si="270"/>
        <v>3858551.78</v>
      </c>
      <c r="EU214" s="7">
        <f t="shared" si="270"/>
        <v>7090023.3799999999</v>
      </c>
      <c r="EV214" s="7">
        <f t="shared" si="270"/>
        <v>1700631.8900000001</v>
      </c>
      <c r="EW214" s="7">
        <f t="shared" si="270"/>
        <v>11788763.41</v>
      </c>
      <c r="EX214" s="7">
        <f t="shared" si="270"/>
        <v>3312990.93</v>
      </c>
      <c r="EY214" s="7">
        <f t="shared" si="270"/>
        <v>2725850.9299999997</v>
      </c>
      <c r="EZ214" s="7">
        <f t="shared" si="270"/>
        <v>2472804.3499999996</v>
      </c>
      <c r="FA214" s="7">
        <f t="shared" si="270"/>
        <v>36314397.980000004</v>
      </c>
      <c r="FB214" s="7">
        <f t="shared" si="270"/>
        <v>4416504.42</v>
      </c>
      <c r="FC214" s="7">
        <f t="shared" si="270"/>
        <v>18876736.099999998</v>
      </c>
      <c r="FD214" s="7">
        <f t="shared" si="270"/>
        <v>4805921.9800000004</v>
      </c>
      <c r="FE214" s="7">
        <f t="shared" si="270"/>
        <v>1920844.4200000002</v>
      </c>
      <c r="FF214" s="7">
        <f t="shared" si="270"/>
        <v>3331850.9200000004</v>
      </c>
      <c r="FG214" s="7">
        <f t="shared" si="270"/>
        <v>2325067.34</v>
      </c>
      <c r="FH214" s="7">
        <f t="shared" si="270"/>
        <v>1518430.27</v>
      </c>
      <c r="FI214" s="7">
        <f t="shared" si="270"/>
        <v>18048179.549999997</v>
      </c>
      <c r="FJ214" s="7">
        <f t="shared" si="270"/>
        <v>19461305.850000001</v>
      </c>
      <c r="FK214" s="7">
        <f t="shared" si="270"/>
        <v>24816306.040000003</v>
      </c>
      <c r="FL214" s="7">
        <f t="shared" si="270"/>
        <v>76345527.849999994</v>
      </c>
      <c r="FM214" s="7">
        <f t="shared" si="270"/>
        <v>35098919.149999999</v>
      </c>
      <c r="FN214" s="7">
        <f t="shared" si="270"/>
        <v>218111792.93000001</v>
      </c>
      <c r="FO214" s="7">
        <f t="shared" si="270"/>
        <v>11335680.629999999</v>
      </c>
      <c r="FP214" s="7">
        <f t="shared" si="270"/>
        <v>24050089.550000001</v>
      </c>
      <c r="FQ214" s="7">
        <f t="shared" si="270"/>
        <v>10190205.869999999</v>
      </c>
      <c r="FR214" s="7">
        <f t="shared" si="270"/>
        <v>2990961.9099999997</v>
      </c>
      <c r="FS214" s="7">
        <f t="shared" si="270"/>
        <v>3155745.3</v>
      </c>
      <c r="FT214" s="7">
        <f t="shared" si="270"/>
        <v>1352119.29</v>
      </c>
      <c r="FU214" s="7">
        <f t="shared" si="270"/>
        <v>9402803.1000000015</v>
      </c>
      <c r="FV214" s="7">
        <f t="shared" si="270"/>
        <v>7692626.2300000004</v>
      </c>
      <c r="FW214" s="7">
        <f t="shared" si="270"/>
        <v>3088029.67</v>
      </c>
      <c r="FX214" s="7">
        <f t="shared" si="270"/>
        <v>1236153</v>
      </c>
      <c r="FY214" s="7"/>
      <c r="FZ214" s="7">
        <f>SUM(C214:FX214)</f>
        <v>8441628608.6800003</v>
      </c>
      <c r="GA214" s="7">
        <v>8441628608.6800003</v>
      </c>
      <c r="GB214" s="7">
        <f>GA214-FZ214</f>
        <v>0</v>
      </c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751</v>
      </c>
      <c r="B215" s="7" t="s">
        <v>752</v>
      </c>
      <c r="C215" s="7">
        <f>C169</f>
        <v>884057.90873435885</v>
      </c>
      <c r="D215" s="7">
        <f t="shared" ref="D215:BO215" si="271">D169</f>
        <v>2654932.0476010372</v>
      </c>
      <c r="E215" s="7">
        <f t="shared" si="271"/>
        <v>1107786.0662995393</v>
      </c>
      <c r="F215" s="7">
        <f t="shared" si="271"/>
        <v>1351670.3523933506</v>
      </c>
      <c r="G215" s="7">
        <f t="shared" si="271"/>
        <v>78364.491868159996</v>
      </c>
      <c r="H215" s="7">
        <f t="shared" si="271"/>
        <v>51764.967842808001</v>
      </c>
      <c r="I215" s="7">
        <f t="shared" si="271"/>
        <v>1089958.8977715243</v>
      </c>
      <c r="J215" s="7">
        <f t="shared" si="271"/>
        <v>119274.44891351199</v>
      </c>
      <c r="K215" s="7">
        <f t="shared" si="271"/>
        <v>5273.6979635560001</v>
      </c>
      <c r="L215" s="7">
        <f t="shared" si="271"/>
        <v>92131.974556494402</v>
      </c>
      <c r="M215" s="7">
        <f t="shared" si="271"/>
        <v>109235.16229242241</v>
      </c>
      <c r="N215" s="7">
        <f t="shared" si="271"/>
        <v>2916028.5115492255</v>
      </c>
      <c r="O215" s="7">
        <f t="shared" si="271"/>
        <v>230929.55970310399</v>
      </c>
      <c r="P215" s="7">
        <f t="shared" si="271"/>
        <v>18076.170831982403</v>
      </c>
      <c r="Q215" s="7">
        <f t="shared" si="271"/>
        <v>6551113.1694660997</v>
      </c>
      <c r="R215" s="7">
        <f t="shared" si="271"/>
        <v>43244.106565187998</v>
      </c>
      <c r="S215" s="7">
        <f t="shared" si="271"/>
        <v>30816.527200764798</v>
      </c>
      <c r="T215" s="7">
        <f t="shared" si="271"/>
        <v>1281.6455684184</v>
      </c>
      <c r="U215" s="7">
        <f t="shared" si="271"/>
        <v>0</v>
      </c>
      <c r="V215" s="7">
        <f t="shared" si="271"/>
        <v>0</v>
      </c>
      <c r="W215" s="7">
        <f t="shared" si="271"/>
        <v>1280.7886138776</v>
      </c>
      <c r="X215" s="7">
        <f t="shared" si="271"/>
        <v>0</v>
      </c>
      <c r="Y215" s="7">
        <f t="shared" si="271"/>
        <v>0</v>
      </c>
      <c r="Z215" s="7">
        <f t="shared" si="271"/>
        <v>3195.1829588496003</v>
      </c>
      <c r="AA215" s="7">
        <f t="shared" si="271"/>
        <v>1481366.7459747456</v>
      </c>
      <c r="AB215" s="7">
        <f t="shared" si="271"/>
        <v>968238.3039335456</v>
      </c>
      <c r="AC215" s="7">
        <f t="shared" si="271"/>
        <v>17711.982856956001</v>
      </c>
      <c r="AD215" s="7">
        <f t="shared" si="271"/>
        <v>14911.091116752003</v>
      </c>
      <c r="AE215" s="7">
        <f t="shared" si="271"/>
        <v>0</v>
      </c>
      <c r="AF215" s="7">
        <f t="shared" si="271"/>
        <v>4989.2412611423997</v>
      </c>
      <c r="AG215" s="7">
        <f t="shared" si="271"/>
        <v>6740.3031279999996</v>
      </c>
      <c r="AH215" s="7">
        <f t="shared" si="271"/>
        <v>0</v>
      </c>
      <c r="AI215" s="7">
        <f t="shared" si="271"/>
        <v>0</v>
      </c>
      <c r="AJ215" s="7">
        <f t="shared" si="271"/>
        <v>1309.9453663408001</v>
      </c>
      <c r="AK215" s="7">
        <f t="shared" si="271"/>
        <v>1147.9690260351999</v>
      </c>
      <c r="AL215" s="7">
        <f t="shared" si="271"/>
        <v>7076.6190710207993</v>
      </c>
      <c r="AM215" s="7">
        <f t="shared" si="271"/>
        <v>0</v>
      </c>
      <c r="AN215" s="7">
        <f t="shared" si="271"/>
        <v>0</v>
      </c>
      <c r="AO215" s="7">
        <f t="shared" si="271"/>
        <v>98166.730304249606</v>
      </c>
      <c r="AP215" s="7">
        <f t="shared" si="271"/>
        <v>9501677.8182727005</v>
      </c>
      <c r="AQ215" s="7">
        <f t="shared" si="271"/>
        <v>0</v>
      </c>
      <c r="AR215" s="7">
        <f t="shared" si="271"/>
        <v>1236697.9857140479</v>
      </c>
      <c r="AS215" s="7">
        <f t="shared" si="271"/>
        <v>894815.8027385897</v>
      </c>
      <c r="AT215" s="7">
        <f t="shared" si="271"/>
        <v>17586.1626550576</v>
      </c>
      <c r="AU215" s="7">
        <f t="shared" si="271"/>
        <v>8877.0704114496002</v>
      </c>
      <c r="AV215" s="7">
        <f t="shared" si="271"/>
        <v>8309.3591461888009</v>
      </c>
      <c r="AW215" s="7">
        <f t="shared" si="271"/>
        <v>1112.9288644728001</v>
      </c>
      <c r="AX215" s="7">
        <f t="shared" si="271"/>
        <v>7742.6909318399994</v>
      </c>
      <c r="AY215" s="7">
        <f t="shared" si="271"/>
        <v>7066.3205039040004</v>
      </c>
      <c r="AZ215" s="7">
        <f t="shared" si="271"/>
        <v>640719.71907642565</v>
      </c>
      <c r="BA215" s="7">
        <f t="shared" si="271"/>
        <v>95001.525967079186</v>
      </c>
      <c r="BB215" s="7">
        <f t="shared" si="271"/>
        <v>165517.185523616</v>
      </c>
      <c r="BC215" s="7">
        <f t="shared" si="271"/>
        <v>785195.29622081283</v>
      </c>
      <c r="BD215" s="7">
        <f t="shared" si="271"/>
        <v>35949.688264011194</v>
      </c>
      <c r="BE215" s="7">
        <f t="shared" si="271"/>
        <v>3110.4994277631999</v>
      </c>
      <c r="BF215" s="7">
        <f t="shared" si="271"/>
        <v>277866.10125172074</v>
      </c>
      <c r="BG215" s="7">
        <f t="shared" si="271"/>
        <v>51619.111909939202</v>
      </c>
      <c r="BH215" s="7">
        <f t="shared" si="271"/>
        <v>11024.540863554401</v>
      </c>
      <c r="BI215" s="7">
        <f t="shared" si="271"/>
        <v>9497.904404241599</v>
      </c>
      <c r="BJ215" s="7">
        <f t="shared" si="271"/>
        <v>65229.290917612794</v>
      </c>
      <c r="BK215" s="7">
        <f t="shared" si="271"/>
        <v>457451.70541574399</v>
      </c>
      <c r="BL215" s="7">
        <f t="shared" si="271"/>
        <v>3981.8879026248005</v>
      </c>
      <c r="BM215" s="7">
        <f t="shared" si="271"/>
        <v>6166.7891875728001</v>
      </c>
      <c r="BN215" s="7">
        <f t="shared" si="271"/>
        <v>14779.105153680001</v>
      </c>
      <c r="BO215" s="7">
        <f t="shared" si="271"/>
        <v>9581.3794837280002</v>
      </c>
      <c r="BP215" s="7">
        <f t="shared" ref="BP215:EA215" si="272">BP169</f>
        <v>0</v>
      </c>
      <c r="BQ215" s="7">
        <f t="shared" si="272"/>
        <v>859991.04871844</v>
      </c>
      <c r="BR215" s="7">
        <f t="shared" si="272"/>
        <v>466032.45292441605</v>
      </c>
      <c r="BS215" s="7">
        <f t="shared" si="272"/>
        <v>113863.05670765601</v>
      </c>
      <c r="BT215" s="7">
        <f t="shared" si="272"/>
        <v>3663.0643842368004</v>
      </c>
      <c r="BU215" s="7">
        <f t="shared" si="272"/>
        <v>31723.1759680912</v>
      </c>
      <c r="BV215" s="7">
        <f t="shared" si="272"/>
        <v>47668.915394348805</v>
      </c>
      <c r="BW215" s="7">
        <f t="shared" si="272"/>
        <v>81809.308067068792</v>
      </c>
      <c r="BX215" s="7">
        <f t="shared" si="272"/>
        <v>0</v>
      </c>
      <c r="BY215" s="7">
        <f t="shared" si="272"/>
        <v>2355.9908242248002</v>
      </c>
      <c r="BZ215" s="7">
        <f t="shared" si="272"/>
        <v>0</v>
      </c>
      <c r="CA215" s="7">
        <f t="shared" si="272"/>
        <v>4044.9843585815997</v>
      </c>
      <c r="CB215" s="7">
        <f t="shared" si="272"/>
        <v>1984132.2933311667</v>
      </c>
      <c r="CC215" s="7">
        <f t="shared" si="272"/>
        <v>0</v>
      </c>
      <c r="CD215" s="7">
        <f t="shared" si="272"/>
        <v>4192.7981761007995</v>
      </c>
      <c r="CE215" s="7">
        <f t="shared" si="272"/>
        <v>1298.6757522816001</v>
      </c>
      <c r="CF215" s="7">
        <f t="shared" si="272"/>
        <v>0</v>
      </c>
      <c r="CG215" s="7">
        <f t="shared" si="272"/>
        <v>16838.423508372001</v>
      </c>
      <c r="CH215" s="7">
        <f t="shared" si="272"/>
        <v>13796.573193776001</v>
      </c>
      <c r="CI215" s="7">
        <f t="shared" si="272"/>
        <v>52186.354483655996</v>
      </c>
      <c r="CJ215" s="7">
        <f t="shared" si="272"/>
        <v>121335.26923349599</v>
      </c>
      <c r="CK215" s="7">
        <f t="shared" si="272"/>
        <v>105704.851053088</v>
      </c>
      <c r="CL215" s="7">
        <f t="shared" si="272"/>
        <v>22986.694370154401</v>
      </c>
      <c r="CM215" s="7">
        <f t="shared" si="272"/>
        <v>11644.306442327999</v>
      </c>
      <c r="CN215" s="7">
        <f t="shared" si="272"/>
        <v>772375.91615325119</v>
      </c>
      <c r="CO215" s="7">
        <f t="shared" si="272"/>
        <v>231968.5479591192</v>
      </c>
      <c r="CP215" s="7">
        <f t="shared" si="272"/>
        <v>71745.096464064001</v>
      </c>
      <c r="CQ215" s="7">
        <f t="shared" si="272"/>
        <v>4687.8564713952001</v>
      </c>
      <c r="CR215" s="7">
        <f t="shared" si="272"/>
        <v>1139.6046765376</v>
      </c>
      <c r="CS215" s="7">
        <f t="shared" si="272"/>
        <v>3779.7419791136003</v>
      </c>
      <c r="CT215" s="7">
        <f t="shared" si="272"/>
        <v>1387.7059777463999</v>
      </c>
      <c r="CU215" s="7">
        <f t="shared" si="272"/>
        <v>3739.9911246559996</v>
      </c>
      <c r="CV215" s="7">
        <f t="shared" si="272"/>
        <v>0</v>
      </c>
      <c r="CW215" s="7">
        <f t="shared" si="272"/>
        <v>1202.57021998</v>
      </c>
      <c r="CX215" s="7">
        <f t="shared" si="272"/>
        <v>19883.395110278398</v>
      </c>
      <c r="CY215" s="7">
        <f t="shared" si="272"/>
        <v>0</v>
      </c>
      <c r="CZ215" s="7">
        <f t="shared" si="272"/>
        <v>28372.794133382406</v>
      </c>
      <c r="DA215" s="7">
        <f t="shared" si="272"/>
        <v>0</v>
      </c>
      <c r="DB215" s="7">
        <f t="shared" si="272"/>
        <v>3989.2737700480002</v>
      </c>
      <c r="DC215" s="7">
        <f t="shared" si="272"/>
        <v>0</v>
      </c>
      <c r="DD215" s="7">
        <f t="shared" si="272"/>
        <v>2520.483085584</v>
      </c>
      <c r="DE215" s="7">
        <f t="shared" si="272"/>
        <v>0</v>
      </c>
      <c r="DF215" s="7">
        <f t="shared" si="272"/>
        <v>335837.93231351842</v>
      </c>
      <c r="DG215" s="7">
        <f t="shared" si="272"/>
        <v>0</v>
      </c>
      <c r="DH215" s="7">
        <f t="shared" si="272"/>
        <v>66986.818450348801</v>
      </c>
      <c r="DI215" s="7">
        <f t="shared" si="272"/>
        <v>32569.684683391995</v>
      </c>
      <c r="DJ215" s="7">
        <f t="shared" si="272"/>
        <v>9696.7663077120014</v>
      </c>
      <c r="DK215" s="7">
        <f t="shared" si="272"/>
        <v>17426.438880228001</v>
      </c>
      <c r="DL215" s="7">
        <f t="shared" si="272"/>
        <v>222345.17504101279</v>
      </c>
      <c r="DM215" s="7">
        <f t="shared" si="272"/>
        <v>0</v>
      </c>
      <c r="DN215" s="7">
        <f t="shared" si="272"/>
        <v>67901.613419037589</v>
      </c>
      <c r="DO215" s="7">
        <f t="shared" si="272"/>
        <v>388816.86028392002</v>
      </c>
      <c r="DP215" s="7">
        <f t="shared" si="272"/>
        <v>0</v>
      </c>
      <c r="DQ215" s="7">
        <f t="shared" si="272"/>
        <v>41772.6580372608</v>
      </c>
      <c r="DR215" s="7">
        <f t="shared" si="272"/>
        <v>14776.051728704002</v>
      </c>
      <c r="DS215" s="7">
        <f t="shared" si="272"/>
        <v>14868.3076086648</v>
      </c>
      <c r="DT215" s="7">
        <f t="shared" si="272"/>
        <v>5260.5175647488004</v>
      </c>
      <c r="DU215" s="7">
        <f t="shared" si="272"/>
        <v>1802.1894550704001</v>
      </c>
      <c r="DV215" s="7">
        <f t="shared" si="272"/>
        <v>1147.2183352751999</v>
      </c>
      <c r="DW215" s="7">
        <f t="shared" si="272"/>
        <v>0</v>
      </c>
      <c r="DX215" s="7">
        <f t="shared" si="272"/>
        <v>18631.12274816</v>
      </c>
      <c r="DY215" s="7">
        <f t="shared" si="272"/>
        <v>2168.6083559343997</v>
      </c>
      <c r="DZ215" s="7">
        <f t="shared" si="272"/>
        <v>1675.0831334512</v>
      </c>
      <c r="EA215" s="7">
        <f t="shared" si="272"/>
        <v>5121.2164237968</v>
      </c>
      <c r="EB215" s="7">
        <f t="shared" ref="EB215:FX215" si="273">EB169</f>
        <v>62768.93803961519</v>
      </c>
      <c r="EC215" s="7">
        <f t="shared" si="273"/>
        <v>2771.5954413671998</v>
      </c>
      <c r="ED215" s="7">
        <f t="shared" si="273"/>
        <v>52750.3347140224</v>
      </c>
      <c r="EE215" s="7">
        <f t="shared" si="273"/>
        <v>19011.7087520512</v>
      </c>
      <c r="EF215" s="7">
        <f t="shared" si="273"/>
        <v>34314.256788796796</v>
      </c>
      <c r="EG215" s="7">
        <f t="shared" si="273"/>
        <v>29604.168858603203</v>
      </c>
      <c r="EH215" s="7">
        <f t="shared" si="273"/>
        <v>2042.1530428304</v>
      </c>
      <c r="EI215" s="7">
        <f t="shared" si="273"/>
        <v>269616.0031690608</v>
      </c>
      <c r="EJ215" s="7">
        <f t="shared" si="273"/>
        <v>124995.41981575679</v>
      </c>
      <c r="EK215" s="7">
        <f t="shared" si="273"/>
        <v>9446.9706008159992</v>
      </c>
      <c r="EL215" s="7">
        <f t="shared" si="273"/>
        <v>803.28102981040013</v>
      </c>
      <c r="EM215" s="7">
        <f t="shared" si="273"/>
        <v>1699.2017768287999</v>
      </c>
      <c r="EN215" s="7">
        <f t="shared" si="273"/>
        <v>13295.740834238401</v>
      </c>
      <c r="EO215" s="7">
        <f t="shared" si="273"/>
        <v>0</v>
      </c>
      <c r="EP215" s="7">
        <f t="shared" si="273"/>
        <v>4711.5743938959995</v>
      </c>
      <c r="EQ215" s="7">
        <f t="shared" si="273"/>
        <v>107409.08112270241</v>
      </c>
      <c r="ER215" s="7">
        <f t="shared" si="273"/>
        <v>7486.1922728600011</v>
      </c>
      <c r="ES215" s="7">
        <f t="shared" si="273"/>
        <v>2525.4615517664001</v>
      </c>
      <c r="ET215" s="7">
        <f t="shared" si="273"/>
        <v>2523.8675279039999</v>
      </c>
      <c r="EU215" s="7">
        <f t="shared" si="273"/>
        <v>78377.999455468802</v>
      </c>
      <c r="EV215" s="7">
        <f t="shared" si="273"/>
        <v>15411.95238692</v>
      </c>
      <c r="EW215" s="7">
        <f t="shared" si="273"/>
        <v>77235.163279380009</v>
      </c>
      <c r="EX215" s="7">
        <f t="shared" si="273"/>
        <v>0</v>
      </c>
      <c r="EY215" s="7">
        <f t="shared" si="273"/>
        <v>9237.4907814432008</v>
      </c>
      <c r="EZ215" s="7">
        <f t="shared" si="273"/>
        <v>0</v>
      </c>
      <c r="FA215" s="7">
        <f t="shared" si="273"/>
        <v>460221.8851611024</v>
      </c>
      <c r="FB215" s="7">
        <f t="shared" si="273"/>
        <v>0</v>
      </c>
      <c r="FC215" s="7">
        <f t="shared" si="273"/>
        <v>25441.656156753601</v>
      </c>
      <c r="FD215" s="7">
        <f t="shared" si="273"/>
        <v>5283.8942535648002</v>
      </c>
      <c r="FE215" s="7">
        <f t="shared" si="273"/>
        <v>7208.7533722720018</v>
      </c>
      <c r="FF215" s="7">
        <f t="shared" si="273"/>
        <v>0</v>
      </c>
      <c r="FG215" s="7">
        <f t="shared" si="273"/>
        <v>1399.1679496144</v>
      </c>
      <c r="FH215" s="7">
        <f t="shared" si="273"/>
        <v>0</v>
      </c>
      <c r="FI215" s="7">
        <f t="shared" si="273"/>
        <v>126118.82622528001</v>
      </c>
      <c r="FJ215" s="7">
        <f t="shared" si="273"/>
        <v>53235.830422532796</v>
      </c>
      <c r="FK215" s="7">
        <f t="shared" si="273"/>
        <v>176378.21862691359</v>
      </c>
      <c r="FL215" s="7">
        <f t="shared" si="273"/>
        <v>84667.527592261613</v>
      </c>
      <c r="FM215" s="7">
        <f t="shared" si="273"/>
        <v>46452.286841844005</v>
      </c>
      <c r="FN215" s="7">
        <f t="shared" si="273"/>
        <v>1919550.5069183616</v>
      </c>
      <c r="FO215" s="7">
        <f t="shared" si="273"/>
        <v>28392.216373330401</v>
      </c>
      <c r="FP215" s="7">
        <f t="shared" si="273"/>
        <v>205253.41560072082</v>
      </c>
      <c r="FQ215" s="7">
        <f t="shared" si="273"/>
        <v>42088.051025239998</v>
      </c>
      <c r="FR215" s="7">
        <f t="shared" si="273"/>
        <v>0</v>
      </c>
      <c r="FS215" s="7">
        <f t="shared" si="273"/>
        <v>1217.2125682056001</v>
      </c>
      <c r="FT215" s="7">
        <f t="shared" si="273"/>
        <v>0</v>
      </c>
      <c r="FU215" s="7">
        <f t="shared" si="273"/>
        <v>104772.838131</v>
      </c>
      <c r="FV215" s="7">
        <f t="shared" si="273"/>
        <v>60452.999078947199</v>
      </c>
      <c r="FW215" s="7">
        <f t="shared" si="273"/>
        <v>8849.1281093880007</v>
      </c>
      <c r="FX215" s="7">
        <f t="shared" si="273"/>
        <v>0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753</v>
      </c>
      <c r="B216" s="7" t="s">
        <v>754</v>
      </c>
      <c r="C216" s="7">
        <f t="shared" ref="C216:BN216" si="274">C179</f>
        <v>2813304</v>
      </c>
      <c r="D216" s="7">
        <f t="shared" si="274"/>
        <v>171323</v>
      </c>
      <c r="E216" s="7">
        <f t="shared" si="274"/>
        <v>9017</v>
      </c>
      <c r="F216" s="7">
        <f t="shared" si="274"/>
        <v>0</v>
      </c>
      <c r="G216" s="7">
        <f t="shared" si="274"/>
        <v>18034</v>
      </c>
      <c r="H216" s="7">
        <f t="shared" si="274"/>
        <v>45085</v>
      </c>
      <c r="I216" s="7">
        <f t="shared" si="274"/>
        <v>81153</v>
      </c>
      <c r="J216" s="7">
        <f t="shared" si="274"/>
        <v>0</v>
      </c>
      <c r="K216" s="7">
        <f t="shared" si="274"/>
        <v>0</v>
      </c>
      <c r="L216" s="7">
        <f t="shared" si="274"/>
        <v>18034</v>
      </c>
      <c r="M216" s="7">
        <f t="shared" si="274"/>
        <v>0</v>
      </c>
      <c r="N216" s="7">
        <f t="shared" si="274"/>
        <v>324612</v>
      </c>
      <c r="O216" s="7">
        <f t="shared" si="274"/>
        <v>0</v>
      </c>
      <c r="P216" s="7">
        <f t="shared" si="274"/>
        <v>0</v>
      </c>
      <c r="Q216" s="7">
        <f t="shared" si="274"/>
        <v>1262380</v>
      </c>
      <c r="R216" s="7">
        <f t="shared" si="274"/>
        <v>39661274.5</v>
      </c>
      <c r="S216" s="7">
        <f t="shared" si="274"/>
        <v>18034</v>
      </c>
      <c r="T216" s="7">
        <f t="shared" si="274"/>
        <v>0</v>
      </c>
      <c r="U216" s="7">
        <f t="shared" si="274"/>
        <v>0</v>
      </c>
      <c r="V216" s="7">
        <f t="shared" si="274"/>
        <v>0</v>
      </c>
      <c r="W216" s="7">
        <f t="shared" si="274"/>
        <v>0</v>
      </c>
      <c r="X216" s="7">
        <f t="shared" si="274"/>
        <v>0</v>
      </c>
      <c r="Y216" s="7">
        <f t="shared" si="274"/>
        <v>2998152.5</v>
      </c>
      <c r="Z216" s="7">
        <f t="shared" si="274"/>
        <v>0</v>
      </c>
      <c r="AA216" s="7">
        <f t="shared" si="274"/>
        <v>0</v>
      </c>
      <c r="AB216" s="7">
        <f t="shared" si="274"/>
        <v>3201035</v>
      </c>
      <c r="AC216" s="7">
        <f t="shared" si="274"/>
        <v>0</v>
      </c>
      <c r="AD216" s="7">
        <f t="shared" si="274"/>
        <v>0</v>
      </c>
      <c r="AE216" s="7">
        <f t="shared" si="274"/>
        <v>18034</v>
      </c>
      <c r="AF216" s="7">
        <f t="shared" si="274"/>
        <v>0</v>
      </c>
      <c r="AG216" s="7">
        <f t="shared" si="274"/>
        <v>0</v>
      </c>
      <c r="AH216" s="7">
        <f t="shared" si="274"/>
        <v>0</v>
      </c>
      <c r="AI216" s="7">
        <f t="shared" si="274"/>
        <v>0</v>
      </c>
      <c r="AJ216" s="7">
        <f t="shared" si="274"/>
        <v>0</v>
      </c>
      <c r="AK216" s="7">
        <f t="shared" si="274"/>
        <v>0</v>
      </c>
      <c r="AL216" s="7">
        <f t="shared" si="274"/>
        <v>0</v>
      </c>
      <c r="AM216" s="7">
        <f t="shared" si="274"/>
        <v>0</v>
      </c>
      <c r="AN216" s="7">
        <f t="shared" si="274"/>
        <v>0</v>
      </c>
      <c r="AO216" s="7">
        <f t="shared" si="274"/>
        <v>0</v>
      </c>
      <c r="AP216" s="7">
        <f t="shared" si="274"/>
        <v>3340798.5</v>
      </c>
      <c r="AQ216" s="7">
        <f t="shared" si="274"/>
        <v>0</v>
      </c>
      <c r="AR216" s="7">
        <f t="shared" si="274"/>
        <v>19016853</v>
      </c>
      <c r="AS216" s="7">
        <f t="shared" si="274"/>
        <v>27051</v>
      </c>
      <c r="AT216" s="7">
        <f t="shared" si="274"/>
        <v>18034</v>
      </c>
      <c r="AU216" s="7">
        <f t="shared" si="274"/>
        <v>0</v>
      </c>
      <c r="AV216" s="7">
        <f t="shared" si="274"/>
        <v>0</v>
      </c>
      <c r="AW216" s="7">
        <f t="shared" si="274"/>
        <v>0</v>
      </c>
      <c r="AX216" s="7">
        <f t="shared" si="274"/>
        <v>0</v>
      </c>
      <c r="AY216" s="7">
        <f t="shared" si="274"/>
        <v>0</v>
      </c>
      <c r="AZ216" s="7">
        <f t="shared" si="274"/>
        <v>1253363</v>
      </c>
      <c r="BA216" s="7">
        <f t="shared" si="274"/>
        <v>36068</v>
      </c>
      <c r="BB216" s="7">
        <f t="shared" si="274"/>
        <v>18034</v>
      </c>
      <c r="BC216" s="7">
        <f t="shared" si="274"/>
        <v>5572506</v>
      </c>
      <c r="BD216" s="7">
        <f t="shared" si="274"/>
        <v>0</v>
      </c>
      <c r="BE216" s="7">
        <f t="shared" si="274"/>
        <v>0</v>
      </c>
      <c r="BF216" s="7">
        <f t="shared" si="274"/>
        <v>10906061.5</v>
      </c>
      <c r="BG216" s="7">
        <f t="shared" si="274"/>
        <v>9017</v>
      </c>
      <c r="BH216" s="7">
        <f t="shared" si="274"/>
        <v>275018.5</v>
      </c>
      <c r="BI216" s="7">
        <f t="shared" si="274"/>
        <v>0</v>
      </c>
      <c r="BJ216" s="7">
        <f t="shared" si="274"/>
        <v>54102</v>
      </c>
      <c r="BK216" s="7">
        <f t="shared" si="274"/>
        <v>104628759.5</v>
      </c>
      <c r="BL216" s="7">
        <f t="shared" si="274"/>
        <v>126238</v>
      </c>
      <c r="BM216" s="7">
        <f t="shared" si="274"/>
        <v>36068</v>
      </c>
      <c r="BN216" s="7">
        <f t="shared" si="274"/>
        <v>99187</v>
      </c>
      <c r="BO216" s="7">
        <f t="shared" ref="BO216:DZ216" si="275">BO179</f>
        <v>0</v>
      </c>
      <c r="BP216" s="7">
        <f t="shared" si="275"/>
        <v>0</v>
      </c>
      <c r="BQ216" s="7">
        <f t="shared" si="275"/>
        <v>0</v>
      </c>
      <c r="BR216" s="7">
        <f t="shared" si="275"/>
        <v>18034</v>
      </c>
      <c r="BS216" s="7">
        <f t="shared" si="275"/>
        <v>0</v>
      </c>
      <c r="BT216" s="7">
        <f t="shared" si="275"/>
        <v>0</v>
      </c>
      <c r="BU216" s="7">
        <f t="shared" si="275"/>
        <v>0</v>
      </c>
      <c r="BV216" s="7">
        <f t="shared" si="275"/>
        <v>0</v>
      </c>
      <c r="BW216" s="7">
        <f t="shared" si="275"/>
        <v>0</v>
      </c>
      <c r="BX216" s="7">
        <f t="shared" si="275"/>
        <v>0</v>
      </c>
      <c r="BY216" s="7">
        <f t="shared" si="275"/>
        <v>0</v>
      </c>
      <c r="BZ216" s="7">
        <f t="shared" si="275"/>
        <v>0</v>
      </c>
      <c r="CA216" s="7">
        <f t="shared" si="275"/>
        <v>0</v>
      </c>
      <c r="CB216" s="7">
        <f t="shared" si="275"/>
        <v>12876276</v>
      </c>
      <c r="CC216" s="7">
        <f t="shared" si="275"/>
        <v>0</v>
      </c>
      <c r="CD216" s="7">
        <f t="shared" si="275"/>
        <v>0</v>
      </c>
      <c r="CE216" s="7">
        <f t="shared" si="275"/>
        <v>0</v>
      </c>
      <c r="CF216" s="7">
        <f t="shared" si="275"/>
        <v>0</v>
      </c>
      <c r="CG216" s="7">
        <f t="shared" si="275"/>
        <v>0</v>
      </c>
      <c r="CH216" s="7">
        <f t="shared" si="275"/>
        <v>0</v>
      </c>
      <c r="CI216" s="7">
        <f t="shared" si="275"/>
        <v>0</v>
      </c>
      <c r="CJ216" s="7">
        <f t="shared" si="275"/>
        <v>0</v>
      </c>
      <c r="CK216" s="7">
        <f t="shared" si="275"/>
        <v>9242425</v>
      </c>
      <c r="CL216" s="7">
        <f t="shared" si="275"/>
        <v>121729.5</v>
      </c>
      <c r="CM216" s="7">
        <f t="shared" si="275"/>
        <v>302069.5</v>
      </c>
      <c r="CN216" s="7">
        <f t="shared" si="275"/>
        <v>6095492</v>
      </c>
      <c r="CO216" s="7">
        <f t="shared" si="275"/>
        <v>324612</v>
      </c>
      <c r="CP216" s="7">
        <f t="shared" si="275"/>
        <v>18034</v>
      </c>
      <c r="CQ216" s="7">
        <f t="shared" si="275"/>
        <v>0</v>
      </c>
      <c r="CR216" s="7">
        <f t="shared" si="275"/>
        <v>0</v>
      </c>
      <c r="CS216" s="7">
        <f t="shared" si="275"/>
        <v>0</v>
      </c>
      <c r="CT216" s="7">
        <f t="shared" si="275"/>
        <v>0</v>
      </c>
      <c r="CU216" s="7">
        <f t="shared" si="275"/>
        <v>3606800</v>
      </c>
      <c r="CV216" s="7">
        <f t="shared" si="275"/>
        <v>0</v>
      </c>
      <c r="CW216" s="7">
        <f t="shared" si="275"/>
        <v>0</v>
      </c>
      <c r="CX216" s="7">
        <f t="shared" si="275"/>
        <v>0</v>
      </c>
      <c r="CY216" s="7">
        <f t="shared" si="275"/>
        <v>0</v>
      </c>
      <c r="CZ216" s="7">
        <f t="shared" si="275"/>
        <v>0</v>
      </c>
      <c r="DA216" s="7">
        <f t="shared" si="275"/>
        <v>0</v>
      </c>
      <c r="DB216" s="7">
        <f t="shared" si="275"/>
        <v>0</v>
      </c>
      <c r="DC216" s="7">
        <f t="shared" si="275"/>
        <v>0</v>
      </c>
      <c r="DD216" s="7">
        <f t="shared" si="275"/>
        <v>0</v>
      </c>
      <c r="DE216" s="7">
        <f t="shared" si="275"/>
        <v>0</v>
      </c>
      <c r="DF216" s="7">
        <f t="shared" si="275"/>
        <v>324612</v>
      </c>
      <c r="DG216" s="7">
        <f t="shared" si="275"/>
        <v>0</v>
      </c>
      <c r="DH216" s="7">
        <f t="shared" si="275"/>
        <v>0</v>
      </c>
      <c r="DI216" s="7">
        <f t="shared" si="275"/>
        <v>45085</v>
      </c>
      <c r="DJ216" s="7">
        <f t="shared" si="275"/>
        <v>0</v>
      </c>
      <c r="DK216" s="7">
        <f t="shared" si="275"/>
        <v>0</v>
      </c>
      <c r="DL216" s="7">
        <f t="shared" si="275"/>
        <v>0</v>
      </c>
      <c r="DM216" s="7">
        <f t="shared" si="275"/>
        <v>0</v>
      </c>
      <c r="DN216" s="7">
        <f t="shared" si="275"/>
        <v>0</v>
      </c>
      <c r="DO216" s="7">
        <f t="shared" si="275"/>
        <v>0</v>
      </c>
      <c r="DP216" s="7">
        <f t="shared" si="275"/>
        <v>0</v>
      </c>
      <c r="DQ216" s="7">
        <f t="shared" si="275"/>
        <v>0</v>
      </c>
      <c r="DR216" s="7">
        <f t="shared" si="275"/>
        <v>0</v>
      </c>
      <c r="DS216" s="7">
        <f t="shared" si="275"/>
        <v>0</v>
      </c>
      <c r="DT216" s="7">
        <f t="shared" si="275"/>
        <v>0</v>
      </c>
      <c r="DU216" s="7">
        <f t="shared" si="275"/>
        <v>0</v>
      </c>
      <c r="DV216" s="7">
        <f t="shared" si="275"/>
        <v>0</v>
      </c>
      <c r="DW216" s="7">
        <f t="shared" si="275"/>
        <v>0</v>
      </c>
      <c r="DX216" s="7">
        <f t="shared" si="275"/>
        <v>0</v>
      </c>
      <c r="DY216" s="7">
        <f t="shared" si="275"/>
        <v>0</v>
      </c>
      <c r="DZ216" s="7">
        <f t="shared" si="275"/>
        <v>18034</v>
      </c>
      <c r="EA216" s="7">
        <f t="shared" ref="EA216:FX216" si="276">EA179</f>
        <v>0</v>
      </c>
      <c r="EB216" s="7">
        <f t="shared" si="276"/>
        <v>0</v>
      </c>
      <c r="EC216" s="7">
        <f t="shared" si="276"/>
        <v>0</v>
      </c>
      <c r="ED216" s="7">
        <f t="shared" si="276"/>
        <v>0</v>
      </c>
      <c r="EE216" s="7">
        <f t="shared" si="276"/>
        <v>9017</v>
      </c>
      <c r="EF216" s="7">
        <f t="shared" si="276"/>
        <v>31559.5</v>
      </c>
      <c r="EG216" s="7">
        <f t="shared" si="276"/>
        <v>0</v>
      </c>
      <c r="EH216" s="7">
        <f t="shared" si="276"/>
        <v>18034</v>
      </c>
      <c r="EI216" s="7">
        <f t="shared" si="276"/>
        <v>45085</v>
      </c>
      <c r="EJ216" s="7">
        <f t="shared" si="276"/>
        <v>2064893</v>
      </c>
      <c r="EK216" s="7">
        <f t="shared" si="276"/>
        <v>0</v>
      </c>
      <c r="EL216" s="7">
        <f t="shared" si="276"/>
        <v>0</v>
      </c>
      <c r="EM216" s="7">
        <f t="shared" si="276"/>
        <v>9017</v>
      </c>
      <c r="EN216" s="7">
        <f t="shared" si="276"/>
        <v>829564</v>
      </c>
      <c r="EO216" s="7">
        <f t="shared" si="276"/>
        <v>0</v>
      </c>
      <c r="EP216" s="7">
        <f t="shared" si="276"/>
        <v>0</v>
      </c>
      <c r="EQ216" s="7">
        <f t="shared" si="276"/>
        <v>0</v>
      </c>
      <c r="ER216" s="7">
        <f t="shared" si="276"/>
        <v>18034</v>
      </c>
      <c r="ES216" s="7">
        <f t="shared" si="276"/>
        <v>0</v>
      </c>
      <c r="ET216" s="7">
        <f t="shared" si="276"/>
        <v>0</v>
      </c>
      <c r="EU216" s="7">
        <f t="shared" si="276"/>
        <v>0</v>
      </c>
      <c r="EV216" s="7">
        <f t="shared" si="276"/>
        <v>54102</v>
      </c>
      <c r="EW216" s="7">
        <f t="shared" si="276"/>
        <v>0</v>
      </c>
      <c r="EX216" s="7">
        <f t="shared" si="276"/>
        <v>0</v>
      </c>
      <c r="EY216" s="7">
        <f t="shared" si="276"/>
        <v>4914265</v>
      </c>
      <c r="EZ216" s="7">
        <f t="shared" si="276"/>
        <v>0</v>
      </c>
      <c r="FA216" s="7">
        <f t="shared" si="276"/>
        <v>36068</v>
      </c>
      <c r="FB216" s="7">
        <f t="shared" si="276"/>
        <v>0</v>
      </c>
      <c r="FC216" s="7">
        <f t="shared" si="276"/>
        <v>27051</v>
      </c>
      <c r="FD216" s="7">
        <f t="shared" si="276"/>
        <v>0</v>
      </c>
      <c r="FE216" s="7">
        <f t="shared" si="276"/>
        <v>0</v>
      </c>
      <c r="FF216" s="7">
        <f t="shared" si="276"/>
        <v>0</v>
      </c>
      <c r="FG216" s="7">
        <f t="shared" si="276"/>
        <v>0</v>
      </c>
      <c r="FH216" s="7">
        <f t="shared" si="276"/>
        <v>0</v>
      </c>
      <c r="FI216" s="7">
        <f t="shared" si="276"/>
        <v>0</v>
      </c>
      <c r="FJ216" s="7">
        <f t="shared" si="276"/>
        <v>0</v>
      </c>
      <c r="FK216" s="7">
        <f t="shared" si="276"/>
        <v>0</v>
      </c>
      <c r="FL216" s="7">
        <f t="shared" si="276"/>
        <v>0</v>
      </c>
      <c r="FM216" s="7">
        <f t="shared" si="276"/>
        <v>0</v>
      </c>
      <c r="FN216" s="7">
        <f t="shared" si="276"/>
        <v>5581523</v>
      </c>
      <c r="FO216" s="7">
        <f t="shared" si="276"/>
        <v>0</v>
      </c>
      <c r="FP216" s="7">
        <f t="shared" si="276"/>
        <v>0</v>
      </c>
      <c r="FQ216" s="7">
        <f t="shared" si="276"/>
        <v>0</v>
      </c>
      <c r="FR216" s="7">
        <f t="shared" si="276"/>
        <v>0</v>
      </c>
      <c r="FS216" s="7">
        <f t="shared" si="276"/>
        <v>0</v>
      </c>
      <c r="FT216" s="7">
        <f t="shared" si="276"/>
        <v>0</v>
      </c>
      <c r="FU216" s="7">
        <f t="shared" si="276"/>
        <v>0</v>
      </c>
      <c r="FV216" s="7">
        <f t="shared" si="276"/>
        <v>0</v>
      </c>
      <c r="FW216" s="7">
        <f t="shared" si="276"/>
        <v>0</v>
      </c>
      <c r="FX216" s="7">
        <f t="shared" si="276"/>
        <v>0</v>
      </c>
      <c r="FY216" s="7"/>
      <c r="FZ216" s="7">
        <f>SUM(C216:FX216)</f>
        <v>242688046.5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755</v>
      </c>
      <c r="B217" s="7" t="s">
        <v>756</v>
      </c>
      <c r="C217" s="7">
        <f>C214+C215+C216</f>
        <v>66719849.178734355</v>
      </c>
      <c r="D217" s="7">
        <f t="shared" ref="D217:BO217" si="277">D214+D215+D216</f>
        <v>401052117.12760103</v>
      </c>
      <c r="E217" s="7">
        <f t="shared" si="277"/>
        <v>69147674.486299545</v>
      </c>
      <c r="F217" s="7">
        <f t="shared" si="277"/>
        <v>204651311.71239334</v>
      </c>
      <c r="G217" s="7">
        <f t="shared" si="277"/>
        <v>13453195.12186816</v>
      </c>
      <c r="H217" s="7">
        <f t="shared" si="277"/>
        <v>11696241.997842809</v>
      </c>
      <c r="I217" s="7">
        <f t="shared" si="277"/>
        <v>97581917.877771527</v>
      </c>
      <c r="J217" s="7">
        <f t="shared" si="277"/>
        <v>22222616.91891351</v>
      </c>
      <c r="K217" s="7">
        <f t="shared" si="277"/>
        <v>3597400.3279635557</v>
      </c>
      <c r="L217" s="7">
        <f t="shared" si="277"/>
        <v>24506954.104556497</v>
      </c>
      <c r="M217" s="7">
        <f t="shared" si="277"/>
        <v>13949492.862292422</v>
      </c>
      <c r="N217" s="7">
        <f t="shared" si="277"/>
        <v>525649516.00154924</v>
      </c>
      <c r="O217" s="7">
        <f t="shared" si="277"/>
        <v>132061724.5597031</v>
      </c>
      <c r="P217" s="7">
        <f t="shared" si="277"/>
        <v>4148906.5308319824</v>
      </c>
      <c r="Q217" s="7">
        <f t="shared" si="277"/>
        <v>411488843.21946609</v>
      </c>
      <c r="R217" s="7">
        <f t="shared" si="277"/>
        <v>46180103.676565185</v>
      </c>
      <c r="S217" s="7">
        <f t="shared" si="277"/>
        <v>17107070.827200767</v>
      </c>
      <c r="T217" s="7">
        <f t="shared" si="277"/>
        <v>2617504.7355684186</v>
      </c>
      <c r="U217" s="7">
        <f t="shared" si="277"/>
        <v>1250283.8699999999</v>
      </c>
      <c r="V217" s="7">
        <f t="shared" si="277"/>
        <v>3590952.0500000003</v>
      </c>
      <c r="W217" s="7">
        <f t="shared" si="277"/>
        <v>2612680.6886138776</v>
      </c>
      <c r="X217" s="7">
        <f t="shared" si="277"/>
        <v>997745.07000000007</v>
      </c>
      <c r="Y217" s="7">
        <f t="shared" si="277"/>
        <v>8173158.6299999999</v>
      </c>
      <c r="Z217" s="7">
        <f t="shared" si="277"/>
        <v>3261696.0129588498</v>
      </c>
      <c r="AA217" s="7">
        <f t="shared" si="277"/>
        <v>304443239.94597471</v>
      </c>
      <c r="AB217" s="7">
        <f t="shared" si="277"/>
        <v>283471051.34393352</v>
      </c>
      <c r="AC217" s="7">
        <f t="shared" si="277"/>
        <v>10241530.542856956</v>
      </c>
      <c r="AD217" s="7">
        <f t="shared" si="277"/>
        <v>13914545.621116754</v>
      </c>
      <c r="AE217" s="7">
        <f t="shared" si="277"/>
        <v>1831391.78</v>
      </c>
      <c r="AF217" s="7">
        <f t="shared" si="277"/>
        <v>2944026.5412611426</v>
      </c>
      <c r="AG217" s="7">
        <f t="shared" si="277"/>
        <v>7255852.0631280001</v>
      </c>
      <c r="AH217" s="7">
        <f t="shared" si="277"/>
        <v>10474934.390000001</v>
      </c>
      <c r="AI217" s="7">
        <f t="shared" si="277"/>
        <v>4387940.42</v>
      </c>
      <c r="AJ217" s="7">
        <f t="shared" si="277"/>
        <v>2746300.4553663405</v>
      </c>
      <c r="AK217" s="7">
        <f t="shared" si="277"/>
        <v>3329167.579026035</v>
      </c>
      <c r="AL217" s="7">
        <f t="shared" si="277"/>
        <v>3727154.1790710208</v>
      </c>
      <c r="AM217" s="7">
        <f t="shared" si="277"/>
        <v>4853084</v>
      </c>
      <c r="AN217" s="7">
        <f t="shared" si="277"/>
        <v>4445684.7700000005</v>
      </c>
      <c r="AO217" s="7">
        <f t="shared" si="277"/>
        <v>43969743.050304249</v>
      </c>
      <c r="AP217" s="7">
        <f t="shared" si="277"/>
        <v>915418317.79827273</v>
      </c>
      <c r="AQ217" s="7">
        <f t="shared" si="277"/>
        <v>3670950.9</v>
      </c>
      <c r="AR217" s="7">
        <f t="shared" si="277"/>
        <v>623723794.22571409</v>
      </c>
      <c r="AS217" s="7">
        <f t="shared" si="277"/>
        <v>71372618.312738597</v>
      </c>
      <c r="AT217" s="7">
        <f t="shared" si="277"/>
        <v>22803775.03265506</v>
      </c>
      <c r="AU217" s="7">
        <f t="shared" si="277"/>
        <v>3869015.6504114498</v>
      </c>
      <c r="AV217" s="7">
        <f t="shared" si="277"/>
        <v>4288096.7191461893</v>
      </c>
      <c r="AW217" s="7">
        <f t="shared" si="277"/>
        <v>3780229.8288644729</v>
      </c>
      <c r="AX217" s="7">
        <f t="shared" si="277"/>
        <v>1730491.4209318403</v>
      </c>
      <c r="AY217" s="7">
        <f t="shared" si="277"/>
        <v>5198338.680503903</v>
      </c>
      <c r="AZ217" s="7">
        <f t="shared" si="277"/>
        <v>130705533.19907643</v>
      </c>
      <c r="BA217" s="7">
        <f t="shared" si="277"/>
        <v>86929673.545967072</v>
      </c>
      <c r="BB217" s="7">
        <f t="shared" si="277"/>
        <v>77286743.215523615</v>
      </c>
      <c r="BC217" s="7">
        <f t="shared" si="277"/>
        <v>275598670.18622082</v>
      </c>
      <c r="BD217" s="7">
        <f t="shared" si="277"/>
        <v>33565930.458264008</v>
      </c>
      <c r="BE217" s="7">
        <f t="shared" si="277"/>
        <v>13749223.979427764</v>
      </c>
      <c r="BF217" s="7">
        <f t="shared" si="277"/>
        <v>240037065.10125172</v>
      </c>
      <c r="BG217" s="7">
        <f t="shared" si="277"/>
        <v>10547333.801909938</v>
      </c>
      <c r="BH217" s="7">
        <f t="shared" si="277"/>
        <v>6471912.9208635539</v>
      </c>
      <c r="BI217" s="7">
        <f t="shared" si="277"/>
        <v>3998617.7544042412</v>
      </c>
      <c r="BJ217" s="7">
        <f t="shared" si="277"/>
        <v>60558049.66091761</v>
      </c>
      <c r="BK217" s="7">
        <f t="shared" si="277"/>
        <v>291654956.8754158</v>
      </c>
      <c r="BL217" s="7">
        <f t="shared" si="277"/>
        <v>2792311.0479026246</v>
      </c>
      <c r="BM217" s="7">
        <f t="shared" si="277"/>
        <v>4032044.619187573</v>
      </c>
      <c r="BN217" s="7">
        <f t="shared" si="277"/>
        <v>32939586.725153677</v>
      </c>
      <c r="BO217" s="7">
        <f t="shared" si="277"/>
        <v>13431519.279483728</v>
      </c>
      <c r="BP217" s="7">
        <f t="shared" ref="BP217:EA217" si="278">BP214+BP215+BP216</f>
        <v>3313669.31</v>
      </c>
      <c r="BQ217" s="7">
        <f t="shared" si="278"/>
        <v>63425868.538718432</v>
      </c>
      <c r="BR217" s="7">
        <f t="shared" si="278"/>
        <v>44729359.562924415</v>
      </c>
      <c r="BS217" s="7">
        <f t="shared" si="278"/>
        <v>13294531.236707656</v>
      </c>
      <c r="BT217" s="7">
        <f t="shared" si="278"/>
        <v>5108189.0743842367</v>
      </c>
      <c r="BU217" s="7">
        <f t="shared" si="278"/>
        <v>5105332.0059680911</v>
      </c>
      <c r="BV217" s="7">
        <f t="shared" si="278"/>
        <v>12919929.11539435</v>
      </c>
      <c r="BW217" s="7">
        <f t="shared" si="278"/>
        <v>19975143.92806707</v>
      </c>
      <c r="BX217" s="7">
        <f t="shared" si="278"/>
        <v>1619685.6600000001</v>
      </c>
      <c r="BY217" s="7">
        <f t="shared" si="278"/>
        <v>5838793.1608242244</v>
      </c>
      <c r="BZ217" s="7">
        <f t="shared" si="278"/>
        <v>3129044.67</v>
      </c>
      <c r="CA217" s="7">
        <f t="shared" si="278"/>
        <v>2784567.2343585817</v>
      </c>
      <c r="CB217" s="7">
        <f t="shared" si="278"/>
        <v>772808312.61333108</v>
      </c>
      <c r="CC217" s="7">
        <f t="shared" si="278"/>
        <v>2950892.52</v>
      </c>
      <c r="CD217" s="7">
        <f t="shared" si="278"/>
        <v>1590048.8381761007</v>
      </c>
      <c r="CE217" s="7">
        <f t="shared" si="278"/>
        <v>2411575.9357522815</v>
      </c>
      <c r="CF217" s="7">
        <f t="shared" si="278"/>
        <v>2490848.8600000003</v>
      </c>
      <c r="CG217" s="7">
        <f t="shared" si="278"/>
        <v>3239768.8135083723</v>
      </c>
      <c r="CH217" s="7">
        <f t="shared" si="278"/>
        <v>2032511.1631937758</v>
      </c>
      <c r="CI217" s="7">
        <f t="shared" si="278"/>
        <v>7403011.4044836555</v>
      </c>
      <c r="CJ217" s="7">
        <f t="shared" si="278"/>
        <v>10361280.499233495</v>
      </c>
      <c r="CK217" s="7">
        <f t="shared" si="278"/>
        <v>57748531.31105309</v>
      </c>
      <c r="CL217" s="7">
        <f t="shared" si="278"/>
        <v>14111193.904370153</v>
      </c>
      <c r="CM217" s="7">
        <f t="shared" si="278"/>
        <v>8571895.0264423266</v>
      </c>
      <c r="CN217" s="7">
        <f t="shared" si="278"/>
        <v>302258722.10615325</v>
      </c>
      <c r="CO217" s="7">
        <f t="shared" si="278"/>
        <v>139718534.21795911</v>
      </c>
      <c r="CP217" s="7">
        <f t="shared" si="278"/>
        <v>10850547.106464066</v>
      </c>
      <c r="CQ217" s="7">
        <f t="shared" si="278"/>
        <v>9667081.9664713945</v>
      </c>
      <c r="CR217" s="7">
        <f t="shared" si="278"/>
        <v>3354540.3346765377</v>
      </c>
      <c r="CS217" s="7">
        <f t="shared" si="278"/>
        <v>4217199.8719791137</v>
      </c>
      <c r="CT217" s="7">
        <f t="shared" si="278"/>
        <v>1969085.3959777462</v>
      </c>
      <c r="CU217" s="7">
        <f t="shared" si="278"/>
        <v>4496356.8911246564</v>
      </c>
      <c r="CV217" s="7">
        <f t="shared" si="278"/>
        <v>927869.74</v>
      </c>
      <c r="CW217" s="7">
        <f t="shared" si="278"/>
        <v>3123676.1402199799</v>
      </c>
      <c r="CX217" s="7">
        <f t="shared" si="278"/>
        <v>5113049.0151102785</v>
      </c>
      <c r="CY217" s="7">
        <f t="shared" si="278"/>
        <v>1012983.3600000001</v>
      </c>
      <c r="CZ217" s="7">
        <f t="shared" si="278"/>
        <v>19736826.554133385</v>
      </c>
      <c r="DA217" s="7">
        <f t="shared" si="278"/>
        <v>3154789.73</v>
      </c>
      <c r="DB217" s="7">
        <f t="shared" si="278"/>
        <v>4052304.2937700478</v>
      </c>
      <c r="DC217" s="7">
        <f t="shared" si="278"/>
        <v>2601021.4000000004</v>
      </c>
      <c r="DD217" s="7">
        <f t="shared" si="278"/>
        <v>2949343.2830855842</v>
      </c>
      <c r="DE217" s="7">
        <f t="shared" si="278"/>
        <v>4304175.45</v>
      </c>
      <c r="DF217" s="7">
        <f t="shared" si="278"/>
        <v>201741863.27231354</v>
      </c>
      <c r="DG217" s="7">
        <f t="shared" si="278"/>
        <v>1724436.2100000002</v>
      </c>
      <c r="DH217" s="7">
        <f t="shared" si="278"/>
        <v>19283620.138450351</v>
      </c>
      <c r="DI217" s="7">
        <f t="shared" si="278"/>
        <v>25669778.634683393</v>
      </c>
      <c r="DJ217" s="7">
        <f t="shared" si="278"/>
        <v>7111285.1863077115</v>
      </c>
      <c r="DK217" s="7">
        <f t="shared" si="278"/>
        <v>5270038.9088802291</v>
      </c>
      <c r="DL217" s="7">
        <f t="shared" si="278"/>
        <v>58400673.605041012</v>
      </c>
      <c r="DM217" s="7">
        <f t="shared" si="278"/>
        <v>4018783.77</v>
      </c>
      <c r="DN217" s="7">
        <f t="shared" si="278"/>
        <v>14797471.503419036</v>
      </c>
      <c r="DO217" s="7">
        <f t="shared" si="278"/>
        <v>32455902.000283916</v>
      </c>
      <c r="DP217" s="7">
        <f t="shared" si="278"/>
        <v>3369729.4</v>
      </c>
      <c r="DQ217" s="7">
        <f t="shared" si="278"/>
        <v>9020096.1580372602</v>
      </c>
      <c r="DR217" s="7">
        <f t="shared" si="278"/>
        <v>14975984.631728703</v>
      </c>
      <c r="DS217" s="7">
        <f t="shared" si="278"/>
        <v>8429420.1176086646</v>
      </c>
      <c r="DT217" s="7">
        <f t="shared" si="278"/>
        <v>2867310.8575647487</v>
      </c>
      <c r="DU217" s="7">
        <f t="shared" si="278"/>
        <v>4605720.4294550708</v>
      </c>
      <c r="DV217" s="7">
        <f t="shared" si="278"/>
        <v>3353720.7183352751</v>
      </c>
      <c r="DW217" s="7">
        <f t="shared" si="278"/>
        <v>4128757.67</v>
      </c>
      <c r="DX217" s="7">
        <f t="shared" si="278"/>
        <v>3298855.2527481602</v>
      </c>
      <c r="DY217" s="7">
        <f t="shared" si="278"/>
        <v>4436322.1183559345</v>
      </c>
      <c r="DZ217" s="7">
        <f t="shared" si="278"/>
        <v>8560790.4731334522</v>
      </c>
      <c r="EA217" s="7">
        <f t="shared" si="278"/>
        <v>6529849.6764237965</v>
      </c>
      <c r="EB217" s="7">
        <f t="shared" ref="EB217:FX217" si="279">EB214+EB215+EB216</f>
        <v>6396331.5680396147</v>
      </c>
      <c r="EC217" s="7">
        <f t="shared" si="279"/>
        <v>3975160.7554413672</v>
      </c>
      <c r="ED217" s="7">
        <f t="shared" si="279"/>
        <v>21131733.364714023</v>
      </c>
      <c r="EE217" s="7">
        <f t="shared" si="279"/>
        <v>3038532.7887520511</v>
      </c>
      <c r="EF217" s="7">
        <f t="shared" si="279"/>
        <v>15323547.786788797</v>
      </c>
      <c r="EG217" s="7">
        <f t="shared" si="279"/>
        <v>3581197.2088586031</v>
      </c>
      <c r="EH217" s="7">
        <f t="shared" si="279"/>
        <v>3454620.1930428306</v>
      </c>
      <c r="EI217" s="7">
        <f t="shared" si="279"/>
        <v>155065584.93316907</v>
      </c>
      <c r="EJ217" s="7">
        <f t="shared" si="279"/>
        <v>94804928.369815752</v>
      </c>
      <c r="EK217" s="7">
        <f t="shared" si="279"/>
        <v>7122858.3906008163</v>
      </c>
      <c r="EL217" s="7">
        <f t="shared" si="279"/>
        <v>4983519.7610298097</v>
      </c>
      <c r="EM217" s="7">
        <f t="shared" si="279"/>
        <v>4767206.7717768289</v>
      </c>
      <c r="EN217" s="7">
        <f t="shared" si="279"/>
        <v>11027692.500834238</v>
      </c>
      <c r="EO217" s="7">
        <f t="shared" si="279"/>
        <v>4219755.97</v>
      </c>
      <c r="EP217" s="7">
        <f t="shared" si="279"/>
        <v>5038887.4643938961</v>
      </c>
      <c r="EQ217" s="7">
        <f t="shared" si="279"/>
        <v>26819236.191122707</v>
      </c>
      <c r="ER217" s="7">
        <f t="shared" si="279"/>
        <v>4306820.0822728593</v>
      </c>
      <c r="ES217" s="7">
        <f t="shared" si="279"/>
        <v>2723078.9115517661</v>
      </c>
      <c r="ET217" s="7">
        <f t="shared" si="279"/>
        <v>3861075.6475279038</v>
      </c>
      <c r="EU217" s="7">
        <f t="shared" si="279"/>
        <v>7168401.3794554686</v>
      </c>
      <c r="EV217" s="7">
        <f t="shared" si="279"/>
        <v>1770145.8423869202</v>
      </c>
      <c r="EW217" s="7">
        <f t="shared" si="279"/>
        <v>11865998.573279381</v>
      </c>
      <c r="EX217" s="7">
        <f t="shared" si="279"/>
        <v>3312990.93</v>
      </c>
      <c r="EY217" s="7">
        <f t="shared" si="279"/>
        <v>7649353.4207814429</v>
      </c>
      <c r="EZ217" s="7">
        <f t="shared" si="279"/>
        <v>2472804.3499999996</v>
      </c>
      <c r="FA217" s="7">
        <f t="shared" si="279"/>
        <v>36810687.865161106</v>
      </c>
      <c r="FB217" s="7">
        <f t="shared" si="279"/>
        <v>4416504.42</v>
      </c>
      <c r="FC217" s="7">
        <f t="shared" si="279"/>
        <v>18929228.75615675</v>
      </c>
      <c r="FD217" s="7">
        <f t="shared" si="279"/>
        <v>4811205.8742535654</v>
      </c>
      <c r="FE217" s="7">
        <f t="shared" si="279"/>
        <v>1928053.1733722722</v>
      </c>
      <c r="FF217" s="7">
        <f t="shared" si="279"/>
        <v>3331850.9200000004</v>
      </c>
      <c r="FG217" s="7">
        <f t="shared" si="279"/>
        <v>2326466.5079496144</v>
      </c>
      <c r="FH217" s="7">
        <f t="shared" si="279"/>
        <v>1518430.27</v>
      </c>
      <c r="FI217" s="7">
        <f t="shared" si="279"/>
        <v>18174298.376225278</v>
      </c>
      <c r="FJ217" s="7">
        <f t="shared" si="279"/>
        <v>19514541.680422533</v>
      </c>
      <c r="FK217" s="7">
        <f t="shared" si="279"/>
        <v>24992684.258626916</v>
      </c>
      <c r="FL217" s="7">
        <f t="shared" si="279"/>
        <v>76430195.377592251</v>
      </c>
      <c r="FM217" s="7">
        <f t="shared" si="279"/>
        <v>35145371.436841846</v>
      </c>
      <c r="FN217" s="7">
        <f t="shared" si="279"/>
        <v>225612866.43691838</v>
      </c>
      <c r="FO217" s="7">
        <f t="shared" si="279"/>
        <v>11364072.846373329</v>
      </c>
      <c r="FP217" s="7">
        <f t="shared" si="279"/>
        <v>24255342.965600722</v>
      </c>
      <c r="FQ217" s="7">
        <f t="shared" si="279"/>
        <v>10232293.921025239</v>
      </c>
      <c r="FR217" s="7">
        <f t="shared" si="279"/>
        <v>2990961.9099999997</v>
      </c>
      <c r="FS217" s="7">
        <f t="shared" si="279"/>
        <v>3156962.5125682056</v>
      </c>
      <c r="FT217" s="7">
        <f t="shared" si="279"/>
        <v>1352119.29</v>
      </c>
      <c r="FU217" s="7">
        <f t="shared" si="279"/>
        <v>9507575.9381310008</v>
      </c>
      <c r="FV217" s="7">
        <f t="shared" si="279"/>
        <v>7753079.2290789476</v>
      </c>
      <c r="FW217" s="7">
        <f t="shared" si="279"/>
        <v>3096878.798109388</v>
      </c>
      <c r="FX217" s="7">
        <f t="shared" si="279"/>
        <v>1236153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757</v>
      </c>
      <c r="B218" s="7" t="s">
        <v>758</v>
      </c>
      <c r="C218" s="7">
        <f t="shared" ref="C218:BN218" si="280">C209</f>
        <v>63619769.82</v>
      </c>
      <c r="D218" s="7">
        <f t="shared" si="280"/>
        <v>385337462.41000003</v>
      </c>
      <c r="E218" s="7">
        <f t="shared" si="280"/>
        <v>62379630.25</v>
      </c>
      <c r="F218" s="7">
        <f t="shared" si="280"/>
        <v>200267202.11000001</v>
      </c>
      <c r="G218" s="7">
        <f t="shared" si="280"/>
        <v>12429816.08</v>
      </c>
      <c r="H218" s="7">
        <f t="shared" si="280"/>
        <v>10827938.039999999</v>
      </c>
      <c r="I218" s="7">
        <f t="shared" si="280"/>
        <v>88275220.569999993</v>
      </c>
      <c r="J218" s="7">
        <f t="shared" si="280"/>
        <v>21895247.34</v>
      </c>
      <c r="K218" s="7">
        <f t="shared" si="280"/>
        <v>2412880.48</v>
      </c>
      <c r="L218" s="7">
        <f t="shared" si="280"/>
        <v>22404307.219999999</v>
      </c>
      <c r="M218" s="7">
        <f t="shared" si="280"/>
        <v>11073900.880000001</v>
      </c>
      <c r="N218" s="7">
        <f t="shared" si="280"/>
        <v>497904693.57999998</v>
      </c>
      <c r="O218" s="7">
        <f t="shared" si="280"/>
        <v>130918951.62</v>
      </c>
      <c r="P218" s="7">
        <f t="shared" si="280"/>
        <v>2783731.76</v>
      </c>
      <c r="Q218" s="7">
        <f t="shared" si="280"/>
        <v>361511068.85000002</v>
      </c>
      <c r="R218" s="7">
        <f t="shared" si="280"/>
        <v>44307712.439999998</v>
      </c>
      <c r="S218" s="7">
        <f t="shared" si="280"/>
        <v>16048197.939999999</v>
      </c>
      <c r="T218" s="7">
        <f t="shared" si="280"/>
        <v>1441156.24</v>
      </c>
      <c r="U218" s="7">
        <f t="shared" si="280"/>
        <v>577401.36</v>
      </c>
      <c r="V218" s="7">
        <f t="shared" si="280"/>
        <v>2528360.75</v>
      </c>
      <c r="W218" s="7">
        <f t="shared" si="280"/>
        <v>1410173.73</v>
      </c>
      <c r="X218" s="7">
        <f t="shared" si="280"/>
        <v>469432</v>
      </c>
      <c r="Y218" s="7">
        <f t="shared" si="280"/>
        <v>7368564.4199999999</v>
      </c>
      <c r="Z218" s="7">
        <f t="shared" si="280"/>
        <v>2192247.44</v>
      </c>
      <c r="AA218" s="7">
        <f t="shared" si="280"/>
        <v>294561069.08999997</v>
      </c>
      <c r="AB218" s="7">
        <f t="shared" si="280"/>
        <v>271307733.16000003</v>
      </c>
      <c r="AC218" s="7">
        <f t="shared" si="280"/>
        <v>9745408.3200000003</v>
      </c>
      <c r="AD218" s="7">
        <f t="shared" si="280"/>
        <v>13477392.720000001</v>
      </c>
      <c r="AE218" s="7">
        <f t="shared" si="280"/>
        <v>962531.18</v>
      </c>
      <c r="AF218" s="7">
        <f t="shared" si="280"/>
        <v>1708732.48</v>
      </c>
      <c r="AG218" s="7">
        <f t="shared" si="280"/>
        <v>6304471.7599999998</v>
      </c>
      <c r="AH218" s="7">
        <f t="shared" si="280"/>
        <v>9920037.0199999996</v>
      </c>
      <c r="AI218" s="7">
        <f t="shared" si="280"/>
        <v>3393993.36</v>
      </c>
      <c r="AJ218" s="7">
        <f t="shared" si="280"/>
        <v>1447728.29</v>
      </c>
      <c r="AK218" s="7">
        <f t="shared" si="280"/>
        <v>1988513.95</v>
      </c>
      <c r="AL218" s="7">
        <f t="shared" si="280"/>
        <v>2557465.54</v>
      </c>
      <c r="AM218" s="7">
        <f t="shared" si="280"/>
        <v>4027726.56</v>
      </c>
      <c r="AN218" s="7">
        <f t="shared" si="280"/>
        <v>3337661.52</v>
      </c>
      <c r="AO218" s="7">
        <f t="shared" si="280"/>
        <v>43415887.950000003</v>
      </c>
      <c r="AP218" s="7">
        <f t="shared" si="280"/>
        <v>833790416.96000004</v>
      </c>
      <c r="AQ218" s="7">
        <f t="shared" si="280"/>
        <v>2295522.48</v>
      </c>
      <c r="AR218" s="7">
        <f t="shared" si="280"/>
        <v>612897153.92999995</v>
      </c>
      <c r="AS218" s="7">
        <f t="shared" si="280"/>
        <v>64904431.130000003</v>
      </c>
      <c r="AT218" s="7">
        <f t="shared" si="280"/>
        <v>21970552.050000001</v>
      </c>
      <c r="AU218" s="7">
        <f t="shared" si="280"/>
        <v>2511461.2000000002</v>
      </c>
      <c r="AV218" s="7">
        <f t="shared" si="280"/>
        <v>2905784.08</v>
      </c>
      <c r="AW218" s="7">
        <f t="shared" si="280"/>
        <v>2469212.3199999998</v>
      </c>
      <c r="AX218" s="7">
        <f t="shared" si="280"/>
        <v>779257.12</v>
      </c>
      <c r="AY218" s="7">
        <f t="shared" si="280"/>
        <v>4172311.62</v>
      </c>
      <c r="AZ218" s="7">
        <f t="shared" si="280"/>
        <v>122822168.04000001</v>
      </c>
      <c r="BA218" s="7">
        <f t="shared" si="280"/>
        <v>87065005.340000004</v>
      </c>
      <c r="BB218" s="7">
        <f t="shared" si="280"/>
        <v>76589904.109999999</v>
      </c>
      <c r="BC218" s="7">
        <f t="shared" si="280"/>
        <v>264895192.58000001</v>
      </c>
      <c r="BD218" s="7">
        <f t="shared" si="280"/>
        <v>33997204.299999997</v>
      </c>
      <c r="BE218" s="7">
        <f t="shared" si="280"/>
        <v>12849292.699999999</v>
      </c>
      <c r="BF218" s="7">
        <f t="shared" si="280"/>
        <v>241224422.52000001</v>
      </c>
      <c r="BG218" s="7">
        <f t="shared" si="280"/>
        <v>9621106.6300000008</v>
      </c>
      <c r="BH218" s="7">
        <f t="shared" si="280"/>
        <v>5605888.29</v>
      </c>
      <c r="BI218" s="7">
        <f t="shared" si="280"/>
        <v>2630696.9300000002</v>
      </c>
      <c r="BJ218" s="7">
        <f t="shared" si="280"/>
        <v>60511310.420000002</v>
      </c>
      <c r="BK218" s="7">
        <f t="shared" si="280"/>
        <v>284553595.31999999</v>
      </c>
      <c r="BL218" s="7">
        <f t="shared" si="280"/>
        <v>1557066.74</v>
      </c>
      <c r="BM218" s="7">
        <f t="shared" si="280"/>
        <v>2783184.06</v>
      </c>
      <c r="BN218" s="7">
        <f t="shared" si="280"/>
        <v>32978204.280000001</v>
      </c>
      <c r="BO218" s="7">
        <f t="shared" ref="BO218:DZ218" si="281">BO209</f>
        <v>13021104.82</v>
      </c>
      <c r="BP218" s="7">
        <f t="shared" si="281"/>
        <v>1952837.12</v>
      </c>
      <c r="BQ218" s="7">
        <f t="shared" si="281"/>
        <v>57481009.539999999</v>
      </c>
      <c r="BR218" s="7">
        <f t="shared" si="281"/>
        <v>43693048.420000002</v>
      </c>
      <c r="BS218" s="7">
        <f t="shared" si="281"/>
        <v>11515166.960000001</v>
      </c>
      <c r="BT218" s="7">
        <f t="shared" si="281"/>
        <v>4068097.71</v>
      </c>
      <c r="BU218" s="7">
        <f t="shared" si="281"/>
        <v>3936656.75</v>
      </c>
      <c r="BV218" s="7">
        <f t="shared" si="281"/>
        <v>12157349.939999999</v>
      </c>
      <c r="BW218" s="7">
        <f t="shared" si="281"/>
        <v>19331209.760000002</v>
      </c>
      <c r="BX218" s="7">
        <f t="shared" si="281"/>
        <v>724803.01</v>
      </c>
      <c r="BY218" s="7">
        <f t="shared" si="281"/>
        <v>4855804.6100000003</v>
      </c>
      <c r="BZ218" s="7">
        <f t="shared" si="281"/>
        <v>1954714.85</v>
      </c>
      <c r="CA218" s="7">
        <f t="shared" si="281"/>
        <v>1484343.98</v>
      </c>
      <c r="CB218" s="7">
        <f t="shared" si="281"/>
        <v>750278838.88</v>
      </c>
      <c r="CC218" s="7">
        <f t="shared" si="281"/>
        <v>1797924.56</v>
      </c>
      <c r="CD218" s="7">
        <f t="shared" si="281"/>
        <v>821506</v>
      </c>
      <c r="CE218" s="7">
        <f t="shared" si="281"/>
        <v>1343514.38</v>
      </c>
      <c r="CF218" s="7">
        <f t="shared" si="281"/>
        <v>1427073.28</v>
      </c>
      <c r="CG218" s="7">
        <f t="shared" si="281"/>
        <v>2037334.88</v>
      </c>
      <c r="CH218" s="7">
        <f t="shared" si="281"/>
        <v>1024300.62</v>
      </c>
      <c r="CI218" s="7">
        <f t="shared" si="281"/>
        <v>6653729.1699999999</v>
      </c>
      <c r="CJ218" s="7">
        <f t="shared" si="281"/>
        <v>9228094.2599999998</v>
      </c>
      <c r="CK218" s="7">
        <f t="shared" si="281"/>
        <v>55865472.380000003</v>
      </c>
      <c r="CL218" s="7">
        <f t="shared" si="281"/>
        <v>12901546.27</v>
      </c>
      <c r="CM218" s="7">
        <f t="shared" si="281"/>
        <v>7406453.3899999997</v>
      </c>
      <c r="CN218" s="7">
        <f t="shared" si="281"/>
        <v>305516121.14999998</v>
      </c>
      <c r="CO218" s="7">
        <f t="shared" si="281"/>
        <v>141328840.69999999</v>
      </c>
      <c r="CP218" s="7">
        <f t="shared" si="281"/>
        <v>9768136.6400000006</v>
      </c>
      <c r="CQ218" s="7">
        <f t="shared" si="281"/>
        <v>8354011.8700000001</v>
      </c>
      <c r="CR218" s="7">
        <f t="shared" si="281"/>
        <v>2093666.72</v>
      </c>
      <c r="CS218" s="7">
        <f t="shared" si="281"/>
        <v>3203403.97</v>
      </c>
      <c r="CT218" s="7">
        <f t="shared" si="281"/>
        <v>980174.02</v>
      </c>
      <c r="CU218" s="7">
        <f t="shared" si="281"/>
        <v>4367279.84</v>
      </c>
      <c r="CV218" s="7">
        <f t="shared" si="281"/>
        <v>469432</v>
      </c>
      <c r="CW218" s="7">
        <f t="shared" si="281"/>
        <v>1858950.72</v>
      </c>
      <c r="CX218" s="7">
        <f t="shared" si="281"/>
        <v>4389189.2</v>
      </c>
      <c r="CY218" s="7">
        <f t="shared" si="281"/>
        <v>469432</v>
      </c>
      <c r="CZ218" s="7">
        <f t="shared" si="281"/>
        <v>18981952.350000001</v>
      </c>
      <c r="DA218" s="7">
        <f t="shared" si="281"/>
        <v>1929365.52</v>
      </c>
      <c r="DB218" s="7">
        <f t="shared" si="281"/>
        <v>2941460.91</v>
      </c>
      <c r="DC218" s="7">
        <f t="shared" si="281"/>
        <v>1414868.05</v>
      </c>
      <c r="DD218" s="7">
        <f t="shared" si="281"/>
        <v>1680566.56</v>
      </c>
      <c r="DE218" s="7">
        <f t="shared" si="281"/>
        <v>3340478.11</v>
      </c>
      <c r="DF218" s="7">
        <f t="shared" si="281"/>
        <v>205513339.19999999</v>
      </c>
      <c r="DG218" s="7">
        <f t="shared" si="281"/>
        <v>817750.54</v>
      </c>
      <c r="DH218" s="7">
        <f t="shared" si="281"/>
        <v>19277694.510000002</v>
      </c>
      <c r="DI218" s="7">
        <f t="shared" si="281"/>
        <v>24902448.260000002</v>
      </c>
      <c r="DJ218" s="7">
        <f t="shared" si="281"/>
        <v>6386152.9299999997</v>
      </c>
      <c r="DK218" s="7">
        <f t="shared" si="281"/>
        <v>4379800.5599999996</v>
      </c>
      <c r="DL218" s="7">
        <f t="shared" si="281"/>
        <v>55370443.259999998</v>
      </c>
      <c r="DM218" s="7">
        <f t="shared" si="281"/>
        <v>2340587.9500000002</v>
      </c>
      <c r="DN218" s="7">
        <f t="shared" si="281"/>
        <v>13646388.24</v>
      </c>
      <c r="DO218" s="7">
        <f t="shared" si="281"/>
        <v>31386223.52</v>
      </c>
      <c r="DP218" s="7">
        <f t="shared" si="281"/>
        <v>1999780.32</v>
      </c>
      <c r="DQ218" s="7">
        <f t="shared" si="281"/>
        <v>8238531.5999999996</v>
      </c>
      <c r="DR218" s="7">
        <f t="shared" si="281"/>
        <v>13483025.9</v>
      </c>
      <c r="DS218" s="7">
        <f t="shared" si="281"/>
        <v>7095934.1100000003</v>
      </c>
      <c r="DT218" s="7">
        <f t="shared" si="281"/>
        <v>1493732.62</v>
      </c>
      <c r="DU218" s="7">
        <f t="shared" si="281"/>
        <v>3595849.12</v>
      </c>
      <c r="DV218" s="7">
        <f t="shared" si="281"/>
        <v>2093666.72</v>
      </c>
      <c r="DW218" s="7">
        <f t="shared" si="281"/>
        <v>3016570.03</v>
      </c>
      <c r="DX218" s="7">
        <f t="shared" si="281"/>
        <v>1663667.01</v>
      </c>
      <c r="DY218" s="7">
        <f t="shared" si="281"/>
        <v>3018447.76</v>
      </c>
      <c r="DZ218" s="7">
        <f t="shared" si="281"/>
        <v>7533640.3200000003</v>
      </c>
      <c r="EA218" s="7">
        <f t="shared" ref="EA218:FX218" si="282">EA209</f>
        <v>5529908.96</v>
      </c>
      <c r="EB218" s="7">
        <f t="shared" si="282"/>
        <v>5621917.6299999999</v>
      </c>
      <c r="EC218" s="7">
        <f t="shared" si="282"/>
        <v>3098251.2</v>
      </c>
      <c r="ED218" s="7">
        <f t="shared" si="282"/>
        <v>15538199.199999999</v>
      </c>
      <c r="EE218" s="7">
        <f t="shared" si="282"/>
        <v>1771264.73</v>
      </c>
      <c r="EF218" s="7">
        <f t="shared" si="282"/>
        <v>14198078.4</v>
      </c>
      <c r="EG218" s="7">
        <f t="shared" si="282"/>
        <v>2610041.92</v>
      </c>
      <c r="EH218" s="7">
        <f t="shared" si="282"/>
        <v>2427159.02</v>
      </c>
      <c r="EI218" s="7">
        <f t="shared" si="282"/>
        <v>144656429.19</v>
      </c>
      <c r="EJ218" s="7">
        <f t="shared" si="282"/>
        <v>94906337.370000005</v>
      </c>
      <c r="EK218" s="7">
        <f t="shared" si="282"/>
        <v>6516655.0199999996</v>
      </c>
      <c r="EL218" s="7">
        <f t="shared" si="282"/>
        <v>4443643.3099999996</v>
      </c>
      <c r="EM218" s="7">
        <f t="shared" si="282"/>
        <v>4017966.28</v>
      </c>
      <c r="EN218" s="7">
        <f t="shared" si="282"/>
        <v>10132767.380000001</v>
      </c>
      <c r="EO218" s="7">
        <f t="shared" si="282"/>
        <v>3294473.78</v>
      </c>
      <c r="EP218" s="7">
        <f t="shared" si="282"/>
        <v>3919757.2</v>
      </c>
      <c r="EQ218" s="7">
        <f t="shared" si="282"/>
        <v>25847864.780000001</v>
      </c>
      <c r="ER218" s="7">
        <f t="shared" si="282"/>
        <v>2914429.44</v>
      </c>
      <c r="ES218" s="7">
        <f t="shared" si="282"/>
        <v>1507815.58</v>
      </c>
      <c r="ET218" s="7">
        <f t="shared" si="282"/>
        <v>2107749.6800000002</v>
      </c>
      <c r="EU218" s="7">
        <f t="shared" si="282"/>
        <v>5830345.4400000004</v>
      </c>
      <c r="EV218" s="7">
        <f t="shared" si="282"/>
        <v>823970.48</v>
      </c>
      <c r="EW218" s="7">
        <f t="shared" si="282"/>
        <v>8388749.8399999999</v>
      </c>
      <c r="EX218" s="7">
        <f t="shared" si="282"/>
        <v>1816701.84</v>
      </c>
      <c r="EY218" s="7">
        <f t="shared" si="282"/>
        <v>7128106.3099999996</v>
      </c>
      <c r="EZ218" s="7">
        <f t="shared" si="282"/>
        <v>1328492.56</v>
      </c>
      <c r="FA218" s="7">
        <f t="shared" si="282"/>
        <v>33309408.16</v>
      </c>
      <c r="FB218" s="7">
        <f t="shared" si="282"/>
        <v>3332967.2</v>
      </c>
      <c r="FC218" s="7">
        <f t="shared" si="282"/>
        <v>18461645.640000001</v>
      </c>
      <c r="FD218" s="7">
        <f t="shared" si="282"/>
        <v>3880324.91</v>
      </c>
      <c r="FE218" s="7">
        <f t="shared" si="282"/>
        <v>946374.91</v>
      </c>
      <c r="FF218" s="7">
        <f t="shared" si="282"/>
        <v>1998841.46</v>
      </c>
      <c r="FG218" s="7">
        <f t="shared" si="282"/>
        <v>1217706.6100000001</v>
      </c>
      <c r="FH218" s="7">
        <f t="shared" si="282"/>
        <v>737947.1</v>
      </c>
      <c r="FI218" s="7">
        <f t="shared" si="282"/>
        <v>17411232.879999999</v>
      </c>
      <c r="FJ218" s="7">
        <f t="shared" si="282"/>
        <v>19382847.280000001</v>
      </c>
      <c r="FK218" s="7">
        <f t="shared" si="282"/>
        <v>24659262.960000001</v>
      </c>
      <c r="FL218" s="7">
        <f t="shared" si="282"/>
        <v>79338702.319999993</v>
      </c>
      <c r="FM218" s="7">
        <f t="shared" si="282"/>
        <v>36378163.409999996</v>
      </c>
      <c r="FN218" s="7">
        <f t="shared" si="282"/>
        <v>212015183.86000001</v>
      </c>
      <c r="FO218" s="7">
        <f t="shared" si="282"/>
        <v>10509643.619999999</v>
      </c>
      <c r="FP218" s="7">
        <f t="shared" si="282"/>
        <v>22781534.960000001</v>
      </c>
      <c r="FQ218" s="7">
        <f t="shared" si="282"/>
        <v>9669360.3399999999</v>
      </c>
      <c r="FR218" s="7">
        <f t="shared" si="282"/>
        <v>1701221.57</v>
      </c>
      <c r="FS218" s="7">
        <f t="shared" si="282"/>
        <v>1904016.19</v>
      </c>
      <c r="FT218" s="7">
        <f t="shared" si="282"/>
        <v>622466.82999999996</v>
      </c>
      <c r="FU218" s="7">
        <f t="shared" si="282"/>
        <v>7973771.9500000002</v>
      </c>
      <c r="FV218" s="7">
        <f t="shared" si="282"/>
        <v>6769209.4400000004</v>
      </c>
      <c r="FW218" s="7">
        <f t="shared" si="282"/>
        <v>1735020.67</v>
      </c>
      <c r="FX218" s="7">
        <f t="shared" si="282"/>
        <v>543602.26</v>
      </c>
      <c r="FY218" s="7"/>
      <c r="FZ218" s="7">
        <f>SUM(C218:FX218)</f>
        <v>8261882238.8000002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759</v>
      </c>
      <c r="B219" s="7" t="s">
        <v>760</v>
      </c>
      <c r="C219" s="7">
        <f t="shared" ref="C219:BN219" si="283">IF(C193&gt;0,C193,999999999.99)</f>
        <v>126709475.22</v>
      </c>
      <c r="D219" s="7">
        <f t="shared" si="283"/>
        <v>2359789922.5300002</v>
      </c>
      <c r="E219" s="7">
        <f t="shared" si="283"/>
        <v>160605188.31</v>
      </c>
      <c r="F219" s="7">
        <f t="shared" si="283"/>
        <v>999999999.99000001</v>
      </c>
      <c r="G219" s="7">
        <f t="shared" si="283"/>
        <v>999999999.99000001</v>
      </c>
      <c r="H219" s="7">
        <f t="shared" si="283"/>
        <v>999999999.99000001</v>
      </c>
      <c r="I219" s="7">
        <f t="shared" si="283"/>
        <v>279716607.43000001</v>
      </c>
      <c r="J219" s="7">
        <f t="shared" si="283"/>
        <v>32466108.760000002</v>
      </c>
      <c r="K219" s="7">
        <f t="shared" si="283"/>
        <v>999999999.99000001</v>
      </c>
      <c r="L219" s="7">
        <f t="shared" si="283"/>
        <v>35739669.93</v>
      </c>
      <c r="M219" s="7">
        <f t="shared" si="283"/>
        <v>16528600</v>
      </c>
      <c r="N219" s="7">
        <f t="shared" si="283"/>
        <v>999999999.99000001</v>
      </c>
      <c r="O219" s="7">
        <f t="shared" si="283"/>
        <v>999999999.99000001</v>
      </c>
      <c r="P219" s="7">
        <f t="shared" si="283"/>
        <v>999999999.99000001</v>
      </c>
      <c r="Q219" s="7">
        <f t="shared" si="283"/>
        <v>3514585855.8800001</v>
      </c>
      <c r="R219" s="7">
        <f t="shared" si="283"/>
        <v>999999999.99000001</v>
      </c>
      <c r="S219" s="7">
        <f t="shared" si="283"/>
        <v>22426019.16</v>
      </c>
      <c r="T219" s="7">
        <f t="shared" si="283"/>
        <v>999999999.99000001</v>
      </c>
      <c r="U219" s="7">
        <f t="shared" si="283"/>
        <v>999999999.99000001</v>
      </c>
      <c r="V219" s="7">
        <f t="shared" si="283"/>
        <v>999999999.99000001</v>
      </c>
      <c r="W219" s="7">
        <f t="shared" si="283"/>
        <v>999999999.99000001</v>
      </c>
      <c r="X219" s="7">
        <f t="shared" si="283"/>
        <v>999999999.99000001</v>
      </c>
      <c r="Y219" s="7">
        <f t="shared" si="283"/>
        <v>8237315.4199999999</v>
      </c>
      <c r="Z219" s="7">
        <f t="shared" si="283"/>
        <v>999999999.99000001</v>
      </c>
      <c r="AA219" s="7">
        <f t="shared" si="283"/>
        <v>999999999.99000001</v>
      </c>
      <c r="AB219" s="7">
        <f t="shared" si="283"/>
        <v>999999999.99000001</v>
      </c>
      <c r="AC219" s="7">
        <f t="shared" si="283"/>
        <v>999999999.99000001</v>
      </c>
      <c r="AD219" s="7">
        <f t="shared" si="283"/>
        <v>999999999.99000001</v>
      </c>
      <c r="AE219" s="7">
        <f t="shared" si="283"/>
        <v>999999999.99000001</v>
      </c>
      <c r="AF219" s="7">
        <f t="shared" si="283"/>
        <v>999999999.99000001</v>
      </c>
      <c r="AG219" s="7">
        <f t="shared" si="283"/>
        <v>999999999.99000001</v>
      </c>
      <c r="AH219" s="7">
        <f t="shared" si="283"/>
        <v>12403558.449999999</v>
      </c>
      <c r="AI219" s="7">
        <f t="shared" si="283"/>
        <v>999999999.99000001</v>
      </c>
      <c r="AJ219" s="7">
        <f t="shared" si="283"/>
        <v>999999999.99000001</v>
      </c>
      <c r="AK219" s="7">
        <f t="shared" si="283"/>
        <v>999999999.99000001</v>
      </c>
      <c r="AL219" s="7">
        <f t="shared" si="283"/>
        <v>999999999.99000001</v>
      </c>
      <c r="AM219" s="7">
        <f t="shared" si="283"/>
        <v>999999999.99000001</v>
      </c>
      <c r="AN219" s="7">
        <f t="shared" si="283"/>
        <v>999999999.99000001</v>
      </c>
      <c r="AO219" s="7">
        <f t="shared" si="283"/>
        <v>75720778.420000002</v>
      </c>
      <c r="AP219" s="7">
        <f t="shared" si="283"/>
        <v>14191008633.43</v>
      </c>
      <c r="AQ219" s="7">
        <f t="shared" si="283"/>
        <v>999999999.99000001</v>
      </c>
      <c r="AR219" s="7">
        <f t="shared" si="283"/>
        <v>999999999.99000001</v>
      </c>
      <c r="AS219" s="7">
        <f t="shared" si="283"/>
        <v>999999999.99000001</v>
      </c>
      <c r="AT219" s="7">
        <f t="shared" si="283"/>
        <v>999999999.99000001</v>
      </c>
      <c r="AU219" s="7">
        <f t="shared" si="283"/>
        <v>999999999.99000001</v>
      </c>
      <c r="AV219" s="7">
        <f t="shared" si="283"/>
        <v>999999999.99000001</v>
      </c>
      <c r="AW219" s="7">
        <f t="shared" si="283"/>
        <v>999999999.99000001</v>
      </c>
      <c r="AX219" s="7">
        <f t="shared" si="283"/>
        <v>999999999.99000001</v>
      </c>
      <c r="AY219" s="7">
        <f t="shared" si="283"/>
        <v>999999999.99000001</v>
      </c>
      <c r="AZ219" s="7">
        <f t="shared" si="283"/>
        <v>440002811.61000001</v>
      </c>
      <c r="BA219" s="7">
        <f t="shared" si="283"/>
        <v>197270745.99000001</v>
      </c>
      <c r="BB219" s="7">
        <f t="shared" si="283"/>
        <v>167221155.84999999</v>
      </c>
      <c r="BC219" s="7">
        <f t="shared" si="283"/>
        <v>1401081573.6600001</v>
      </c>
      <c r="BD219" s="7">
        <f t="shared" si="283"/>
        <v>999999999.99000001</v>
      </c>
      <c r="BE219" s="7">
        <f t="shared" si="283"/>
        <v>999999999.99000001</v>
      </c>
      <c r="BF219" s="7">
        <f t="shared" si="283"/>
        <v>999999999.99000001</v>
      </c>
      <c r="BG219" s="7">
        <f t="shared" si="283"/>
        <v>12274407.33</v>
      </c>
      <c r="BH219" s="7">
        <f t="shared" si="283"/>
        <v>999999999.99000001</v>
      </c>
      <c r="BI219" s="7">
        <f t="shared" si="283"/>
        <v>999999999.99000001</v>
      </c>
      <c r="BJ219" s="7">
        <f t="shared" si="283"/>
        <v>999999999.99000001</v>
      </c>
      <c r="BK219" s="7">
        <f t="shared" si="283"/>
        <v>999999999.99000001</v>
      </c>
      <c r="BL219" s="7">
        <f t="shared" si="283"/>
        <v>999999999.99000001</v>
      </c>
      <c r="BM219" s="7">
        <f t="shared" si="283"/>
        <v>999999999.99000001</v>
      </c>
      <c r="BN219" s="7">
        <f t="shared" si="283"/>
        <v>53627819.280000001</v>
      </c>
      <c r="BO219" s="7">
        <f t="shared" ref="BO219:DZ219" si="284">IF(BO193&gt;0,BO193,999999999.99)</f>
        <v>16530659.82</v>
      </c>
      <c r="BP219" s="7">
        <f t="shared" si="284"/>
        <v>999999999.99000001</v>
      </c>
      <c r="BQ219" s="7">
        <f t="shared" si="284"/>
        <v>999999999.99000001</v>
      </c>
      <c r="BR219" s="7">
        <f t="shared" si="284"/>
        <v>74468923.129999995</v>
      </c>
      <c r="BS219" s="7">
        <f t="shared" si="284"/>
        <v>16204376.92</v>
      </c>
      <c r="BT219" s="7">
        <f t="shared" si="284"/>
        <v>999999999.99000001</v>
      </c>
      <c r="BU219" s="7">
        <f t="shared" si="284"/>
        <v>999999999.99000001</v>
      </c>
      <c r="BV219" s="7">
        <f t="shared" si="284"/>
        <v>999999999.99000001</v>
      </c>
      <c r="BW219" s="7">
        <f t="shared" si="284"/>
        <v>999999999.99000001</v>
      </c>
      <c r="BX219" s="7">
        <f t="shared" si="284"/>
        <v>999999999.99000001</v>
      </c>
      <c r="BY219" s="7">
        <f t="shared" si="284"/>
        <v>5673908.8499999996</v>
      </c>
      <c r="BZ219" s="7">
        <f t="shared" si="284"/>
        <v>999999999.99000001</v>
      </c>
      <c r="CA219" s="7">
        <f t="shared" si="284"/>
        <v>999999999.99000001</v>
      </c>
      <c r="CB219" s="7">
        <f t="shared" si="284"/>
        <v>999999999.99000001</v>
      </c>
      <c r="CC219" s="7">
        <f t="shared" si="284"/>
        <v>999999999.99000001</v>
      </c>
      <c r="CD219" s="7">
        <f t="shared" si="284"/>
        <v>999999999.99000001</v>
      </c>
      <c r="CE219" s="7">
        <f t="shared" si="284"/>
        <v>999999999.99000001</v>
      </c>
      <c r="CF219" s="7">
        <f t="shared" si="284"/>
        <v>999999999.99000001</v>
      </c>
      <c r="CG219" s="7">
        <f t="shared" si="284"/>
        <v>999999999.99000001</v>
      </c>
      <c r="CH219" s="7">
        <f t="shared" si="284"/>
        <v>999999999.99000001</v>
      </c>
      <c r="CI219" s="7">
        <f t="shared" si="284"/>
        <v>7858538.8700000001</v>
      </c>
      <c r="CJ219" s="7">
        <f t="shared" si="284"/>
        <v>11996745.359999999</v>
      </c>
      <c r="CK219" s="7">
        <f t="shared" si="284"/>
        <v>999999999.99000001</v>
      </c>
      <c r="CL219" s="7">
        <f t="shared" si="284"/>
        <v>999999999.99000001</v>
      </c>
      <c r="CM219" s="7">
        <f t="shared" si="284"/>
        <v>9294987.5199999996</v>
      </c>
      <c r="CN219" s="7">
        <f t="shared" si="284"/>
        <v>999999999.99000001</v>
      </c>
      <c r="CO219" s="7">
        <f t="shared" si="284"/>
        <v>999999999.99000001</v>
      </c>
      <c r="CP219" s="7">
        <f t="shared" si="284"/>
        <v>999999999.99000001</v>
      </c>
      <c r="CQ219" s="7">
        <f t="shared" si="284"/>
        <v>10806096.279999999</v>
      </c>
      <c r="CR219" s="7">
        <f t="shared" si="284"/>
        <v>999999999.99000001</v>
      </c>
      <c r="CS219" s="7">
        <f t="shared" si="284"/>
        <v>999999999.99000001</v>
      </c>
      <c r="CT219" s="7">
        <f t="shared" si="284"/>
        <v>999999999.99000001</v>
      </c>
      <c r="CU219" s="7">
        <f t="shared" si="284"/>
        <v>999999999.99000001</v>
      </c>
      <c r="CV219" s="7">
        <f t="shared" si="284"/>
        <v>999999999.99000001</v>
      </c>
      <c r="CW219" s="7">
        <f t="shared" si="284"/>
        <v>999999999.99000001</v>
      </c>
      <c r="CX219" s="7">
        <f t="shared" si="284"/>
        <v>5119782.88</v>
      </c>
      <c r="CY219" s="7">
        <f t="shared" si="284"/>
        <v>999999999.99000001</v>
      </c>
      <c r="CZ219" s="7">
        <f t="shared" si="284"/>
        <v>27256766.469999999</v>
      </c>
      <c r="DA219" s="7">
        <f t="shared" si="284"/>
        <v>999999999.99000001</v>
      </c>
      <c r="DB219" s="7">
        <f t="shared" si="284"/>
        <v>999999999.99000001</v>
      </c>
      <c r="DC219" s="7">
        <f t="shared" si="284"/>
        <v>999999999.99000001</v>
      </c>
      <c r="DD219" s="7">
        <f t="shared" si="284"/>
        <v>999999999.99000001</v>
      </c>
      <c r="DE219" s="7">
        <f t="shared" si="284"/>
        <v>999999999.99000001</v>
      </c>
      <c r="DF219" s="7">
        <f t="shared" si="284"/>
        <v>825080995.01999998</v>
      </c>
      <c r="DG219" s="7">
        <f t="shared" si="284"/>
        <v>999999999.99000001</v>
      </c>
      <c r="DH219" s="7">
        <f t="shared" si="284"/>
        <v>26040118.289999999</v>
      </c>
      <c r="DI219" s="7">
        <f t="shared" si="284"/>
        <v>39576638.020000003</v>
      </c>
      <c r="DJ219" s="7">
        <f t="shared" si="284"/>
        <v>999999999.99000001</v>
      </c>
      <c r="DK219" s="7">
        <f t="shared" si="284"/>
        <v>5211322.96</v>
      </c>
      <c r="DL219" s="7">
        <f t="shared" si="284"/>
        <v>118189584.3</v>
      </c>
      <c r="DM219" s="7">
        <f t="shared" si="284"/>
        <v>999999999.99000001</v>
      </c>
      <c r="DN219" s="7">
        <f t="shared" si="284"/>
        <v>18579544.039999999</v>
      </c>
      <c r="DO219" s="7">
        <f t="shared" si="284"/>
        <v>50864687.409999996</v>
      </c>
      <c r="DP219" s="7">
        <f t="shared" si="284"/>
        <v>999999999.99000001</v>
      </c>
      <c r="DQ219" s="7">
        <f t="shared" si="284"/>
        <v>999999999.99000001</v>
      </c>
      <c r="DR219" s="7">
        <f t="shared" si="284"/>
        <v>19018975.129999999</v>
      </c>
      <c r="DS219" s="7">
        <f t="shared" si="284"/>
        <v>8903920.6600000001</v>
      </c>
      <c r="DT219" s="7">
        <f t="shared" si="284"/>
        <v>999999999.99000001</v>
      </c>
      <c r="DU219" s="7">
        <f t="shared" si="284"/>
        <v>999999999.99000001</v>
      </c>
      <c r="DV219" s="7">
        <f t="shared" si="284"/>
        <v>999999999.99000001</v>
      </c>
      <c r="DW219" s="7">
        <f t="shared" si="284"/>
        <v>999999999.99000001</v>
      </c>
      <c r="DX219" s="7">
        <f t="shared" si="284"/>
        <v>999999999.99000001</v>
      </c>
      <c r="DY219" s="7">
        <f t="shared" si="284"/>
        <v>999999999.99000001</v>
      </c>
      <c r="DZ219" s="7">
        <f t="shared" si="284"/>
        <v>999999999.99000001</v>
      </c>
      <c r="EA219" s="7">
        <f t="shared" ref="EA219:FX219" si="285">IF(EA193&gt;0,EA193,999999999.99)</f>
        <v>999999999.99000001</v>
      </c>
      <c r="EB219" s="7">
        <f t="shared" si="285"/>
        <v>6625083.5800000001</v>
      </c>
      <c r="EC219" s="7">
        <f t="shared" si="285"/>
        <v>999999999.99000001</v>
      </c>
      <c r="ED219" s="7">
        <f t="shared" si="285"/>
        <v>999999999.99000001</v>
      </c>
      <c r="EE219" s="7">
        <f t="shared" si="285"/>
        <v>999999999.99000001</v>
      </c>
      <c r="EF219" s="7">
        <f t="shared" si="285"/>
        <v>19721109.800000001</v>
      </c>
      <c r="EG219" s="7">
        <f t="shared" si="285"/>
        <v>999999999.99000001</v>
      </c>
      <c r="EH219" s="7">
        <f t="shared" si="285"/>
        <v>999999999.99000001</v>
      </c>
      <c r="EI219" s="7">
        <f t="shared" si="285"/>
        <v>639356464.79999995</v>
      </c>
      <c r="EJ219" s="7">
        <f t="shared" si="285"/>
        <v>238842758.72</v>
      </c>
      <c r="EK219" s="7">
        <f t="shared" si="285"/>
        <v>999999999.99000001</v>
      </c>
      <c r="EL219" s="7">
        <f t="shared" si="285"/>
        <v>5001363.93</v>
      </c>
      <c r="EM219" s="7">
        <f t="shared" si="285"/>
        <v>999999999.99000001</v>
      </c>
      <c r="EN219" s="7">
        <f t="shared" si="285"/>
        <v>12832853.449999999</v>
      </c>
      <c r="EO219" s="7">
        <f t="shared" si="285"/>
        <v>999999999.99000001</v>
      </c>
      <c r="EP219" s="7">
        <f t="shared" si="285"/>
        <v>999999999.99000001</v>
      </c>
      <c r="EQ219" s="7">
        <f t="shared" si="285"/>
        <v>999999999.99000001</v>
      </c>
      <c r="ER219" s="7">
        <f t="shared" si="285"/>
        <v>999999999.99000001</v>
      </c>
      <c r="ES219" s="7">
        <f t="shared" si="285"/>
        <v>999999999.99000001</v>
      </c>
      <c r="ET219" s="7">
        <f t="shared" si="285"/>
        <v>999999999.99000001</v>
      </c>
      <c r="EU219" s="7">
        <f t="shared" si="285"/>
        <v>7118095.5300000003</v>
      </c>
      <c r="EV219" s="7">
        <f t="shared" si="285"/>
        <v>999999999.99000001</v>
      </c>
      <c r="EW219" s="7">
        <f t="shared" si="285"/>
        <v>999999999.99000001</v>
      </c>
      <c r="EX219" s="7">
        <f t="shared" si="285"/>
        <v>999999999.99000001</v>
      </c>
      <c r="EY219" s="7">
        <f t="shared" si="285"/>
        <v>7554255.9199999999</v>
      </c>
      <c r="EZ219" s="7">
        <f t="shared" si="285"/>
        <v>999999999.99000001</v>
      </c>
      <c r="FA219" s="7">
        <f t="shared" si="285"/>
        <v>999999999.99000001</v>
      </c>
      <c r="FB219" s="7">
        <f t="shared" si="285"/>
        <v>999999999.99000001</v>
      </c>
      <c r="FC219" s="7">
        <f t="shared" si="285"/>
        <v>999999999.99000001</v>
      </c>
      <c r="FD219" s="7">
        <f t="shared" si="285"/>
        <v>999999999.99000001</v>
      </c>
      <c r="FE219" s="7">
        <f t="shared" si="285"/>
        <v>999999999.99000001</v>
      </c>
      <c r="FF219" s="7">
        <f t="shared" si="285"/>
        <v>999999999.99000001</v>
      </c>
      <c r="FG219" s="7">
        <f t="shared" si="285"/>
        <v>999999999.99000001</v>
      </c>
      <c r="FH219" s="7">
        <f t="shared" si="285"/>
        <v>999999999.99000001</v>
      </c>
      <c r="FI219" s="7">
        <f t="shared" si="285"/>
        <v>23823340.140000001</v>
      </c>
      <c r="FJ219" s="7">
        <f t="shared" si="285"/>
        <v>999999999.99000001</v>
      </c>
      <c r="FK219" s="7">
        <f t="shared" si="285"/>
        <v>999999999.99000001</v>
      </c>
      <c r="FL219" s="7">
        <f t="shared" si="285"/>
        <v>999999999.99000001</v>
      </c>
      <c r="FM219" s="7">
        <f t="shared" si="285"/>
        <v>999999999.99000001</v>
      </c>
      <c r="FN219" s="7">
        <f t="shared" si="285"/>
        <v>1164031412.05</v>
      </c>
      <c r="FO219" s="7">
        <f t="shared" si="285"/>
        <v>13498005.529999999</v>
      </c>
      <c r="FP219" s="7">
        <f t="shared" si="285"/>
        <v>35494406.770000003</v>
      </c>
      <c r="FQ219" s="7">
        <f t="shared" si="285"/>
        <v>999999999.99000001</v>
      </c>
      <c r="FR219" s="7">
        <f t="shared" si="285"/>
        <v>999999999.99000001</v>
      </c>
      <c r="FS219" s="7">
        <f t="shared" si="285"/>
        <v>999999999.99000001</v>
      </c>
      <c r="FT219" s="7">
        <f t="shared" si="285"/>
        <v>999999999.99000001</v>
      </c>
      <c r="FU219" s="7">
        <f t="shared" si="285"/>
        <v>10550254.42</v>
      </c>
      <c r="FV219" s="7">
        <f t="shared" si="285"/>
        <v>8315684.6900000004</v>
      </c>
      <c r="FW219" s="7">
        <f t="shared" si="285"/>
        <v>999999999.99000001</v>
      </c>
      <c r="FX219" s="7">
        <f t="shared" si="285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761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763</v>
      </c>
      <c r="B222" s="7" t="s">
        <v>764</v>
      </c>
      <c r="C222" s="7">
        <f t="shared" ref="C222:BN222" si="286">MIN(C219,MAX(C217,C218))</f>
        <v>66719849.178734355</v>
      </c>
      <c r="D222" s="7">
        <f t="shared" si="286"/>
        <v>401052117.12760103</v>
      </c>
      <c r="E222" s="7">
        <f t="shared" si="286"/>
        <v>69147674.486299545</v>
      </c>
      <c r="F222" s="7">
        <f t="shared" si="286"/>
        <v>204651311.71239334</v>
      </c>
      <c r="G222" s="7">
        <f t="shared" si="286"/>
        <v>13453195.12186816</v>
      </c>
      <c r="H222" s="7">
        <f t="shared" si="286"/>
        <v>11696241.997842809</v>
      </c>
      <c r="I222" s="7">
        <f t="shared" si="286"/>
        <v>97581917.877771527</v>
      </c>
      <c r="J222" s="7">
        <f t="shared" si="286"/>
        <v>22222616.91891351</v>
      </c>
      <c r="K222" s="7">
        <f t="shared" si="286"/>
        <v>3597400.3279635557</v>
      </c>
      <c r="L222" s="7">
        <f t="shared" si="286"/>
        <v>24506954.104556497</v>
      </c>
      <c r="M222" s="7">
        <f t="shared" si="286"/>
        <v>13949492.862292422</v>
      </c>
      <c r="N222" s="7">
        <f t="shared" si="286"/>
        <v>525649516.00154924</v>
      </c>
      <c r="O222" s="7">
        <f t="shared" si="286"/>
        <v>132061724.5597031</v>
      </c>
      <c r="P222" s="7">
        <f t="shared" si="286"/>
        <v>4148906.5308319824</v>
      </c>
      <c r="Q222" s="7">
        <f t="shared" si="286"/>
        <v>411488843.21946609</v>
      </c>
      <c r="R222" s="7">
        <f t="shared" si="286"/>
        <v>46180103.676565185</v>
      </c>
      <c r="S222" s="7">
        <f t="shared" si="286"/>
        <v>17107070.827200767</v>
      </c>
      <c r="T222" s="7">
        <f t="shared" si="286"/>
        <v>2617504.7355684186</v>
      </c>
      <c r="U222" s="7">
        <f t="shared" si="286"/>
        <v>1250283.8699999999</v>
      </c>
      <c r="V222" s="7">
        <f t="shared" si="286"/>
        <v>3590952.0500000003</v>
      </c>
      <c r="W222" s="7">
        <f t="shared" si="286"/>
        <v>2612680.6886138776</v>
      </c>
      <c r="X222" s="7">
        <f t="shared" si="286"/>
        <v>997745.07000000007</v>
      </c>
      <c r="Y222" s="7">
        <f t="shared" si="286"/>
        <v>8173158.6299999999</v>
      </c>
      <c r="Z222" s="7">
        <f t="shared" si="286"/>
        <v>3261696.0129588498</v>
      </c>
      <c r="AA222" s="7">
        <f t="shared" si="286"/>
        <v>304443239.94597471</v>
      </c>
      <c r="AB222" s="7">
        <f t="shared" si="286"/>
        <v>283471051.34393352</v>
      </c>
      <c r="AC222" s="7">
        <f t="shared" si="286"/>
        <v>10241530.542856956</v>
      </c>
      <c r="AD222" s="7">
        <f t="shared" si="286"/>
        <v>13914545.621116754</v>
      </c>
      <c r="AE222" s="7">
        <f t="shared" si="286"/>
        <v>1831391.78</v>
      </c>
      <c r="AF222" s="7">
        <f t="shared" si="286"/>
        <v>2944026.5412611426</v>
      </c>
      <c r="AG222" s="7">
        <f t="shared" si="286"/>
        <v>7255852.0631280001</v>
      </c>
      <c r="AH222" s="7">
        <f t="shared" si="286"/>
        <v>10474934.390000001</v>
      </c>
      <c r="AI222" s="7">
        <f t="shared" si="286"/>
        <v>4387940.42</v>
      </c>
      <c r="AJ222" s="7">
        <f t="shared" si="286"/>
        <v>2746300.4553663405</v>
      </c>
      <c r="AK222" s="7">
        <f t="shared" si="286"/>
        <v>3329167.579026035</v>
      </c>
      <c r="AL222" s="7">
        <f t="shared" si="286"/>
        <v>3727154.1790710208</v>
      </c>
      <c r="AM222" s="7">
        <f t="shared" si="286"/>
        <v>4853084</v>
      </c>
      <c r="AN222" s="7">
        <f t="shared" si="286"/>
        <v>4445684.7700000005</v>
      </c>
      <c r="AO222" s="7">
        <f t="shared" si="286"/>
        <v>43969743.050304249</v>
      </c>
      <c r="AP222" s="7">
        <f t="shared" si="286"/>
        <v>915418317.79827273</v>
      </c>
      <c r="AQ222" s="7">
        <f t="shared" si="286"/>
        <v>3670950.9</v>
      </c>
      <c r="AR222" s="7">
        <f t="shared" si="286"/>
        <v>623723794.22571409</v>
      </c>
      <c r="AS222" s="7">
        <f t="shared" si="286"/>
        <v>71372618.312738597</v>
      </c>
      <c r="AT222" s="7">
        <f t="shared" si="286"/>
        <v>22803775.03265506</v>
      </c>
      <c r="AU222" s="7">
        <f t="shared" si="286"/>
        <v>3869015.6504114498</v>
      </c>
      <c r="AV222" s="7">
        <f t="shared" si="286"/>
        <v>4288096.7191461893</v>
      </c>
      <c r="AW222" s="7">
        <f t="shared" si="286"/>
        <v>3780229.8288644729</v>
      </c>
      <c r="AX222" s="7">
        <f t="shared" si="286"/>
        <v>1730491.4209318403</v>
      </c>
      <c r="AY222" s="7">
        <f t="shared" si="286"/>
        <v>5198338.680503903</v>
      </c>
      <c r="AZ222" s="7">
        <f t="shared" si="286"/>
        <v>130705533.19907643</v>
      </c>
      <c r="BA222" s="7">
        <f t="shared" si="286"/>
        <v>87065005.340000004</v>
      </c>
      <c r="BB222" s="7">
        <f t="shared" si="286"/>
        <v>77286743.215523615</v>
      </c>
      <c r="BC222" s="7">
        <f t="shared" si="286"/>
        <v>275598670.18622082</v>
      </c>
      <c r="BD222" s="7">
        <f t="shared" si="286"/>
        <v>33997204.299999997</v>
      </c>
      <c r="BE222" s="7">
        <f t="shared" si="286"/>
        <v>13749223.979427764</v>
      </c>
      <c r="BF222" s="7">
        <f t="shared" si="286"/>
        <v>241224422.52000001</v>
      </c>
      <c r="BG222" s="7">
        <f t="shared" si="286"/>
        <v>10547333.801909938</v>
      </c>
      <c r="BH222" s="7">
        <f t="shared" si="286"/>
        <v>6471912.9208635539</v>
      </c>
      <c r="BI222" s="7">
        <f t="shared" si="286"/>
        <v>3998617.7544042412</v>
      </c>
      <c r="BJ222" s="7">
        <f t="shared" si="286"/>
        <v>60558049.66091761</v>
      </c>
      <c r="BK222" s="7">
        <f t="shared" si="286"/>
        <v>291654956.8754158</v>
      </c>
      <c r="BL222" s="7">
        <f t="shared" si="286"/>
        <v>2792311.0479026246</v>
      </c>
      <c r="BM222" s="7">
        <f t="shared" si="286"/>
        <v>4032044.619187573</v>
      </c>
      <c r="BN222" s="7">
        <f t="shared" si="286"/>
        <v>32978204.280000001</v>
      </c>
      <c r="BO222" s="7">
        <f t="shared" ref="BO222:DZ222" si="287">MIN(BO219,MAX(BO217,BO218))</f>
        <v>13431519.279483728</v>
      </c>
      <c r="BP222" s="7">
        <f t="shared" si="287"/>
        <v>3313669.31</v>
      </c>
      <c r="BQ222" s="7">
        <f t="shared" si="287"/>
        <v>63425868.538718432</v>
      </c>
      <c r="BR222" s="7">
        <f t="shared" si="287"/>
        <v>44729359.562924415</v>
      </c>
      <c r="BS222" s="7">
        <f t="shared" si="287"/>
        <v>13294531.236707656</v>
      </c>
      <c r="BT222" s="7">
        <f t="shared" si="287"/>
        <v>5108189.0743842367</v>
      </c>
      <c r="BU222" s="7">
        <f t="shared" si="287"/>
        <v>5105332.0059680911</v>
      </c>
      <c r="BV222" s="7">
        <f t="shared" si="287"/>
        <v>12919929.11539435</v>
      </c>
      <c r="BW222" s="7">
        <f t="shared" si="287"/>
        <v>19975143.92806707</v>
      </c>
      <c r="BX222" s="7">
        <f t="shared" si="287"/>
        <v>1619685.6600000001</v>
      </c>
      <c r="BY222" s="7">
        <f t="shared" si="287"/>
        <v>5673908.8499999996</v>
      </c>
      <c r="BZ222" s="7">
        <f t="shared" si="287"/>
        <v>3129044.67</v>
      </c>
      <c r="CA222" s="7">
        <f t="shared" si="287"/>
        <v>2784567.2343585817</v>
      </c>
      <c r="CB222" s="7">
        <f t="shared" si="287"/>
        <v>772808312.61333108</v>
      </c>
      <c r="CC222" s="7">
        <f t="shared" si="287"/>
        <v>2950892.52</v>
      </c>
      <c r="CD222" s="7">
        <f t="shared" si="287"/>
        <v>1590048.8381761007</v>
      </c>
      <c r="CE222" s="7">
        <f t="shared" si="287"/>
        <v>2411575.9357522815</v>
      </c>
      <c r="CF222" s="7">
        <f t="shared" si="287"/>
        <v>2490848.8600000003</v>
      </c>
      <c r="CG222" s="7">
        <f t="shared" si="287"/>
        <v>3239768.8135083723</v>
      </c>
      <c r="CH222" s="7">
        <f t="shared" si="287"/>
        <v>2032511.1631937758</v>
      </c>
      <c r="CI222" s="7">
        <f t="shared" si="287"/>
        <v>7403011.4044836555</v>
      </c>
      <c r="CJ222" s="7">
        <f t="shared" si="287"/>
        <v>10361280.499233495</v>
      </c>
      <c r="CK222" s="7">
        <f t="shared" si="287"/>
        <v>57748531.31105309</v>
      </c>
      <c r="CL222" s="7">
        <f t="shared" si="287"/>
        <v>14111193.904370153</v>
      </c>
      <c r="CM222" s="7">
        <f t="shared" si="287"/>
        <v>8571895.0264423266</v>
      </c>
      <c r="CN222" s="7">
        <f t="shared" si="287"/>
        <v>305516121.14999998</v>
      </c>
      <c r="CO222" s="7">
        <f t="shared" si="287"/>
        <v>141328840.69999999</v>
      </c>
      <c r="CP222" s="7">
        <f t="shared" si="287"/>
        <v>10850547.106464066</v>
      </c>
      <c r="CQ222" s="7">
        <f t="shared" si="287"/>
        <v>9667081.9664713945</v>
      </c>
      <c r="CR222" s="7">
        <f t="shared" si="287"/>
        <v>3354540.3346765377</v>
      </c>
      <c r="CS222" s="7">
        <f t="shared" si="287"/>
        <v>4217199.8719791137</v>
      </c>
      <c r="CT222" s="7">
        <f t="shared" si="287"/>
        <v>1969085.3959777462</v>
      </c>
      <c r="CU222" s="7">
        <f t="shared" si="287"/>
        <v>4496356.8911246564</v>
      </c>
      <c r="CV222" s="7">
        <f t="shared" si="287"/>
        <v>927869.74</v>
      </c>
      <c r="CW222" s="7">
        <f t="shared" si="287"/>
        <v>3123676.1402199799</v>
      </c>
      <c r="CX222" s="7">
        <f t="shared" si="287"/>
        <v>5113049.0151102785</v>
      </c>
      <c r="CY222" s="7">
        <f t="shared" si="287"/>
        <v>1012983.3600000001</v>
      </c>
      <c r="CZ222" s="7">
        <f t="shared" si="287"/>
        <v>19736826.554133385</v>
      </c>
      <c r="DA222" s="7">
        <f t="shared" si="287"/>
        <v>3154789.73</v>
      </c>
      <c r="DB222" s="7">
        <f t="shared" si="287"/>
        <v>4052304.2937700478</v>
      </c>
      <c r="DC222" s="7">
        <f t="shared" si="287"/>
        <v>2601021.4000000004</v>
      </c>
      <c r="DD222" s="7">
        <f t="shared" si="287"/>
        <v>2949343.2830855842</v>
      </c>
      <c r="DE222" s="7">
        <f t="shared" si="287"/>
        <v>4304175.45</v>
      </c>
      <c r="DF222" s="7">
        <f t="shared" si="287"/>
        <v>205513339.19999999</v>
      </c>
      <c r="DG222" s="7">
        <f t="shared" si="287"/>
        <v>1724436.2100000002</v>
      </c>
      <c r="DH222" s="7">
        <f t="shared" si="287"/>
        <v>19283620.138450351</v>
      </c>
      <c r="DI222" s="7">
        <f t="shared" si="287"/>
        <v>25669778.634683393</v>
      </c>
      <c r="DJ222" s="7">
        <f t="shared" si="287"/>
        <v>7111285.1863077115</v>
      </c>
      <c r="DK222" s="7">
        <f t="shared" si="287"/>
        <v>5211322.96</v>
      </c>
      <c r="DL222" s="7">
        <f t="shared" si="287"/>
        <v>58400673.605041012</v>
      </c>
      <c r="DM222" s="7">
        <f t="shared" si="287"/>
        <v>4018783.77</v>
      </c>
      <c r="DN222" s="7">
        <f t="shared" si="287"/>
        <v>14797471.503419036</v>
      </c>
      <c r="DO222" s="7">
        <f t="shared" si="287"/>
        <v>32455902.000283916</v>
      </c>
      <c r="DP222" s="7">
        <f t="shared" si="287"/>
        <v>3369729.4</v>
      </c>
      <c r="DQ222" s="7">
        <f t="shared" si="287"/>
        <v>9020096.1580372602</v>
      </c>
      <c r="DR222" s="7">
        <f t="shared" si="287"/>
        <v>14975984.631728703</v>
      </c>
      <c r="DS222" s="7">
        <f t="shared" si="287"/>
        <v>8429420.1176086646</v>
      </c>
      <c r="DT222" s="7">
        <f t="shared" si="287"/>
        <v>2867310.8575647487</v>
      </c>
      <c r="DU222" s="7">
        <f t="shared" si="287"/>
        <v>4605720.4294550708</v>
      </c>
      <c r="DV222" s="7">
        <f t="shared" si="287"/>
        <v>3353720.7183352751</v>
      </c>
      <c r="DW222" s="7">
        <f t="shared" si="287"/>
        <v>4128757.67</v>
      </c>
      <c r="DX222" s="7">
        <f t="shared" si="287"/>
        <v>3298855.2527481602</v>
      </c>
      <c r="DY222" s="7">
        <f t="shared" si="287"/>
        <v>4436322.1183559345</v>
      </c>
      <c r="DZ222" s="7">
        <f t="shared" si="287"/>
        <v>8560790.4731334522</v>
      </c>
      <c r="EA222" s="7">
        <f t="shared" ref="EA222:FX222" si="288">MIN(EA219,MAX(EA217,EA218))</f>
        <v>6529849.6764237965</v>
      </c>
      <c r="EB222" s="7">
        <f t="shared" si="288"/>
        <v>6396331.5680396147</v>
      </c>
      <c r="EC222" s="7">
        <f t="shared" si="288"/>
        <v>3975160.7554413672</v>
      </c>
      <c r="ED222" s="7">
        <f t="shared" si="288"/>
        <v>21131733.364714023</v>
      </c>
      <c r="EE222" s="7">
        <f t="shared" si="288"/>
        <v>3038532.7887520511</v>
      </c>
      <c r="EF222" s="7">
        <f t="shared" si="288"/>
        <v>15323547.786788797</v>
      </c>
      <c r="EG222" s="7">
        <f t="shared" si="288"/>
        <v>3581197.2088586031</v>
      </c>
      <c r="EH222" s="7">
        <f t="shared" si="288"/>
        <v>3454620.1930428306</v>
      </c>
      <c r="EI222" s="7">
        <f t="shared" si="288"/>
        <v>155065584.93316907</v>
      </c>
      <c r="EJ222" s="7">
        <f t="shared" si="288"/>
        <v>94906337.370000005</v>
      </c>
      <c r="EK222" s="7">
        <f t="shared" si="288"/>
        <v>7122858.3906008163</v>
      </c>
      <c r="EL222" s="7">
        <f t="shared" si="288"/>
        <v>4983519.7610298097</v>
      </c>
      <c r="EM222" s="7">
        <f t="shared" si="288"/>
        <v>4767206.7717768289</v>
      </c>
      <c r="EN222" s="7">
        <f t="shared" si="288"/>
        <v>11027692.500834238</v>
      </c>
      <c r="EO222" s="7">
        <f t="shared" si="288"/>
        <v>4219755.97</v>
      </c>
      <c r="EP222" s="7">
        <f t="shared" si="288"/>
        <v>5038887.4643938961</v>
      </c>
      <c r="EQ222" s="7">
        <f t="shared" si="288"/>
        <v>26819236.191122707</v>
      </c>
      <c r="ER222" s="7">
        <f t="shared" si="288"/>
        <v>4306820.0822728593</v>
      </c>
      <c r="ES222" s="7">
        <f t="shared" si="288"/>
        <v>2723078.9115517661</v>
      </c>
      <c r="ET222" s="7">
        <f t="shared" si="288"/>
        <v>3861075.6475279038</v>
      </c>
      <c r="EU222" s="7">
        <f t="shared" si="288"/>
        <v>7118095.5300000003</v>
      </c>
      <c r="EV222" s="7">
        <f t="shared" si="288"/>
        <v>1770145.8423869202</v>
      </c>
      <c r="EW222" s="7">
        <f t="shared" si="288"/>
        <v>11865998.573279381</v>
      </c>
      <c r="EX222" s="7">
        <f t="shared" si="288"/>
        <v>3312990.93</v>
      </c>
      <c r="EY222" s="7">
        <f t="shared" si="288"/>
        <v>7554255.9199999999</v>
      </c>
      <c r="EZ222" s="7">
        <f t="shared" si="288"/>
        <v>2472804.3499999996</v>
      </c>
      <c r="FA222" s="7">
        <f t="shared" si="288"/>
        <v>36810687.865161106</v>
      </c>
      <c r="FB222" s="7">
        <f t="shared" si="288"/>
        <v>4416504.42</v>
      </c>
      <c r="FC222" s="7">
        <f t="shared" si="288"/>
        <v>18929228.75615675</v>
      </c>
      <c r="FD222" s="7">
        <f t="shared" si="288"/>
        <v>4811205.8742535654</v>
      </c>
      <c r="FE222" s="7">
        <f t="shared" si="288"/>
        <v>1928053.1733722722</v>
      </c>
      <c r="FF222" s="7">
        <f t="shared" si="288"/>
        <v>3331850.9200000004</v>
      </c>
      <c r="FG222" s="7">
        <f t="shared" si="288"/>
        <v>2326466.5079496144</v>
      </c>
      <c r="FH222" s="7">
        <f t="shared" si="288"/>
        <v>1518430.27</v>
      </c>
      <c r="FI222" s="7">
        <f t="shared" si="288"/>
        <v>18174298.376225278</v>
      </c>
      <c r="FJ222" s="7">
        <f t="shared" si="288"/>
        <v>19514541.680422533</v>
      </c>
      <c r="FK222" s="7">
        <f t="shared" si="288"/>
        <v>24992684.258626916</v>
      </c>
      <c r="FL222" s="7">
        <f t="shared" si="288"/>
        <v>79338702.319999993</v>
      </c>
      <c r="FM222" s="7">
        <f t="shared" si="288"/>
        <v>36378163.409999996</v>
      </c>
      <c r="FN222" s="7">
        <f t="shared" si="288"/>
        <v>225612866.43691838</v>
      </c>
      <c r="FO222" s="7">
        <f t="shared" si="288"/>
        <v>11364072.846373329</v>
      </c>
      <c r="FP222" s="7">
        <f t="shared" si="288"/>
        <v>24255342.965600722</v>
      </c>
      <c r="FQ222" s="7">
        <f t="shared" si="288"/>
        <v>10232293.921025239</v>
      </c>
      <c r="FR222" s="7">
        <f t="shared" si="288"/>
        <v>2990961.9099999997</v>
      </c>
      <c r="FS222" s="7">
        <f t="shared" si="288"/>
        <v>3156962.5125682056</v>
      </c>
      <c r="FT222" s="7">
        <f t="shared" si="288"/>
        <v>1352119.29</v>
      </c>
      <c r="FU222" s="7">
        <f t="shared" si="288"/>
        <v>9507575.9381310008</v>
      </c>
      <c r="FV222" s="7">
        <f t="shared" si="288"/>
        <v>7753079.2290789476</v>
      </c>
      <c r="FW222" s="7">
        <f t="shared" si="288"/>
        <v>3096878.798109388</v>
      </c>
      <c r="FX222" s="7">
        <f t="shared" si="288"/>
        <v>1236153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765</v>
      </c>
      <c r="C223" s="7" t="b">
        <f>C219=C222</f>
        <v>0</v>
      </c>
      <c r="D223" s="7" t="b">
        <f t="shared" ref="D223:BO223" si="289">D219=D222</f>
        <v>0</v>
      </c>
      <c r="E223" s="7" t="b">
        <f t="shared" si="289"/>
        <v>0</v>
      </c>
      <c r="F223" s="7" t="b">
        <f t="shared" si="289"/>
        <v>0</v>
      </c>
      <c r="G223" s="7" t="b">
        <f t="shared" si="289"/>
        <v>0</v>
      </c>
      <c r="H223" s="7" t="b">
        <f t="shared" si="289"/>
        <v>0</v>
      </c>
      <c r="I223" s="7" t="b">
        <f t="shared" si="289"/>
        <v>0</v>
      </c>
      <c r="J223" s="7" t="b">
        <f t="shared" si="289"/>
        <v>0</v>
      </c>
      <c r="K223" s="7" t="b">
        <f t="shared" si="289"/>
        <v>0</v>
      </c>
      <c r="L223" s="7" t="b">
        <f t="shared" si="289"/>
        <v>0</v>
      </c>
      <c r="M223" s="7" t="b">
        <f t="shared" si="289"/>
        <v>0</v>
      </c>
      <c r="N223" s="7" t="b">
        <f t="shared" si="289"/>
        <v>0</v>
      </c>
      <c r="O223" s="7" t="b">
        <f t="shared" si="289"/>
        <v>0</v>
      </c>
      <c r="P223" s="7" t="b">
        <f t="shared" si="289"/>
        <v>0</v>
      </c>
      <c r="Q223" s="7" t="b">
        <f t="shared" si="289"/>
        <v>0</v>
      </c>
      <c r="R223" s="7" t="b">
        <f t="shared" si="289"/>
        <v>0</v>
      </c>
      <c r="S223" s="7" t="b">
        <f t="shared" si="289"/>
        <v>0</v>
      </c>
      <c r="T223" s="7" t="b">
        <f t="shared" si="289"/>
        <v>0</v>
      </c>
      <c r="U223" s="7" t="b">
        <f t="shared" si="289"/>
        <v>0</v>
      </c>
      <c r="V223" s="7" t="b">
        <f t="shared" si="289"/>
        <v>0</v>
      </c>
      <c r="W223" s="7" t="b">
        <f t="shared" si="289"/>
        <v>0</v>
      </c>
      <c r="X223" s="7" t="b">
        <f t="shared" si="289"/>
        <v>0</v>
      </c>
      <c r="Y223" s="7" t="b">
        <f t="shared" si="289"/>
        <v>0</v>
      </c>
      <c r="Z223" s="7" t="b">
        <f t="shared" si="289"/>
        <v>0</v>
      </c>
      <c r="AA223" s="7" t="b">
        <f t="shared" si="289"/>
        <v>0</v>
      </c>
      <c r="AB223" s="7" t="b">
        <f t="shared" si="289"/>
        <v>0</v>
      </c>
      <c r="AC223" s="7" t="b">
        <f t="shared" si="289"/>
        <v>0</v>
      </c>
      <c r="AD223" s="7" t="b">
        <f t="shared" si="289"/>
        <v>0</v>
      </c>
      <c r="AE223" s="7" t="b">
        <f t="shared" si="289"/>
        <v>0</v>
      </c>
      <c r="AF223" s="7" t="b">
        <f t="shared" si="289"/>
        <v>0</v>
      </c>
      <c r="AG223" s="7" t="b">
        <f t="shared" si="289"/>
        <v>0</v>
      </c>
      <c r="AH223" s="7" t="b">
        <f t="shared" si="289"/>
        <v>0</v>
      </c>
      <c r="AI223" s="7" t="b">
        <f t="shared" si="289"/>
        <v>0</v>
      </c>
      <c r="AJ223" s="7" t="b">
        <f t="shared" si="289"/>
        <v>0</v>
      </c>
      <c r="AK223" s="7" t="b">
        <f t="shared" si="289"/>
        <v>0</v>
      </c>
      <c r="AL223" s="7" t="b">
        <f t="shared" si="289"/>
        <v>0</v>
      </c>
      <c r="AM223" s="7" t="b">
        <f t="shared" si="289"/>
        <v>0</v>
      </c>
      <c r="AN223" s="7" t="b">
        <f t="shared" si="289"/>
        <v>0</v>
      </c>
      <c r="AO223" s="7" t="b">
        <f t="shared" si="289"/>
        <v>0</v>
      </c>
      <c r="AP223" s="7" t="b">
        <f t="shared" si="289"/>
        <v>0</v>
      </c>
      <c r="AQ223" s="7" t="b">
        <f t="shared" si="289"/>
        <v>0</v>
      </c>
      <c r="AR223" s="7" t="b">
        <f t="shared" si="289"/>
        <v>0</v>
      </c>
      <c r="AS223" s="7" t="b">
        <f t="shared" si="289"/>
        <v>0</v>
      </c>
      <c r="AT223" s="7" t="b">
        <f t="shared" si="289"/>
        <v>0</v>
      </c>
      <c r="AU223" s="7" t="b">
        <f t="shared" si="289"/>
        <v>0</v>
      </c>
      <c r="AV223" s="7" t="b">
        <f t="shared" si="289"/>
        <v>0</v>
      </c>
      <c r="AW223" s="7" t="b">
        <f t="shared" si="289"/>
        <v>0</v>
      </c>
      <c r="AX223" s="7" t="b">
        <f t="shared" si="289"/>
        <v>0</v>
      </c>
      <c r="AY223" s="7" t="b">
        <f t="shared" si="289"/>
        <v>0</v>
      </c>
      <c r="AZ223" s="7" t="b">
        <f t="shared" si="289"/>
        <v>0</v>
      </c>
      <c r="BA223" s="7" t="b">
        <f t="shared" si="289"/>
        <v>0</v>
      </c>
      <c r="BB223" s="7" t="b">
        <f t="shared" si="289"/>
        <v>0</v>
      </c>
      <c r="BC223" s="7" t="b">
        <f t="shared" si="289"/>
        <v>0</v>
      </c>
      <c r="BD223" s="7" t="b">
        <f t="shared" si="289"/>
        <v>0</v>
      </c>
      <c r="BE223" s="7" t="b">
        <f t="shared" si="289"/>
        <v>0</v>
      </c>
      <c r="BF223" s="7" t="b">
        <f t="shared" si="289"/>
        <v>0</v>
      </c>
      <c r="BG223" s="7" t="b">
        <f t="shared" si="289"/>
        <v>0</v>
      </c>
      <c r="BH223" s="7" t="b">
        <f t="shared" si="289"/>
        <v>0</v>
      </c>
      <c r="BI223" s="7" t="b">
        <f t="shared" si="289"/>
        <v>0</v>
      </c>
      <c r="BJ223" s="7" t="b">
        <f t="shared" si="289"/>
        <v>0</v>
      </c>
      <c r="BK223" s="7" t="b">
        <f t="shared" si="289"/>
        <v>0</v>
      </c>
      <c r="BL223" s="7" t="b">
        <f t="shared" si="289"/>
        <v>0</v>
      </c>
      <c r="BM223" s="7" t="b">
        <f t="shared" si="289"/>
        <v>0</v>
      </c>
      <c r="BN223" s="7" t="b">
        <f t="shared" si="289"/>
        <v>0</v>
      </c>
      <c r="BO223" s="7" t="b">
        <f t="shared" si="289"/>
        <v>0</v>
      </c>
      <c r="BP223" s="7" t="b">
        <f t="shared" ref="BP223:EA223" si="290">BP219=BP222</f>
        <v>0</v>
      </c>
      <c r="BQ223" s="7" t="b">
        <f t="shared" si="290"/>
        <v>0</v>
      </c>
      <c r="BR223" s="7" t="b">
        <f t="shared" si="290"/>
        <v>0</v>
      </c>
      <c r="BS223" s="7" t="b">
        <f t="shared" si="290"/>
        <v>0</v>
      </c>
      <c r="BT223" s="7" t="b">
        <f t="shared" si="290"/>
        <v>0</v>
      </c>
      <c r="BU223" s="7" t="b">
        <f t="shared" si="290"/>
        <v>0</v>
      </c>
      <c r="BV223" s="7" t="b">
        <f t="shared" si="290"/>
        <v>0</v>
      </c>
      <c r="BW223" s="7" t="b">
        <f t="shared" si="290"/>
        <v>0</v>
      </c>
      <c r="BX223" s="7" t="b">
        <f t="shared" si="290"/>
        <v>0</v>
      </c>
      <c r="BY223" s="7" t="b">
        <f t="shared" si="290"/>
        <v>1</v>
      </c>
      <c r="BZ223" s="7" t="b">
        <f t="shared" si="290"/>
        <v>0</v>
      </c>
      <c r="CA223" s="7" t="b">
        <f t="shared" si="290"/>
        <v>0</v>
      </c>
      <c r="CB223" s="7" t="b">
        <f t="shared" si="290"/>
        <v>0</v>
      </c>
      <c r="CC223" s="7" t="b">
        <f t="shared" si="290"/>
        <v>0</v>
      </c>
      <c r="CD223" s="7" t="b">
        <f t="shared" si="290"/>
        <v>0</v>
      </c>
      <c r="CE223" s="7" t="b">
        <f t="shared" si="290"/>
        <v>0</v>
      </c>
      <c r="CF223" s="7" t="b">
        <f t="shared" si="290"/>
        <v>0</v>
      </c>
      <c r="CG223" s="7" t="b">
        <f t="shared" si="290"/>
        <v>0</v>
      </c>
      <c r="CH223" s="7" t="b">
        <f t="shared" si="290"/>
        <v>0</v>
      </c>
      <c r="CI223" s="7" t="b">
        <f t="shared" si="290"/>
        <v>0</v>
      </c>
      <c r="CJ223" s="7" t="b">
        <f t="shared" si="290"/>
        <v>0</v>
      </c>
      <c r="CK223" s="7" t="b">
        <f t="shared" si="290"/>
        <v>0</v>
      </c>
      <c r="CL223" s="7" t="b">
        <f t="shared" si="290"/>
        <v>0</v>
      </c>
      <c r="CM223" s="7" t="b">
        <f t="shared" si="290"/>
        <v>0</v>
      </c>
      <c r="CN223" s="7" t="b">
        <f t="shared" si="290"/>
        <v>0</v>
      </c>
      <c r="CO223" s="7" t="b">
        <f t="shared" si="290"/>
        <v>0</v>
      </c>
      <c r="CP223" s="7" t="b">
        <f t="shared" si="290"/>
        <v>0</v>
      </c>
      <c r="CQ223" s="7" t="b">
        <f t="shared" si="290"/>
        <v>0</v>
      </c>
      <c r="CR223" s="7" t="b">
        <f t="shared" si="290"/>
        <v>0</v>
      </c>
      <c r="CS223" s="7" t="b">
        <f t="shared" si="290"/>
        <v>0</v>
      </c>
      <c r="CT223" s="7" t="b">
        <f t="shared" si="290"/>
        <v>0</v>
      </c>
      <c r="CU223" s="7" t="b">
        <f t="shared" si="290"/>
        <v>0</v>
      </c>
      <c r="CV223" s="7" t="b">
        <f t="shared" si="290"/>
        <v>0</v>
      </c>
      <c r="CW223" s="7" t="b">
        <f t="shared" si="290"/>
        <v>0</v>
      </c>
      <c r="CX223" s="7" t="b">
        <f t="shared" si="290"/>
        <v>0</v>
      </c>
      <c r="CY223" s="7" t="b">
        <f t="shared" si="290"/>
        <v>0</v>
      </c>
      <c r="CZ223" s="7" t="b">
        <f t="shared" si="290"/>
        <v>0</v>
      </c>
      <c r="DA223" s="7" t="b">
        <f t="shared" si="290"/>
        <v>0</v>
      </c>
      <c r="DB223" s="7" t="b">
        <f t="shared" si="290"/>
        <v>0</v>
      </c>
      <c r="DC223" s="7" t="b">
        <f t="shared" si="290"/>
        <v>0</v>
      </c>
      <c r="DD223" s="7" t="b">
        <f t="shared" si="290"/>
        <v>0</v>
      </c>
      <c r="DE223" s="7" t="b">
        <f t="shared" si="290"/>
        <v>0</v>
      </c>
      <c r="DF223" s="7" t="b">
        <f t="shared" si="290"/>
        <v>0</v>
      </c>
      <c r="DG223" s="7" t="b">
        <f t="shared" si="290"/>
        <v>0</v>
      </c>
      <c r="DH223" s="7" t="b">
        <f t="shared" si="290"/>
        <v>0</v>
      </c>
      <c r="DI223" s="7" t="b">
        <f t="shared" si="290"/>
        <v>0</v>
      </c>
      <c r="DJ223" s="7" t="b">
        <f t="shared" si="290"/>
        <v>0</v>
      </c>
      <c r="DK223" s="7" t="b">
        <f t="shared" si="290"/>
        <v>1</v>
      </c>
      <c r="DL223" s="7" t="b">
        <f t="shared" si="290"/>
        <v>0</v>
      </c>
      <c r="DM223" s="7" t="b">
        <f t="shared" si="290"/>
        <v>0</v>
      </c>
      <c r="DN223" s="7" t="b">
        <f t="shared" si="290"/>
        <v>0</v>
      </c>
      <c r="DO223" s="7" t="b">
        <f t="shared" si="290"/>
        <v>0</v>
      </c>
      <c r="DP223" s="7" t="b">
        <f t="shared" si="290"/>
        <v>0</v>
      </c>
      <c r="DQ223" s="7" t="b">
        <f t="shared" si="290"/>
        <v>0</v>
      </c>
      <c r="DR223" s="7" t="b">
        <f t="shared" si="290"/>
        <v>0</v>
      </c>
      <c r="DS223" s="7" t="b">
        <f t="shared" si="290"/>
        <v>0</v>
      </c>
      <c r="DT223" s="7" t="b">
        <f t="shared" si="290"/>
        <v>0</v>
      </c>
      <c r="DU223" s="7" t="b">
        <f t="shared" si="290"/>
        <v>0</v>
      </c>
      <c r="DV223" s="7" t="b">
        <f t="shared" si="290"/>
        <v>0</v>
      </c>
      <c r="DW223" s="7" t="b">
        <f t="shared" si="290"/>
        <v>0</v>
      </c>
      <c r="DX223" s="7" t="b">
        <f t="shared" si="290"/>
        <v>0</v>
      </c>
      <c r="DY223" s="7" t="b">
        <f t="shared" si="290"/>
        <v>0</v>
      </c>
      <c r="DZ223" s="7" t="b">
        <f t="shared" si="290"/>
        <v>0</v>
      </c>
      <c r="EA223" s="7" t="b">
        <f t="shared" si="290"/>
        <v>0</v>
      </c>
      <c r="EB223" s="7" t="b">
        <f t="shared" ref="EB223:FX223" si="291">EB219=EB222</f>
        <v>0</v>
      </c>
      <c r="EC223" s="7" t="b">
        <f t="shared" si="291"/>
        <v>0</v>
      </c>
      <c r="ED223" s="7" t="b">
        <f t="shared" si="291"/>
        <v>0</v>
      </c>
      <c r="EE223" s="7" t="b">
        <f t="shared" si="291"/>
        <v>0</v>
      </c>
      <c r="EF223" s="7" t="b">
        <f t="shared" si="291"/>
        <v>0</v>
      </c>
      <c r="EG223" s="7" t="b">
        <f t="shared" si="291"/>
        <v>0</v>
      </c>
      <c r="EH223" s="7" t="b">
        <f t="shared" si="291"/>
        <v>0</v>
      </c>
      <c r="EI223" s="7" t="b">
        <f t="shared" si="291"/>
        <v>0</v>
      </c>
      <c r="EJ223" s="7" t="b">
        <f t="shared" si="291"/>
        <v>0</v>
      </c>
      <c r="EK223" s="7" t="b">
        <f t="shared" si="291"/>
        <v>0</v>
      </c>
      <c r="EL223" s="7" t="b">
        <f t="shared" si="291"/>
        <v>0</v>
      </c>
      <c r="EM223" s="7" t="b">
        <f t="shared" si="291"/>
        <v>0</v>
      </c>
      <c r="EN223" s="7" t="b">
        <f t="shared" si="291"/>
        <v>0</v>
      </c>
      <c r="EO223" s="7" t="b">
        <f t="shared" si="291"/>
        <v>0</v>
      </c>
      <c r="EP223" s="7" t="b">
        <f t="shared" si="291"/>
        <v>0</v>
      </c>
      <c r="EQ223" s="7" t="b">
        <f t="shared" si="291"/>
        <v>0</v>
      </c>
      <c r="ER223" s="7" t="b">
        <f t="shared" si="291"/>
        <v>0</v>
      </c>
      <c r="ES223" s="7" t="b">
        <f t="shared" si="291"/>
        <v>0</v>
      </c>
      <c r="ET223" s="7" t="b">
        <f t="shared" si="291"/>
        <v>0</v>
      </c>
      <c r="EU223" s="7" t="b">
        <f t="shared" si="291"/>
        <v>1</v>
      </c>
      <c r="EV223" s="7" t="b">
        <f t="shared" si="291"/>
        <v>0</v>
      </c>
      <c r="EW223" s="7" t="b">
        <f t="shared" si="291"/>
        <v>0</v>
      </c>
      <c r="EX223" s="7" t="b">
        <f t="shared" si="291"/>
        <v>0</v>
      </c>
      <c r="EY223" s="7" t="b">
        <f t="shared" si="291"/>
        <v>1</v>
      </c>
      <c r="EZ223" s="7" t="b">
        <f t="shared" si="291"/>
        <v>0</v>
      </c>
      <c r="FA223" s="7" t="b">
        <f t="shared" si="291"/>
        <v>0</v>
      </c>
      <c r="FB223" s="7" t="b">
        <f t="shared" si="291"/>
        <v>0</v>
      </c>
      <c r="FC223" s="7" t="b">
        <f t="shared" si="291"/>
        <v>0</v>
      </c>
      <c r="FD223" s="7" t="b">
        <f t="shared" si="291"/>
        <v>0</v>
      </c>
      <c r="FE223" s="7" t="b">
        <f t="shared" si="291"/>
        <v>0</v>
      </c>
      <c r="FF223" s="7" t="b">
        <f t="shared" si="291"/>
        <v>0</v>
      </c>
      <c r="FG223" s="7" t="b">
        <f t="shared" si="291"/>
        <v>0</v>
      </c>
      <c r="FH223" s="7" t="b">
        <f t="shared" si="291"/>
        <v>0</v>
      </c>
      <c r="FI223" s="7" t="b">
        <f t="shared" si="291"/>
        <v>0</v>
      </c>
      <c r="FJ223" s="7" t="b">
        <f t="shared" si="291"/>
        <v>0</v>
      </c>
      <c r="FK223" s="7" t="b">
        <f t="shared" si="291"/>
        <v>0</v>
      </c>
      <c r="FL223" s="7" t="b">
        <f t="shared" si="291"/>
        <v>0</v>
      </c>
      <c r="FM223" s="7" t="b">
        <f t="shared" si="291"/>
        <v>0</v>
      </c>
      <c r="FN223" s="7" t="b">
        <f t="shared" si="291"/>
        <v>0</v>
      </c>
      <c r="FO223" s="7" t="b">
        <f t="shared" si="291"/>
        <v>0</v>
      </c>
      <c r="FP223" s="7" t="b">
        <f t="shared" si="291"/>
        <v>0</v>
      </c>
      <c r="FQ223" s="7" t="b">
        <f t="shared" si="291"/>
        <v>0</v>
      </c>
      <c r="FR223" s="7" t="b">
        <f t="shared" si="291"/>
        <v>0</v>
      </c>
      <c r="FS223" s="7" t="b">
        <f t="shared" si="291"/>
        <v>0</v>
      </c>
      <c r="FT223" s="7" t="b">
        <f t="shared" si="291"/>
        <v>0</v>
      </c>
      <c r="FU223" s="7" t="b">
        <f t="shared" si="291"/>
        <v>0</v>
      </c>
      <c r="FV223" s="7" t="b">
        <f t="shared" si="291"/>
        <v>0</v>
      </c>
      <c r="FW223" s="7" t="b">
        <f t="shared" si="291"/>
        <v>0</v>
      </c>
      <c r="FX223" s="7" t="b">
        <f t="shared" si="291"/>
        <v>0</v>
      </c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 t="s">
        <v>766</v>
      </c>
      <c r="B224" s="96" t="s">
        <v>767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6"/>
      <c r="B225" s="96" t="s">
        <v>768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769</v>
      </c>
      <c r="B226" s="7" t="s">
        <v>770</v>
      </c>
      <c r="C226" s="7">
        <f t="shared" ref="C226:BN226" si="292">+C201</f>
        <v>67579055.799999997</v>
      </c>
      <c r="D226" s="7">
        <f t="shared" si="292"/>
        <v>391217643.63</v>
      </c>
      <c r="E226" s="7">
        <f t="shared" si="292"/>
        <v>67936145.670000002</v>
      </c>
      <c r="F226" s="7">
        <f t="shared" si="292"/>
        <v>188193584.91</v>
      </c>
      <c r="G226" s="7">
        <f t="shared" si="292"/>
        <v>12359007.699999999</v>
      </c>
      <c r="H226" s="7">
        <f t="shared" si="292"/>
        <v>10504408.4</v>
      </c>
      <c r="I226" s="7">
        <f t="shared" si="292"/>
        <v>94882823.450000003</v>
      </c>
      <c r="J226" s="7">
        <f t="shared" si="292"/>
        <v>22465084.559999999</v>
      </c>
      <c r="K226" s="7">
        <f t="shared" si="292"/>
        <v>3435790.85</v>
      </c>
      <c r="L226" s="7">
        <f t="shared" si="292"/>
        <v>24423786.620000001</v>
      </c>
      <c r="M226" s="7">
        <f t="shared" si="292"/>
        <v>13706618.359999999</v>
      </c>
      <c r="N226" s="7">
        <f t="shared" si="292"/>
        <v>513415844.72000003</v>
      </c>
      <c r="O226" s="7">
        <f t="shared" si="292"/>
        <v>131950825.05</v>
      </c>
      <c r="P226" s="7">
        <f t="shared" si="292"/>
        <v>3837872.99</v>
      </c>
      <c r="Q226" s="7">
        <f t="shared" si="292"/>
        <v>398408787.29000002</v>
      </c>
      <c r="R226" s="7">
        <f t="shared" si="292"/>
        <v>46071797.460000001</v>
      </c>
      <c r="S226" s="7">
        <f t="shared" si="292"/>
        <v>16440916.66</v>
      </c>
      <c r="T226" s="7">
        <f t="shared" si="292"/>
        <v>2487775.84</v>
      </c>
      <c r="U226" s="7">
        <f t="shared" si="292"/>
        <v>1122989.93</v>
      </c>
      <c r="V226" s="7">
        <f t="shared" si="292"/>
        <v>3479403.82</v>
      </c>
      <c r="W226" s="7">
        <f t="shared" si="292"/>
        <v>2343307.2799999998</v>
      </c>
      <c r="X226" s="7">
        <f t="shared" si="292"/>
        <v>981531.04</v>
      </c>
      <c r="Y226" s="7">
        <f t="shared" si="292"/>
        <v>21927222.800000001</v>
      </c>
      <c r="Z226" s="7">
        <f t="shared" si="292"/>
        <v>3161599.75</v>
      </c>
      <c r="AA226" s="7">
        <f t="shared" si="292"/>
        <v>292733741.89999998</v>
      </c>
      <c r="AB226" s="7">
        <f t="shared" si="292"/>
        <v>284791861.01999998</v>
      </c>
      <c r="AC226" s="7">
        <f t="shared" si="292"/>
        <v>10031677.59</v>
      </c>
      <c r="AD226" s="7">
        <f t="shared" si="292"/>
        <v>12984607.640000001</v>
      </c>
      <c r="AE226" s="7">
        <f t="shared" si="292"/>
        <v>1812192.54</v>
      </c>
      <c r="AF226" s="7">
        <f t="shared" si="292"/>
        <v>2852159.96</v>
      </c>
      <c r="AG226" s="7">
        <f t="shared" si="292"/>
        <v>7362610.6200000001</v>
      </c>
      <c r="AH226" s="7">
        <f t="shared" si="292"/>
        <v>10005195.48</v>
      </c>
      <c r="AI226" s="7">
        <f t="shared" si="292"/>
        <v>4210366.28</v>
      </c>
      <c r="AJ226" s="7">
        <f t="shared" si="292"/>
        <v>2734447.67</v>
      </c>
      <c r="AK226" s="7">
        <f t="shared" si="292"/>
        <v>3257893.63</v>
      </c>
      <c r="AL226" s="7">
        <f t="shared" si="292"/>
        <v>3622884.85</v>
      </c>
      <c r="AM226" s="7">
        <f t="shared" si="292"/>
        <v>4647812.01</v>
      </c>
      <c r="AN226" s="7">
        <f t="shared" si="292"/>
        <v>4348398.01</v>
      </c>
      <c r="AO226" s="7">
        <f t="shared" si="292"/>
        <v>43662203.93</v>
      </c>
      <c r="AP226" s="7">
        <f t="shared" si="292"/>
        <v>884142920.07000005</v>
      </c>
      <c r="AQ226" s="7">
        <f t="shared" si="292"/>
        <v>3422577.87</v>
      </c>
      <c r="AR226" s="7">
        <f t="shared" si="292"/>
        <v>600996743.87</v>
      </c>
      <c r="AS226" s="7">
        <f t="shared" si="292"/>
        <v>69484251.75</v>
      </c>
      <c r="AT226" s="7">
        <f t="shared" si="292"/>
        <v>22317877.739999998</v>
      </c>
      <c r="AU226" s="7">
        <f t="shared" si="292"/>
        <v>3673310</v>
      </c>
      <c r="AV226" s="7">
        <f t="shared" si="292"/>
        <v>4033128.08</v>
      </c>
      <c r="AW226" s="7">
        <f t="shared" si="292"/>
        <v>3706085.53</v>
      </c>
      <c r="AX226" s="7">
        <f t="shared" si="292"/>
        <v>1528196.95</v>
      </c>
      <c r="AY226" s="7">
        <f t="shared" si="292"/>
        <v>5032360.62</v>
      </c>
      <c r="AZ226" s="7">
        <f t="shared" si="292"/>
        <v>115329859.28</v>
      </c>
      <c r="BA226" s="7">
        <f t="shared" si="292"/>
        <v>85173371.560000002</v>
      </c>
      <c r="BB226" s="7">
        <f t="shared" si="292"/>
        <v>74738931.409999996</v>
      </c>
      <c r="BC226" s="7">
        <f t="shared" si="292"/>
        <v>273254456.22000003</v>
      </c>
      <c r="BD226" s="7">
        <f t="shared" si="292"/>
        <v>46637021.020000003</v>
      </c>
      <c r="BE226" s="7">
        <f t="shared" si="292"/>
        <v>13703356.460000001</v>
      </c>
      <c r="BF226" s="7">
        <f t="shared" si="292"/>
        <v>233414442.91</v>
      </c>
      <c r="BG226" s="7">
        <f t="shared" si="292"/>
        <v>10365058.4</v>
      </c>
      <c r="BH226" s="7">
        <f t="shared" si="292"/>
        <v>6504916.0800000001</v>
      </c>
      <c r="BI226" s="7">
        <f t="shared" si="292"/>
        <v>3845873.34</v>
      </c>
      <c r="BJ226" s="7">
        <f t="shared" si="292"/>
        <v>59144500.82</v>
      </c>
      <c r="BK226" s="7">
        <f t="shared" si="292"/>
        <v>286330416.74000001</v>
      </c>
      <c r="BL226" s="7">
        <f t="shared" si="292"/>
        <v>2884762.66</v>
      </c>
      <c r="BM226" s="7">
        <f t="shared" si="292"/>
        <v>3689613.93</v>
      </c>
      <c r="BN226" s="7">
        <f t="shared" si="292"/>
        <v>32847316.859999999</v>
      </c>
      <c r="BO226" s="7">
        <f t="shared" ref="BO226:DZ226" si="293">+BO201</f>
        <v>12907351.789999999</v>
      </c>
      <c r="BP226" s="7">
        <f t="shared" si="293"/>
        <v>3164216.9</v>
      </c>
      <c r="BQ226" s="7">
        <f t="shared" si="293"/>
        <v>60807439.890000001</v>
      </c>
      <c r="BR226" s="7">
        <f t="shared" si="293"/>
        <v>43899333.07</v>
      </c>
      <c r="BS226" s="7">
        <f t="shared" si="293"/>
        <v>12605532.140000001</v>
      </c>
      <c r="BT226" s="7">
        <f t="shared" si="293"/>
        <v>4994818.9000000004</v>
      </c>
      <c r="BU226" s="7">
        <f t="shared" si="293"/>
        <v>4933934.3600000003</v>
      </c>
      <c r="BV226" s="7">
        <f t="shared" si="293"/>
        <v>12591897.369999999</v>
      </c>
      <c r="BW226" s="7">
        <f t="shared" si="293"/>
        <v>19614490.57</v>
      </c>
      <c r="BX226" s="7">
        <f t="shared" si="293"/>
        <v>1665261.44</v>
      </c>
      <c r="BY226" s="7">
        <f t="shared" si="293"/>
        <v>5634828.4699999997</v>
      </c>
      <c r="BZ226" s="7">
        <f t="shared" si="293"/>
        <v>3063454</v>
      </c>
      <c r="CA226" s="7">
        <f t="shared" si="293"/>
        <v>2708649.09</v>
      </c>
      <c r="CB226" s="7">
        <f t="shared" si="293"/>
        <v>756516322.92999995</v>
      </c>
      <c r="CC226" s="7">
        <f t="shared" si="293"/>
        <v>2907041.51</v>
      </c>
      <c r="CD226" s="7">
        <f t="shared" si="293"/>
        <v>970280.74</v>
      </c>
      <c r="CE226" s="7">
        <f t="shared" si="293"/>
        <v>2443084.2200000002</v>
      </c>
      <c r="CF226" s="7">
        <f t="shared" si="293"/>
        <v>2404467.69</v>
      </c>
      <c r="CG226" s="7">
        <f t="shared" si="293"/>
        <v>3085381.73</v>
      </c>
      <c r="CH226" s="7">
        <f t="shared" si="293"/>
        <v>1959997.48</v>
      </c>
      <c r="CI226" s="7">
        <f t="shared" si="293"/>
        <v>7014689.4400000004</v>
      </c>
      <c r="CJ226" s="7">
        <f t="shared" si="293"/>
        <v>9983948.1600000001</v>
      </c>
      <c r="CK226" s="7">
        <f t="shared" si="293"/>
        <v>67244490.040000007</v>
      </c>
      <c r="CL226" s="7">
        <f t="shared" si="293"/>
        <v>13840593.439999999</v>
      </c>
      <c r="CM226" s="7">
        <f t="shared" si="293"/>
        <v>8817966.1300000008</v>
      </c>
      <c r="CN226" s="7">
        <f t="shared" si="293"/>
        <v>294255077.88</v>
      </c>
      <c r="CO226" s="7">
        <f t="shared" si="293"/>
        <v>138921886.68000001</v>
      </c>
      <c r="CP226" s="7">
        <f t="shared" si="293"/>
        <v>10617616.109999999</v>
      </c>
      <c r="CQ226" s="7">
        <f t="shared" si="293"/>
        <v>9812866.1300000008</v>
      </c>
      <c r="CR226" s="7">
        <f t="shared" si="293"/>
        <v>3233224.97</v>
      </c>
      <c r="CS226" s="7">
        <f t="shared" si="293"/>
        <v>4085346.12</v>
      </c>
      <c r="CT226" s="7">
        <f t="shared" si="293"/>
        <v>1928515.43</v>
      </c>
      <c r="CU226" s="7">
        <f t="shared" si="293"/>
        <v>5200260.0599999996</v>
      </c>
      <c r="CV226" s="7">
        <f t="shared" si="293"/>
        <v>910663.77</v>
      </c>
      <c r="CW226" s="7">
        <f t="shared" si="293"/>
        <v>3053744.95</v>
      </c>
      <c r="CX226" s="7">
        <f t="shared" si="293"/>
        <v>5047798.5199999996</v>
      </c>
      <c r="CY226" s="7">
        <f t="shared" si="293"/>
        <v>980674.15</v>
      </c>
      <c r="CZ226" s="7">
        <f t="shared" si="293"/>
        <v>19388758.77</v>
      </c>
      <c r="DA226" s="7">
        <f t="shared" si="293"/>
        <v>2931745.79</v>
      </c>
      <c r="DB226" s="7">
        <f t="shared" si="293"/>
        <v>3929689.58</v>
      </c>
      <c r="DC226" s="7">
        <f t="shared" si="293"/>
        <v>2535770.15</v>
      </c>
      <c r="DD226" s="7">
        <f t="shared" si="293"/>
        <v>2982482.43</v>
      </c>
      <c r="DE226" s="7">
        <f t="shared" si="293"/>
        <v>4287892.91</v>
      </c>
      <c r="DF226" s="7">
        <f t="shared" si="293"/>
        <v>200934124.12</v>
      </c>
      <c r="DG226" s="7">
        <f t="shared" si="293"/>
        <v>1707698.66</v>
      </c>
      <c r="DH226" s="7">
        <f t="shared" si="293"/>
        <v>19042905.27</v>
      </c>
      <c r="DI226" s="7">
        <f t="shared" si="293"/>
        <v>24886003.489999998</v>
      </c>
      <c r="DJ226" s="7">
        <f t="shared" si="293"/>
        <v>7039911.5499999998</v>
      </c>
      <c r="DK226" s="7">
        <f t="shared" si="293"/>
        <v>4961327.1900000004</v>
      </c>
      <c r="DL226" s="7">
        <f t="shared" si="293"/>
        <v>56813942.630000003</v>
      </c>
      <c r="DM226" s="7">
        <f t="shared" si="293"/>
        <v>3819524.07</v>
      </c>
      <c r="DN226" s="7">
        <f t="shared" si="293"/>
        <v>14575278.060000001</v>
      </c>
      <c r="DO226" s="7">
        <f t="shared" si="293"/>
        <v>31552929.030000001</v>
      </c>
      <c r="DP226" s="7">
        <f t="shared" si="293"/>
        <v>3257236.2</v>
      </c>
      <c r="DQ226" s="7">
        <f t="shared" si="293"/>
        <v>8250732.5899999999</v>
      </c>
      <c r="DR226" s="7">
        <f t="shared" si="293"/>
        <v>14654004.93</v>
      </c>
      <c r="DS226" s="7">
        <f t="shared" si="293"/>
        <v>8240584.6699999999</v>
      </c>
      <c r="DT226" s="7">
        <f t="shared" si="293"/>
        <v>2832326.61</v>
      </c>
      <c r="DU226" s="7">
        <f t="shared" si="293"/>
        <v>4503884.22</v>
      </c>
      <c r="DV226" s="7">
        <f t="shared" si="293"/>
        <v>3219826.24</v>
      </c>
      <c r="DW226" s="7">
        <f t="shared" si="293"/>
        <v>4043615.78</v>
      </c>
      <c r="DX226" s="7">
        <f t="shared" si="293"/>
        <v>3212562.94</v>
      </c>
      <c r="DY226" s="7">
        <f t="shared" si="293"/>
        <v>4388818.38</v>
      </c>
      <c r="DZ226" s="7">
        <f t="shared" si="293"/>
        <v>8550077.7200000007</v>
      </c>
      <c r="EA226" s="7">
        <f t="shared" ref="EA226:FX226" si="294">+EA201</f>
        <v>6527784.1200000001</v>
      </c>
      <c r="EB226" s="7">
        <f t="shared" si="294"/>
        <v>6226113.46</v>
      </c>
      <c r="EC226" s="7">
        <f t="shared" si="294"/>
        <v>3887045.58</v>
      </c>
      <c r="ED226" s="7">
        <f t="shared" si="294"/>
        <v>20708081.859999999</v>
      </c>
      <c r="EE226" s="7">
        <f t="shared" si="294"/>
        <v>2945417.27</v>
      </c>
      <c r="EF226" s="7">
        <f t="shared" si="294"/>
        <v>14637251.66</v>
      </c>
      <c r="EG226" s="7">
        <f t="shared" si="294"/>
        <v>3423456.44</v>
      </c>
      <c r="EH226" s="7">
        <f t="shared" si="294"/>
        <v>3351569.47</v>
      </c>
      <c r="EI226" s="7">
        <f t="shared" si="294"/>
        <v>154981359.40000001</v>
      </c>
      <c r="EJ226" s="7">
        <f t="shared" si="294"/>
        <v>92951842.370000005</v>
      </c>
      <c r="EK226" s="7">
        <f t="shared" si="294"/>
        <v>6930561.1699999999</v>
      </c>
      <c r="EL226" s="7">
        <f t="shared" si="294"/>
        <v>4914027.91</v>
      </c>
      <c r="EM226" s="7">
        <f t="shared" si="294"/>
        <v>4701132.51</v>
      </c>
      <c r="EN226" s="7">
        <f t="shared" si="294"/>
        <v>11167899.17</v>
      </c>
      <c r="EO226" s="7">
        <f t="shared" si="294"/>
        <v>4175806.31</v>
      </c>
      <c r="EP226" s="7">
        <f t="shared" si="294"/>
        <v>4927037.83</v>
      </c>
      <c r="EQ226" s="7">
        <f t="shared" si="294"/>
        <v>26637558.640000001</v>
      </c>
      <c r="ER226" s="7">
        <f t="shared" si="294"/>
        <v>4188230.25</v>
      </c>
      <c r="ES226" s="7">
        <f t="shared" si="294"/>
        <v>2541627.9</v>
      </c>
      <c r="ET226" s="7">
        <f t="shared" si="294"/>
        <v>3672782.51</v>
      </c>
      <c r="EU226" s="7">
        <f t="shared" si="294"/>
        <v>6869913.0499999998</v>
      </c>
      <c r="EV226" s="7">
        <f t="shared" si="294"/>
        <v>1698797.49</v>
      </c>
      <c r="EW226" s="7">
        <f t="shared" si="294"/>
        <v>11469247.699999999</v>
      </c>
      <c r="EX226" s="7">
        <f t="shared" si="294"/>
        <v>3311518.45</v>
      </c>
      <c r="EY226" s="7">
        <f t="shared" si="294"/>
        <v>9562458.4100000001</v>
      </c>
      <c r="EZ226" s="7">
        <f t="shared" si="294"/>
        <v>2360866.35</v>
      </c>
      <c r="FA226" s="7">
        <f t="shared" si="294"/>
        <v>34781868.240000002</v>
      </c>
      <c r="FB226" s="7">
        <f t="shared" si="294"/>
        <v>4353302.32</v>
      </c>
      <c r="FC226" s="7">
        <f t="shared" si="294"/>
        <v>19458183.91</v>
      </c>
      <c r="FD226" s="7">
        <f t="shared" si="294"/>
        <v>4601313.3099999996</v>
      </c>
      <c r="FE226" s="7">
        <f t="shared" si="294"/>
        <v>1894085.89</v>
      </c>
      <c r="FF226" s="7">
        <f t="shared" si="294"/>
        <v>3250617.96</v>
      </c>
      <c r="FG226" s="7">
        <f t="shared" si="294"/>
        <v>2408811.4300000002</v>
      </c>
      <c r="FH226" s="7">
        <f t="shared" si="294"/>
        <v>1600435.44</v>
      </c>
      <c r="FI226" s="7">
        <f t="shared" si="294"/>
        <v>17972817.440000001</v>
      </c>
      <c r="FJ226" s="7">
        <f t="shared" si="294"/>
        <v>18665353.800000001</v>
      </c>
      <c r="FK226" s="7">
        <f t="shared" si="294"/>
        <v>23934310.629999999</v>
      </c>
      <c r="FL226" s="7">
        <f t="shared" si="294"/>
        <v>71517182.760000005</v>
      </c>
      <c r="FM226" s="7">
        <f t="shared" si="294"/>
        <v>35564133.420000002</v>
      </c>
      <c r="FN226" s="7">
        <f t="shared" si="294"/>
        <v>210812447.11000001</v>
      </c>
      <c r="FO226" s="7">
        <f t="shared" si="294"/>
        <v>11022545.449999999</v>
      </c>
      <c r="FP226" s="7">
        <f t="shared" si="294"/>
        <v>22554453.120000001</v>
      </c>
      <c r="FQ226" s="7">
        <f t="shared" si="294"/>
        <v>9326329.8699999992</v>
      </c>
      <c r="FR226" s="7">
        <f t="shared" si="294"/>
        <v>2786999.19</v>
      </c>
      <c r="FS226" s="7">
        <f t="shared" si="294"/>
        <v>3137557.01</v>
      </c>
      <c r="FT226" s="7">
        <f t="shared" si="294"/>
        <v>1342898.53</v>
      </c>
      <c r="FU226" s="7">
        <f t="shared" si="294"/>
        <v>9116711.8499999996</v>
      </c>
      <c r="FV226" s="7">
        <f t="shared" si="294"/>
        <v>7338164.6799999997</v>
      </c>
      <c r="FW226" s="7">
        <f t="shared" si="294"/>
        <v>3016352.87</v>
      </c>
      <c r="FX226" s="7">
        <f t="shared" si="294"/>
        <v>1256949.44</v>
      </c>
      <c r="FY226" s="7"/>
      <c r="FZ226" s="7">
        <f>SUM(C226:FX226)</f>
        <v>8528447241.0799961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5" t="s">
        <v>771</v>
      </c>
      <c r="B227" s="96" t="s">
        <v>744</v>
      </c>
      <c r="C227" s="7">
        <f t="shared" ref="C227:BN227" si="295">MIN(C222,C226)</f>
        <v>66719849.178734355</v>
      </c>
      <c r="D227" s="7">
        <f t="shared" si="295"/>
        <v>391217643.63</v>
      </c>
      <c r="E227" s="7">
        <f t="shared" si="295"/>
        <v>67936145.670000002</v>
      </c>
      <c r="F227" s="7">
        <f t="shared" si="295"/>
        <v>188193584.91</v>
      </c>
      <c r="G227" s="7">
        <f t="shared" si="295"/>
        <v>12359007.699999999</v>
      </c>
      <c r="H227" s="7">
        <f t="shared" si="295"/>
        <v>10504408.4</v>
      </c>
      <c r="I227" s="7">
        <f t="shared" si="295"/>
        <v>94882823.450000003</v>
      </c>
      <c r="J227" s="7">
        <f t="shared" si="295"/>
        <v>22222616.91891351</v>
      </c>
      <c r="K227" s="7">
        <f t="shared" si="295"/>
        <v>3435790.85</v>
      </c>
      <c r="L227" s="7">
        <f t="shared" si="295"/>
        <v>24423786.620000001</v>
      </c>
      <c r="M227" s="7">
        <f t="shared" si="295"/>
        <v>13706618.359999999</v>
      </c>
      <c r="N227" s="7">
        <f t="shared" si="295"/>
        <v>513415844.72000003</v>
      </c>
      <c r="O227" s="7">
        <f t="shared" si="295"/>
        <v>131950825.05</v>
      </c>
      <c r="P227" s="7">
        <f t="shared" si="295"/>
        <v>3837872.99</v>
      </c>
      <c r="Q227" s="7">
        <f t="shared" si="295"/>
        <v>398408787.29000002</v>
      </c>
      <c r="R227" s="7">
        <f t="shared" si="295"/>
        <v>46071797.460000001</v>
      </c>
      <c r="S227" s="7">
        <f t="shared" si="295"/>
        <v>16440916.66</v>
      </c>
      <c r="T227" s="7">
        <f t="shared" si="295"/>
        <v>2487775.84</v>
      </c>
      <c r="U227" s="7">
        <f t="shared" si="295"/>
        <v>1122989.93</v>
      </c>
      <c r="V227" s="7">
        <f t="shared" si="295"/>
        <v>3479403.82</v>
      </c>
      <c r="W227" s="7">
        <f t="shared" si="295"/>
        <v>2343307.2799999998</v>
      </c>
      <c r="X227" s="7">
        <f t="shared" si="295"/>
        <v>981531.04</v>
      </c>
      <c r="Y227" s="7">
        <f t="shared" si="295"/>
        <v>8173158.6299999999</v>
      </c>
      <c r="Z227" s="7">
        <f t="shared" si="295"/>
        <v>3161599.75</v>
      </c>
      <c r="AA227" s="7">
        <f t="shared" si="295"/>
        <v>292733741.89999998</v>
      </c>
      <c r="AB227" s="7">
        <f t="shared" si="295"/>
        <v>283471051.34393352</v>
      </c>
      <c r="AC227" s="7">
        <f t="shared" si="295"/>
        <v>10031677.59</v>
      </c>
      <c r="AD227" s="7">
        <f t="shared" si="295"/>
        <v>12984607.640000001</v>
      </c>
      <c r="AE227" s="7">
        <f t="shared" si="295"/>
        <v>1812192.54</v>
      </c>
      <c r="AF227" s="7">
        <f t="shared" si="295"/>
        <v>2852159.96</v>
      </c>
      <c r="AG227" s="7">
        <f t="shared" si="295"/>
        <v>7255852.0631280001</v>
      </c>
      <c r="AH227" s="7">
        <f t="shared" si="295"/>
        <v>10005195.48</v>
      </c>
      <c r="AI227" s="7">
        <f t="shared" si="295"/>
        <v>4210366.28</v>
      </c>
      <c r="AJ227" s="7">
        <f t="shared" si="295"/>
        <v>2734447.67</v>
      </c>
      <c r="AK227" s="7">
        <f t="shared" si="295"/>
        <v>3257893.63</v>
      </c>
      <c r="AL227" s="7">
        <f t="shared" si="295"/>
        <v>3622884.85</v>
      </c>
      <c r="AM227" s="7">
        <f t="shared" si="295"/>
        <v>4647812.01</v>
      </c>
      <c r="AN227" s="7">
        <f t="shared" si="295"/>
        <v>4348398.01</v>
      </c>
      <c r="AO227" s="7">
        <f t="shared" si="295"/>
        <v>43662203.93</v>
      </c>
      <c r="AP227" s="7">
        <f t="shared" si="295"/>
        <v>884142920.07000005</v>
      </c>
      <c r="AQ227" s="7">
        <f t="shared" si="295"/>
        <v>3422577.87</v>
      </c>
      <c r="AR227" s="7">
        <f t="shared" si="295"/>
        <v>600996743.87</v>
      </c>
      <c r="AS227" s="7">
        <f t="shared" si="295"/>
        <v>69484251.75</v>
      </c>
      <c r="AT227" s="7">
        <f t="shared" si="295"/>
        <v>22317877.739999998</v>
      </c>
      <c r="AU227" s="7">
        <f t="shared" si="295"/>
        <v>3673310</v>
      </c>
      <c r="AV227" s="7">
        <f t="shared" si="295"/>
        <v>4033128.08</v>
      </c>
      <c r="AW227" s="7">
        <f t="shared" si="295"/>
        <v>3706085.53</v>
      </c>
      <c r="AX227" s="7">
        <f t="shared" si="295"/>
        <v>1528196.95</v>
      </c>
      <c r="AY227" s="7">
        <f t="shared" si="295"/>
        <v>5032360.62</v>
      </c>
      <c r="AZ227" s="7">
        <f t="shared" si="295"/>
        <v>115329859.28</v>
      </c>
      <c r="BA227" s="7">
        <f t="shared" si="295"/>
        <v>85173371.560000002</v>
      </c>
      <c r="BB227" s="7">
        <f t="shared" si="295"/>
        <v>74738931.409999996</v>
      </c>
      <c r="BC227" s="7">
        <f t="shared" si="295"/>
        <v>273254456.22000003</v>
      </c>
      <c r="BD227" s="7">
        <f t="shared" si="295"/>
        <v>33997204.299999997</v>
      </c>
      <c r="BE227" s="7">
        <f t="shared" si="295"/>
        <v>13703356.460000001</v>
      </c>
      <c r="BF227" s="7">
        <f t="shared" si="295"/>
        <v>233414442.91</v>
      </c>
      <c r="BG227" s="7">
        <f t="shared" si="295"/>
        <v>10365058.4</v>
      </c>
      <c r="BH227" s="7">
        <f t="shared" si="295"/>
        <v>6471912.9208635539</v>
      </c>
      <c r="BI227" s="7">
        <f t="shared" si="295"/>
        <v>3845873.34</v>
      </c>
      <c r="BJ227" s="7">
        <f t="shared" si="295"/>
        <v>59144500.82</v>
      </c>
      <c r="BK227" s="7">
        <f t="shared" si="295"/>
        <v>286330416.74000001</v>
      </c>
      <c r="BL227" s="7">
        <f t="shared" si="295"/>
        <v>2792311.0479026246</v>
      </c>
      <c r="BM227" s="7">
        <f t="shared" si="295"/>
        <v>3689613.93</v>
      </c>
      <c r="BN227" s="7">
        <f t="shared" si="295"/>
        <v>32847316.859999999</v>
      </c>
      <c r="BO227" s="7">
        <f t="shared" ref="BO227:DZ227" si="296">MIN(BO222,BO226)</f>
        <v>12907351.789999999</v>
      </c>
      <c r="BP227" s="7">
        <f t="shared" si="296"/>
        <v>3164216.9</v>
      </c>
      <c r="BQ227" s="7">
        <f t="shared" si="296"/>
        <v>60807439.890000001</v>
      </c>
      <c r="BR227" s="7">
        <f t="shared" si="296"/>
        <v>43899333.07</v>
      </c>
      <c r="BS227" s="7">
        <f t="shared" si="296"/>
        <v>12605532.140000001</v>
      </c>
      <c r="BT227" s="7">
        <f t="shared" si="296"/>
        <v>4994818.9000000004</v>
      </c>
      <c r="BU227" s="7">
        <f t="shared" si="296"/>
        <v>4933934.3600000003</v>
      </c>
      <c r="BV227" s="7">
        <f t="shared" si="296"/>
        <v>12591897.369999999</v>
      </c>
      <c r="BW227" s="7">
        <f t="shared" si="296"/>
        <v>19614490.57</v>
      </c>
      <c r="BX227" s="7">
        <f t="shared" si="296"/>
        <v>1619685.6600000001</v>
      </c>
      <c r="BY227" s="7">
        <f t="shared" si="296"/>
        <v>5634828.4699999997</v>
      </c>
      <c r="BZ227" s="7">
        <f t="shared" si="296"/>
        <v>3063454</v>
      </c>
      <c r="CA227" s="7">
        <f t="shared" si="296"/>
        <v>2708649.09</v>
      </c>
      <c r="CB227" s="7">
        <f t="shared" si="296"/>
        <v>756516322.92999995</v>
      </c>
      <c r="CC227" s="7">
        <f t="shared" si="296"/>
        <v>2907041.51</v>
      </c>
      <c r="CD227" s="7">
        <f t="shared" si="296"/>
        <v>970280.74</v>
      </c>
      <c r="CE227" s="7">
        <f t="shared" si="296"/>
        <v>2411575.9357522815</v>
      </c>
      <c r="CF227" s="7">
        <f t="shared" si="296"/>
        <v>2404467.69</v>
      </c>
      <c r="CG227" s="7">
        <f t="shared" si="296"/>
        <v>3085381.73</v>
      </c>
      <c r="CH227" s="7">
        <f t="shared" si="296"/>
        <v>1959997.48</v>
      </c>
      <c r="CI227" s="7">
        <f t="shared" si="296"/>
        <v>7014689.4400000004</v>
      </c>
      <c r="CJ227" s="7">
        <f t="shared" si="296"/>
        <v>9983948.1600000001</v>
      </c>
      <c r="CK227" s="7">
        <f t="shared" si="296"/>
        <v>57748531.31105309</v>
      </c>
      <c r="CL227" s="7">
        <f t="shared" si="296"/>
        <v>13840593.439999999</v>
      </c>
      <c r="CM227" s="7">
        <f t="shared" si="296"/>
        <v>8571895.0264423266</v>
      </c>
      <c r="CN227" s="7">
        <f t="shared" si="296"/>
        <v>294255077.88</v>
      </c>
      <c r="CO227" s="7">
        <f t="shared" si="296"/>
        <v>138921886.68000001</v>
      </c>
      <c r="CP227" s="7">
        <f t="shared" si="296"/>
        <v>10617616.109999999</v>
      </c>
      <c r="CQ227" s="7">
        <f t="shared" si="296"/>
        <v>9667081.9664713945</v>
      </c>
      <c r="CR227" s="7">
        <f t="shared" si="296"/>
        <v>3233224.97</v>
      </c>
      <c r="CS227" s="7">
        <f t="shared" si="296"/>
        <v>4085346.12</v>
      </c>
      <c r="CT227" s="7">
        <f t="shared" si="296"/>
        <v>1928515.43</v>
      </c>
      <c r="CU227" s="7">
        <f t="shared" si="296"/>
        <v>4496356.8911246564</v>
      </c>
      <c r="CV227" s="7">
        <f t="shared" si="296"/>
        <v>910663.77</v>
      </c>
      <c r="CW227" s="7">
        <f t="shared" si="296"/>
        <v>3053744.95</v>
      </c>
      <c r="CX227" s="7">
        <f t="shared" si="296"/>
        <v>5047798.5199999996</v>
      </c>
      <c r="CY227" s="7">
        <f t="shared" si="296"/>
        <v>980674.15</v>
      </c>
      <c r="CZ227" s="7">
        <f t="shared" si="296"/>
        <v>19388758.77</v>
      </c>
      <c r="DA227" s="7">
        <f t="shared" si="296"/>
        <v>2931745.79</v>
      </c>
      <c r="DB227" s="7">
        <f t="shared" si="296"/>
        <v>3929689.58</v>
      </c>
      <c r="DC227" s="7">
        <f t="shared" si="296"/>
        <v>2535770.15</v>
      </c>
      <c r="DD227" s="7">
        <f t="shared" si="296"/>
        <v>2949343.2830855842</v>
      </c>
      <c r="DE227" s="7">
        <f t="shared" si="296"/>
        <v>4287892.91</v>
      </c>
      <c r="DF227" s="7">
        <f t="shared" si="296"/>
        <v>200934124.12</v>
      </c>
      <c r="DG227" s="7">
        <f t="shared" si="296"/>
        <v>1707698.66</v>
      </c>
      <c r="DH227" s="7">
        <f t="shared" si="296"/>
        <v>19042905.27</v>
      </c>
      <c r="DI227" s="7">
        <f t="shared" si="296"/>
        <v>24886003.489999998</v>
      </c>
      <c r="DJ227" s="7">
        <f t="shared" si="296"/>
        <v>7039911.5499999998</v>
      </c>
      <c r="DK227" s="7">
        <f t="shared" si="296"/>
        <v>4961327.1900000004</v>
      </c>
      <c r="DL227" s="7">
        <f t="shared" si="296"/>
        <v>56813942.630000003</v>
      </c>
      <c r="DM227" s="7">
        <f t="shared" si="296"/>
        <v>3819524.07</v>
      </c>
      <c r="DN227" s="7">
        <f t="shared" si="296"/>
        <v>14575278.060000001</v>
      </c>
      <c r="DO227" s="7">
        <f t="shared" si="296"/>
        <v>31552929.030000001</v>
      </c>
      <c r="DP227" s="7">
        <f t="shared" si="296"/>
        <v>3257236.2</v>
      </c>
      <c r="DQ227" s="7">
        <f t="shared" si="296"/>
        <v>8250732.5899999999</v>
      </c>
      <c r="DR227" s="7">
        <f t="shared" si="296"/>
        <v>14654004.93</v>
      </c>
      <c r="DS227" s="7">
        <f t="shared" si="296"/>
        <v>8240584.6699999999</v>
      </c>
      <c r="DT227" s="7">
        <f t="shared" si="296"/>
        <v>2832326.61</v>
      </c>
      <c r="DU227" s="7">
        <f t="shared" si="296"/>
        <v>4503884.22</v>
      </c>
      <c r="DV227" s="7">
        <f t="shared" si="296"/>
        <v>3219826.24</v>
      </c>
      <c r="DW227" s="7">
        <f t="shared" si="296"/>
        <v>4043615.78</v>
      </c>
      <c r="DX227" s="7">
        <f t="shared" si="296"/>
        <v>3212562.94</v>
      </c>
      <c r="DY227" s="7">
        <f t="shared" si="296"/>
        <v>4388818.38</v>
      </c>
      <c r="DZ227" s="7">
        <f t="shared" si="296"/>
        <v>8550077.7200000007</v>
      </c>
      <c r="EA227" s="7">
        <f t="shared" ref="EA227:FX227" si="297">MIN(EA222,EA226)</f>
        <v>6527784.1200000001</v>
      </c>
      <c r="EB227" s="7">
        <f t="shared" si="297"/>
        <v>6226113.46</v>
      </c>
      <c r="EC227" s="7">
        <f t="shared" si="297"/>
        <v>3887045.58</v>
      </c>
      <c r="ED227" s="7">
        <f t="shared" si="297"/>
        <v>20708081.859999999</v>
      </c>
      <c r="EE227" s="7">
        <f t="shared" si="297"/>
        <v>2945417.27</v>
      </c>
      <c r="EF227" s="7">
        <f t="shared" si="297"/>
        <v>14637251.66</v>
      </c>
      <c r="EG227" s="7">
        <f t="shared" si="297"/>
        <v>3423456.44</v>
      </c>
      <c r="EH227" s="7">
        <f t="shared" si="297"/>
        <v>3351569.47</v>
      </c>
      <c r="EI227" s="7">
        <f t="shared" si="297"/>
        <v>154981359.40000001</v>
      </c>
      <c r="EJ227" s="7">
        <f t="shared" si="297"/>
        <v>92951842.370000005</v>
      </c>
      <c r="EK227" s="7">
        <f t="shared" si="297"/>
        <v>6930561.1699999999</v>
      </c>
      <c r="EL227" s="7">
        <f t="shared" si="297"/>
        <v>4914027.91</v>
      </c>
      <c r="EM227" s="7">
        <f t="shared" si="297"/>
        <v>4701132.51</v>
      </c>
      <c r="EN227" s="7">
        <f t="shared" si="297"/>
        <v>11027692.500834238</v>
      </c>
      <c r="EO227" s="7">
        <f t="shared" si="297"/>
        <v>4175806.31</v>
      </c>
      <c r="EP227" s="7">
        <f t="shared" si="297"/>
        <v>4927037.83</v>
      </c>
      <c r="EQ227" s="7">
        <f t="shared" si="297"/>
        <v>26637558.640000001</v>
      </c>
      <c r="ER227" s="7">
        <f t="shared" si="297"/>
        <v>4188230.25</v>
      </c>
      <c r="ES227" s="7">
        <f t="shared" si="297"/>
        <v>2541627.9</v>
      </c>
      <c r="ET227" s="7">
        <f t="shared" si="297"/>
        <v>3672782.51</v>
      </c>
      <c r="EU227" s="7">
        <f t="shared" si="297"/>
        <v>6869913.0499999998</v>
      </c>
      <c r="EV227" s="7">
        <f t="shared" si="297"/>
        <v>1698797.49</v>
      </c>
      <c r="EW227" s="7">
        <f t="shared" si="297"/>
        <v>11469247.699999999</v>
      </c>
      <c r="EX227" s="7">
        <f t="shared" si="297"/>
        <v>3311518.45</v>
      </c>
      <c r="EY227" s="7">
        <f t="shared" si="297"/>
        <v>7554255.9199999999</v>
      </c>
      <c r="EZ227" s="7">
        <f t="shared" si="297"/>
        <v>2360866.35</v>
      </c>
      <c r="FA227" s="7">
        <f t="shared" si="297"/>
        <v>34781868.240000002</v>
      </c>
      <c r="FB227" s="7">
        <f t="shared" si="297"/>
        <v>4353302.32</v>
      </c>
      <c r="FC227" s="7">
        <f t="shared" si="297"/>
        <v>18929228.75615675</v>
      </c>
      <c r="FD227" s="7">
        <f t="shared" si="297"/>
        <v>4601313.3099999996</v>
      </c>
      <c r="FE227" s="7">
        <f t="shared" si="297"/>
        <v>1894085.89</v>
      </c>
      <c r="FF227" s="7">
        <f t="shared" si="297"/>
        <v>3250617.96</v>
      </c>
      <c r="FG227" s="7">
        <f t="shared" si="297"/>
        <v>2326466.5079496144</v>
      </c>
      <c r="FH227" s="7">
        <f t="shared" si="297"/>
        <v>1518430.27</v>
      </c>
      <c r="FI227" s="7">
        <f t="shared" si="297"/>
        <v>17972817.440000001</v>
      </c>
      <c r="FJ227" s="7">
        <f t="shared" si="297"/>
        <v>18665353.800000001</v>
      </c>
      <c r="FK227" s="7">
        <f t="shared" si="297"/>
        <v>23934310.629999999</v>
      </c>
      <c r="FL227" s="7">
        <f t="shared" si="297"/>
        <v>71517182.760000005</v>
      </c>
      <c r="FM227" s="7">
        <f t="shared" si="297"/>
        <v>35564133.420000002</v>
      </c>
      <c r="FN227" s="7">
        <f t="shared" si="297"/>
        <v>210812447.11000001</v>
      </c>
      <c r="FO227" s="7">
        <f t="shared" si="297"/>
        <v>11022545.449999999</v>
      </c>
      <c r="FP227" s="7">
        <f t="shared" si="297"/>
        <v>22554453.120000001</v>
      </c>
      <c r="FQ227" s="7">
        <f t="shared" si="297"/>
        <v>9326329.8699999992</v>
      </c>
      <c r="FR227" s="7">
        <f t="shared" si="297"/>
        <v>2786999.19</v>
      </c>
      <c r="FS227" s="7">
        <f t="shared" si="297"/>
        <v>3137557.01</v>
      </c>
      <c r="FT227" s="7">
        <f t="shared" si="297"/>
        <v>1342898.53</v>
      </c>
      <c r="FU227" s="7">
        <f t="shared" si="297"/>
        <v>9116711.8499999996</v>
      </c>
      <c r="FV227" s="7">
        <f t="shared" si="297"/>
        <v>7338164.6799999997</v>
      </c>
      <c r="FW227" s="7">
        <f t="shared" si="297"/>
        <v>3016352.87</v>
      </c>
      <c r="FX227" s="7">
        <f t="shared" si="297"/>
        <v>1236153</v>
      </c>
      <c r="FY227" s="7"/>
      <c r="FZ227" s="7">
        <f>SUM(C227:FX227)</f>
        <v>8485834211.7023439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772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773</v>
      </c>
      <c r="B229" s="7" t="s">
        <v>774</v>
      </c>
      <c r="C229" s="7">
        <f t="shared" ref="C229:BN229" si="298">ROUND(C227/C103,2)</f>
        <v>9828.2199999999993</v>
      </c>
      <c r="D229" s="7">
        <f t="shared" si="298"/>
        <v>9531.73</v>
      </c>
      <c r="E229" s="7">
        <f t="shared" si="298"/>
        <v>10224.879999999999</v>
      </c>
      <c r="F229" s="7">
        <f t="shared" si="298"/>
        <v>8822.6200000000008</v>
      </c>
      <c r="G229" s="7">
        <f t="shared" si="298"/>
        <v>9334.6</v>
      </c>
      <c r="H229" s="7">
        <f t="shared" si="298"/>
        <v>9106.5499999999993</v>
      </c>
      <c r="I229" s="7">
        <f t="shared" si="298"/>
        <v>10091.02</v>
      </c>
      <c r="J229" s="7">
        <f t="shared" si="298"/>
        <v>9529.02</v>
      </c>
      <c r="K229" s="7">
        <f t="shared" si="298"/>
        <v>13368.84</v>
      </c>
      <c r="L229" s="7">
        <f t="shared" si="298"/>
        <v>10234.57</v>
      </c>
      <c r="M229" s="7">
        <f t="shared" si="298"/>
        <v>11620.7</v>
      </c>
      <c r="N229" s="7">
        <f t="shared" si="298"/>
        <v>9680.86</v>
      </c>
      <c r="O229" s="7">
        <f t="shared" si="298"/>
        <v>9462.64</v>
      </c>
      <c r="P229" s="7">
        <f t="shared" si="298"/>
        <v>12943.92</v>
      </c>
      <c r="Q229" s="7">
        <f t="shared" si="298"/>
        <v>10345.4</v>
      </c>
      <c r="R229" s="7">
        <f t="shared" si="298"/>
        <v>9415.09</v>
      </c>
      <c r="S229" s="7">
        <f t="shared" si="298"/>
        <v>9617.9500000000007</v>
      </c>
      <c r="T229" s="7">
        <f t="shared" si="298"/>
        <v>16207.01</v>
      </c>
      <c r="U229" s="7">
        <f t="shared" si="298"/>
        <v>18260</v>
      </c>
      <c r="V229" s="7">
        <f t="shared" si="298"/>
        <v>12920.18</v>
      </c>
      <c r="W229" s="7">
        <f t="shared" si="298"/>
        <v>15601.25</v>
      </c>
      <c r="X229" s="7">
        <f t="shared" si="298"/>
        <v>19630.62</v>
      </c>
      <c r="Y229" s="7">
        <f t="shared" si="298"/>
        <v>10242.049999999999</v>
      </c>
      <c r="Z229" s="7">
        <f t="shared" si="298"/>
        <v>13540.04</v>
      </c>
      <c r="AA229" s="7">
        <f t="shared" si="298"/>
        <v>9330.4</v>
      </c>
      <c r="AB229" s="7">
        <f t="shared" si="298"/>
        <v>9804.7900000000009</v>
      </c>
      <c r="AC229" s="7">
        <f t="shared" si="298"/>
        <v>9664.43</v>
      </c>
      <c r="AD229" s="7">
        <f t="shared" si="298"/>
        <v>9045.36</v>
      </c>
      <c r="AE229" s="7">
        <f t="shared" si="298"/>
        <v>17662.7</v>
      </c>
      <c r="AF229" s="7">
        <f t="shared" si="298"/>
        <v>15671.21</v>
      </c>
      <c r="AG229" s="7">
        <f t="shared" si="298"/>
        <v>10805.44</v>
      </c>
      <c r="AH229" s="7">
        <f t="shared" si="298"/>
        <v>9469.24</v>
      </c>
      <c r="AI229" s="7">
        <f t="shared" si="298"/>
        <v>11646.93</v>
      </c>
      <c r="AJ229" s="7">
        <f t="shared" si="298"/>
        <v>17733.12</v>
      </c>
      <c r="AK229" s="7">
        <f t="shared" si="298"/>
        <v>15381.93</v>
      </c>
      <c r="AL229" s="7">
        <f t="shared" si="298"/>
        <v>13299.87</v>
      </c>
      <c r="AM229" s="7">
        <f t="shared" si="298"/>
        <v>10834.06</v>
      </c>
      <c r="AN229" s="7">
        <f t="shared" si="298"/>
        <v>12231.78</v>
      </c>
      <c r="AO229" s="7">
        <f t="shared" si="298"/>
        <v>9441.91</v>
      </c>
      <c r="AP229" s="7">
        <f t="shared" si="298"/>
        <v>9953.98</v>
      </c>
      <c r="AQ229" s="7">
        <f t="shared" si="298"/>
        <v>13998.27</v>
      </c>
      <c r="AR229" s="7">
        <f t="shared" si="298"/>
        <v>9194.59</v>
      </c>
      <c r="AS229" s="7">
        <f t="shared" si="298"/>
        <v>10050.950000000001</v>
      </c>
      <c r="AT229" s="7">
        <f t="shared" si="298"/>
        <v>9536.74</v>
      </c>
      <c r="AU229" s="7">
        <f t="shared" si="298"/>
        <v>13732</v>
      </c>
      <c r="AV229" s="7">
        <f t="shared" si="298"/>
        <v>13031.11</v>
      </c>
      <c r="AW229" s="7">
        <f t="shared" si="298"/>
        <v>14091.58</v>
      </c>
      <c r="AX229" s="7">
        <f t="shared" si="298"/>
        <v>18412.009999999998</v>
      </c>
      <c r="AY229" s="7">
        <f t="shared" si="298"/>
        <v>11323.94</v>
      </c>
      <c r="AZ229" s="7">
        <f t="shared" si="298"/>
        <v>8812.2099999999991</v>
      </c>
      <c r="BA229" s="7">
        <f t="shared" si="298"/>
        <v>9184.5</v>
      </c>
      <c r="BB229" s="7">
        <f t="shared" si="298"/>
        <v>9161.65</v>
      </c>
      <c r="BC229" s="7">
        <f t="shared" si="298"/>
        <v>9676.5300000000007</v>
      </c>
      <c r="BD229" s="7">
        <f t="shared" si="298"/>
        <v>9388.64</v>
      </c>
      <c r="BE229" s="7">
        <f t="shared" si="298"/>
        <v>10012.68</v>
      </c>
      <c r="BF229" s="7">
        <f t="shared" si="298"/>
        <v>9067.77</v>
      </c>
      <c r="BG229" s="7">
        <f t="shared" si="298"/>
        <v>10114.23</v>
      </c>
      <c r="BH229" s="7">
        <f t="shared" si="298"/>
        <v>10817.17</v>
      </c>
      <c r="BI229" s="7">
        <f t="shared" si="298"/>
        <v>13725.46</v>
      </c>
      <c r="BJ229" s="7">
        <f t="shared" si="298"/>
        <v>9176.23</v>
      </c>
      <c r="BK229" s="7">
        <f t="shared" si="298"/>
        <v>9306.23</v>
      </c>
      <c r="BL229" s="7">
        <f t="shared" si="298"/>
        <v>16780.72</v>
      </c>
      <c r="BM229" s="7">
        <f t="shared" si="298"/>
        <v>12439.7</v>
      </c>
      <c r="BN229" s="7">
        <f t="shared" si="298"/>
        <v>9350.2199999999993</v>
      </c>
      <c r="BO229" s="7">
        <f t="shared" ref="BO229:DZ229" si="299">ROUND(BO227/BO103,2)</f>
        <v>9306.6200000000008</v>
      </c>
      <c r="BP229" s="7">
        <f t="shared" si="299"/>
        <v>15212.58</v>
      </c>
      <c r="BQ229" s="7">
        <f t="shared" si="299"/>
        <v>9931.9599999999991</v>
      </c>
      <c r="BR229" s="7">
        <f t="shared" si="299"/>
        <v>9432.81</v>
      </c>
      <c r="BS229" s="7">
        <f t="shared" si="299"/>
        <v>10277.65</v>
      </c>
      <c r="BT229" s="7">
        <f t="shared" si="299"/>
        <v>11527.39</v>
      </c>
      <c r="BU229" s="7">
        <f t="shared" si="299"/>
        <v>11767.07</v>
      </c>
      <c r="BV229" s="7">
        <f t="shared" si="299"/>
        <v>9724.2199999999993</v>
      </c>
      <c r="BW229" s="7">
        <f t="shared" si="299"/>
        <v>9526.2199999999993</v>
      </c>
      <c r="BX229" s="7">
        <f t="shared" si="299"/>
        <v>20980.38</v>
      </c>
      <c r="BY229" s="7">
        <f t="shared" si="299"/>
        <v>10894.87</v>
      </c>
      <c r="BZ229" s="7">
        <f t="shared" si="299"/>
        <v>14714</v>
      </c>
      <c r="CA229" s="7">
        <f t="shared" si="299"/>
        <v>17132.509999999998</v>
      </c>
      <c r="CB229" s="7">
        <f t="shared" si="299"/>
        <v>9460</v>
      </c>
      <c r="CC229" s="7">
        <f t="shared" si="299"/>
        <v>15180.37</v>
      </c>
      <c r="CD229" s="7">
        <f t="shared" si="299"/>
        <v>11088.92</v>
      </c>
      <c r="CE229" s="7">
        <f t="shared" si="299"/>
        <v>16852.38</v>
      </c>
      <c r="CF229" s="7">
        <f t="shared" si="299"/>
        <v>15818.87</v>
      </c>
      <c r="CG229" s="7">
        <f t="shared" si="299"/>
        <v>14218.35</v>
      </c>
      <c r="CH229" s="7">
        <f t="shared" si="299"/>
        <v>17965.150000000001</v>
      </c>
      <c r="CI229" s="7">
        <f t="shared" si="299"/>
        <v>9897.9699999999993</v>
      </c>
      <c r="CJ229" s="7">
        <f t="shared" si="299"/>
        <v>10157.64</v>
      </c>
      <c r="CK229" s="7">
        <f t="shared" si="299"/>
        <v>9639.3700000000008</v>
      </c>
      <c r="CL229" s="7">
        <f t="shared" si="299"/>
        <v>10068.08</v>
      </c>
      <c r="CM229" s="7">
        <f t="shared" si="299"/>
        <v>10847.75</v>
      </c>
      <c r="CN229" s="7">
        <f t="shared" si="299"/>
        <v>9035.15</v>
      </c>
      <c r="CO229" s="7">
        <f t="shared" si="299"/>
        <v>9227.8700000000008</v>
      </c>
      <c r="CP229" s="7">
        <f t="shared" si="299"/>
        <v>10204.34</v>
      </c>
      <c r="CQ229" s="7">
        <f t="shared" si="299"/>
        <v>10864.33</v>
      </c>
      <c r="CR229" s="7">
        <f t="shared" si="299"/>
        <v>14498.77</v>
      </c>
      <c r="CS229" s="7">
        <f t="shared" si="299"/>
        <v>11973.46</v>
      </c>
      <c r="CT229" s="7">
        <f t="shared" si="299"/>
        <v>18472.37</v>
      </c>
      <c r="CU229" s="7">
        <f t="shared" si="299"/>
        <v>9347.94</v>
      </c>
      <c r="CV229" s="7">
        <f t="shared" si="299"/>
        <v>18213.28</v>
      </c>
      <c r="CW229" s="7">
        <f t="shared" si="299"/>
        <v>15422.95</v>
      </c>
      <c r="CX229" s="7">
        <f t="shared" si="299"/>
        <v>10797.43</v>
      </c>
      <c r="CY229" s="7">
        <f t="shared" si="299"/>
        <v>19613.48</v>
      </c>
      <c r="CZ229" s="7">
        <f t="shared" si="299"/>
        <v>9589.85</v>
      </c>
      <c r="DA229" s="7">
        <f t="shared" si="299"/>
        <v>14266.4</v>
      </c>
      <c r="DB229" s="7">
        <f t="shared" si="299"/>
        <v>12542.9</v>
      </c>
      <c r="DC229" s="7">
        <f t="shared" si="299"/>
        <v>16826.61</v>
      </c>
      <c r="DD229" s="7">
        <f t="shared" si="299"/>
        <v>16476.78</v>
      </c>
      <c r="DE229" s="7">
        <f t="shared" si="299"/>
        <v>12051.41</v>
      </c>
      <c r="DF229" s="7">
        <f t="shared" si="299"/>
        <v>9178.85</v>
      </c>
      <c r="DG229" s="7">
        <f t="shared" si="299"/>
        <v>19606.18</v>
      </c>
      <c r="DH229" s="7">
        <f t="shared" si="299"/>
        <v>9274.2900000000009</v>
      </c>
      <c r="DI229" s="7">
        <f t="shared" si="299"/>
        <v>9381.74</v>
      </c>
      <c r="DJ229" s="7">
        <f t="shared" si="299"/>
        <v>10349.77</v>
      </c>
      <c r="DK229" s="7">
        <f t="shared" si="299"/>
        <v>10635.21</v>
      </c>
      <c r="DL229" s="7">
        <f t="shared" si="299"/>
        <v>9633.4</v>
      </c>
      <c r="DM229" s="7">
        <f t="shared" si="299"/>
        <v>15321</v>
      </c>
      <c r="DN229" s="7">
        <f t="shared" si="299"/>
        <v>10027.709999999999</v>
      </c>
      <c r="DO229" s="7">
        <f t="shared" si="299"/>
        <v>9438.51</v>
      </c>
      <c r="DP229" s="7">
        <f t="shared" si="299"/>
        <v>15292.19</v>
      </c>
      <c r="DQ229" s="7">
        <f t="shared" si="299"/>
        <v>9402.5400000000009</v>
      </c>
      <c r="DR229" s="7">
        <f t="shared" si="299"/>
        <v>10204.030000000001</v>
      </c>
      <c r="DS229" s="7">
        <f t="shared" si="299"/>
        <v>10903.13</v>
      </c>
      <c r="DT229" s="7">
        <f t="shared" si="299"/>
        <v>17802.18</v>
      </c>
      <c r="DU229" s="7">
        <f t="shared" si="299"/>
        <v>11759.49</v>
      </c>
      <c r="DV229" s="7">
        <f t="shared" si="299"/>
        <v>14438.68</v>
      </c>
      <c r="DW229" s="7">
        <f t="shared" si="299"/>
        <v>12585.17</v>
      </c>
      <c r="DX229" s="7">
        <f t="shared" si="299"/>
        <v>18129.59</v>
      </c>
      <c r="DY229" s="7">
        <f t="shared" si="299"/>
        <v>13651.07</v>
      </c>
      <c r="DZ229" s="7">
        <f t="shared" si="299"/>
        <v>10654.3</v>
      </c>
      <c r="EA229" s="7">
        <f t="shared" ref="EA229:FX229" si="300">ROUND(EA227/EA103,2)</f>
        <v>11082.83</v>
      </c>
      <c r="EB229" s="7">
        <f t="shared" si="300"/>
        <v>10397.65</v>
      </c>
      <c r="EC229" s="7">
        <f t="shared" si="300"/>
        <v>11778.93</v>
      </c>
      <c r="ED229" s="7">
        <f t="shared" si="300"/>
        <v>12512.44</v>
      </c>
      <c r="EE229" s="7">
        <f t="shared" si="300"/>
        <v>15608.99</v>
      </c>
      <c r="EF229" s="7">
        <f t="shared" si="300"/>
        <v>9678.16</v>
      </c>
      <c r="EG229" s="7">
        <f t="shared" si="300"/>
        <v>12314.59</v>
      </c>
      <c r="EH229" s="7">
        <f t="shared" si="300"/>
        <v>12960.44</v>
      </c>
      <c r="EI229" s="7">
        <f t="shared" si="300"/>
        <v>10058.629999999999</v>
      </c>
      <c r="EJ229" s="7">
        <f t="shared" si="300"/>
        <v>9187.0499999999993</v>
      </c>
      <c r="EK229" s="7">
        <f t="shared" si="300"/>
        <v>9984.9599999999991</v>
      </c>
      <c r="EL229" s="7">
        <f t="shared" si="300"/>
        <v>10382.48</v>
      </c>
      <c r="EM229" s="7">
        <f t="shared" si="300"/>
        <v>10983.95</v>
      </c>
      <c r="EN229" s="7">
        <f t="shared" si="300"/>
        <v>10183.48</v>
      </c>
      <c r="EO229" s="7">
        <f t="shared" si="300"/>
        <v>11900.27</v>
      </c>
      <c r="EP229" s="7">
        <f t="shared" si="300"/>
        <v>11801.29</v>
      </c>
      <c r="EQ229" s="7">
        <f t="shared" si="300"/>
        <v>9675.48</v>
      </c>
      <c r="ER229" s="7">
        <f t="shared" si="300"/>
        <v>13488.66</v>
      </c>
      <c r="ES229" s="7">
        <f t="shared" si="300"/>
        <v>15825.83</v>
      </c>
      <c r="ET229" s="7">
        <f t="shared" si="300"/>
        <v>16359.83</v>
      </c>
      <c r="EU229" s="7">
        <f t="shared" si="300"/>
        <v>11062.66</v>
      </c>
      <c r="EV229" s="7">
        <f t="shared" si="300"/>
        <v>19304.52</v>
      </c>
      <c r="EW229" s="7">
        <f t="shared" si="300"/>
        <v>12836.32</v>
      </c>
      <c r="EX229" s="7">
        <f t="shared" si="300"/>
        <v>17113.79</v>
      </c>
      <c r="EY229" s="7">
        <f t="shared" si="300"/>
        <v>9675.02</v>
      </c>
      <c r="EZ229" s="7">
        <f t="shared" si="300"/>
        <v>16684.57</v>
      </c>
      <c r="FA229" s="7">
        <f t="shared" si="300"/>
        <v>9803.23</v>
      </c>
      <c r="FB229" s="7">
        <f t="shared" si="300"/>
        <v>12262.82</v>
      </c>
      <c r="FC229" s="7">
        <f t="shared" si="300"/>
        <v>9625.85</v>
      </c>
      <c r="FD229" s="7">
        <f t="shared" si="300"/>
        <v>11133.11</v>
      </c>
      <c r="FE229" s="7">
        <f t="shared" si="300"/>
        <v>18790.53</v>
      </c>
      <c r="FF229" s="7">
        <f t="shared" si="300"/>
        <v>15268.29</v>
      </c>
      <c r="FG229" s="7">
        <f t="shared" si="300"/>
        <v>17937.29</v>
      </c>
      <c r="FH229" s="7">
        <f t="shared" si="300"/>
        <v>19318.45</v>
      </c>
      <c r="FI229" s="7">
        <f t="shared" si="300"/>
        <v>9691.4599999999991</v>
      </c>
      <c r="FJ229" s="7">
        <f t="shared" si="300"/>
        <v>9041.1</v>
      </c>
      <c r="FK229" s="7">
        <f t="shared" si="300"/>
        <v>9112.6299999999992</v>
      </c>
      <c r="FL229" s="7">
        <f t="shared" si="300"/>
        <v>8463.07</v>
      </c>
      <c r="FM229" s="7">
        <f t="shared" si="300"/>
        <v>9178.5499999999993</v>
      </c>
      <c r="FN229" s="7">
        <f t="shared" si="300"/>
        <v>9325.26</v>
      </c>
      <c r="FO229" s="7">
        <f t="shared" si="300"/>
        <v>9846.83</v>
      </c>
      <c r="FP229" s="7">
        <f t="shared" si="300"/>
        <v>9295.06</v>
      </c>
      <c r="FQ229" s="7">
        <f t="shared" si="300"/>
        <v>9055.57</v>
      </c>
      <c r="FR229" s="7">
        <f t="shared" si="300"/>
        <v>15380.79</v>
      </c>
      <c r="FS229" s="7">
        <f t="shared" si="300"/>
        <v>15471.19</v>
      </c>
      <c r="FT229" s="7">
        <f t="shared" si="300"/>
        <v>20254.88</v>
      </c>
      <c r="FU229" s="7">
        <f t="shared" si="300"/>
        <v>10734.38</v>
      </c>
      <c r="FV229" s="7">
        <f t="shared" si="300"/>
        <v>10177.76</v>
      </c>
      <c r="FW229" s="7">
        <f t="shared" si="300"/>
        <v>16322.26</v>
      </c>
      <c r="FX229" s="7">
        <f t="shared" si="300"/>
        <v>21349.79</v>
      </c>
      <c r="FY229" s="7"/>
      <c r="FZ229" s="7">
        <f>FZ227/FZ103</f>
        <v>9631.4739606349704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4961327.1900000004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603</v>
      </c>
      <c r="B231" s="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603</v>
      </c>
      <c r="B232" s="97" t="s">
        <v>776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777</v>
      </c>
      <c r="B233" s="7" t="s">
        <v>778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779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5" t="s">
        <v>780</v>
      </c>
      <c r="B235" s="96" t="s">
        <v>781</v>
      </c>
      <c r="C235" s="7">
        <f t="shared" ref="C235:BN235" si="301">IF((AND(C$201=C$227,C$73&lt;&gt;888888888.88))=TRUE(),C222,0)</f>
        <v>0</v>
      </c>
      <c r="D235" s="7">
        <f t="shared" si="301"/>
        <v>401052117.12760103</v>
      </c>
      <c r="E235" s="7">
        <f t="shared" si="301"/>
        <v>69147674.486299545</v>
      </c>
      <c r="F235" s="7">
        <f t="shared" si="301"/>
        <v>204651311.71239334</v>
      </c>
      <c r="G235" s="7">
        <f t="shared" si="301"/>
        <v>13453195.12186816</v>
      </c>
      <c r="H235" s="7">
        <f t="shared" si="301"/>
        <v>11696241.997842809</v>
      </c>
      <c r="I235" s="7">
        <f t="shared" si="301"/>
        <v>97581917.877771527</v>
      </c>
      <c r="J235" s="7">
        <f t="shared" si="301"/>
        <v>0</v>
      </c>
      <c r="K235" s="7">
        <f t="shared" si="301"/>
        <v>3597400.3279635557</v>
      </c>
      <c r="L235" s="7">
        <f t="shared" si="301"/>
        <v>24506954.104556497</v>
      </c>
      <c r="M235" s="7">
        <f t="shared" si="301"/>
        <v>13949492.862292422</v>
      </c>
      <c r="N235" s="7">
        <f t="shared" si="301"/>
        <v>525649516.00154924</v>
      </c>
      <c r="O235" s="7">
        <f t="shared" si="301"/>
        <v>132061724.5597031</v>
      </c>
      <c r="P235" s="7">
        <f t="shared" si="301"/>
        <v>4148906.5308319824</v>
      </c>
      <c r="Q235" s="7">
        <f t="shared" si="301"/>
        <v>411488843.21946609</v>
      </c>
      <c r="R235" s="7">
        <f t="shared" si="301"/>
        <v>46180103.676565185</v>
      </c>
      <c r="S235" s="7">
        <f t="shared" si="301"/>
        <v>17107070.827200767</v>
      </c>
      <c r="T235" s="7">
        <f t="shared" si="301"/>
        <v>2617504.7355684186</v>
      </c>
      <c r="U235" s="7">
        <f t="shared" si="301"/>
        <v>1250283.8699999999</v>
      </c>
      <c r="V235" s="7">
        <f t="shared" si="301"/>
        <v>3590952.0500000003</v>
      </c>
      <c r="W235" s="7">
        <f t="shared" si="301"/>
        <v>2612680.6886138776</v>
      </c>
      <c r="X235" s="7">
        <f t="shared" si="301"/>
        <v>997745.07000000007</v>
      </c>
      <c r="Y235" s="7">
        <f t="shared" si="301"/>
        <v>0</v>
      </c>
      <c r="Z235" s="7">
        <f t="shared" si="301"/>
        <v>3261696.0129588498</v>
      </c>
      <c r="AA235" s="7">
        <f t="shared" si="301"/>
        <v>304443239.94597471</v>
      </c>
      <c r="AB235" s="7">
        <f t="shared" si="301"/>
        <v>0</v>
      </c>
      <c r="AC235" s="7">
        <f t="shared" si="301"/>
        <v>10241530.542856956</v>
      </c>
      <c r="AD235" s="7">
        <f t="shared" si="301"/>
        <v>13914545.621116754</v>
      </c>
      <c r="AE235" s="7">
        <f t="shared" si="301"/>
        <v>1831391.78</v>
      </c>
      <c r="AF235" s="7">
        <f t="shared" si="301"/>
        <v>2944026.5412611426</v>
      </c>
      <c r="AG235" s="7">
        <f t="shared" si="301"/>
        <v>0</v>
      </c>
      <c r="AH235" s="7">
        <f t="shared" si="301"/>
        <v>10474934.390000001</v>
      </c>
      <c r="AI235" s="7">
        <f t="shared" si="301"/>
        <v>4387940.42</v>
      </c>
      <c r="AJ235" s="7">
        <f t="shared" si="301"/>
        <v>2746300.4553663405</v>
      </c>
      <c r="AK235" s="7">
        <f t="shared" si="301"/>
        <v>3329167.579026035</v>
      </c>
      <c r="AL235" s="7">
        <f t="shared" si="301"/>
        <v>3727154.1790710208</v>
      </c>
      <c r="AM235" s="7">
        <f t="shared" si="301"/>
        <v>4853084</v>
      </c>
      <c r="AN235" s="7">
        <f t="shared" si="301"/>
        <v>4445684.7700000005</v>
      </c>
      <c r="AO235" s="7">
        <f t="shared" si="301"/>
        <v>43969743.050304249</v>
      </c>
      <c r="AP235" s="7">
        <f t="shared" si="301"/>
        <v>915418317.79827273</v>
      </c>
      <c r="AQ235" s="7">
        <f t="shared" si="301"/>
        <v>3670950.9</v>
      </c>
      <c r="AR235" s="7">
        <f t="shared" si="301"/>
        <v>623723794.22571409</v>
      </c>
      <c r="AS235" s="7">
        <f t="shared" si="301"/>
        <v>71372618.312738597</v>
      </c>
      <c r="AT235" s="7">
        <f t="shared" si="301"/>
        <v>22803775.03265506</v>
      </c>
      <c r="AU235" s="7">
        <f t="shared" si="301"/>
        <v>3869015.6504114498</v>
      </c>
      <c r="AV235" s="7">
        <f t="shared" si="301"/>
        <v>4288096.7191461893</v>
      </c>
      <c r="AW235" s="7">
        <f t="shared" si="301"/>
        <v>3780229.8288644729</v>
      </c>
      <c r="AX235" s="7">
        <f t="shared" si="301"/>
        <v>1730491.4209318403</v>
      </c>
      <c r="AY235" s="7">
        <f t="shared" si="301"/>
        <v>5198338.680503903</v>
      </c>
      <c r="AZ235" s="7">
        <f t="shared" si="301"/>
        <v>130705533.19907643</v>
      </c>
      <c r="BA235" s="7">
        <f t="shared" si="301"/>
        <v>87065005.340000004</v>
      </c>
      <c r="BB235" s="7">
        <f t="shared" si="301"/>
        <v>77286743.215523615</v>
      </c>
      <c r="BC235" s="7">
        <f t="shared" si="301"/>
        <v>275598670.18622082</v>
      </c>
      <c r="BD235" s="7">
        <f t="shared" si="301"/>
        <v>0</v>
      </c>
      <c r="BE235" s="7">
        <f t="shared" si="301"/>
        <v>13749223.979427764</v>
      </c>
      <c r="BF235" s="7">
        <f t="shared" si="301"/>
        <v>241224422.52000001</v>
      </c>
      <c r="BG235" s="7">
        <f t="shared" si="301"/>
        <v>10547333.801909938</v>
      </c>
      <c r="BH235" s="7">
        <f t="shared" si="301"/>
        <v>0</v>
      </c>
      <c r="BI235" s="7">
        <f t="shared" si="301"/>
        <v>3998617.7544042412</v>
      </c>
      <c r="BJ235" s="7">
        <f t="shared" si="301"/>
        <v>60558049.66091761</v>
      </c>
      <c r="BK235" s="7">
        <f t="shared" si="301"/>
        <v>291654956.8754158</v>
      </c>
      <c r="BL235" s="7">
        <f t="shared" si="301"/>
        <v>0</v>
      </c>
      <c r="BM235" s="7">
        <f t="shared" si="301"/>
        <v>4032044.619187573</v>
      </c>
      <c r="BN235" s="7">
        <f t="shared" si="301"/>
        <v>32978204.280000001</v>
      </c>
      <c r="BO235" s="7">
        <f t="shared" ref="BO235:DZ235" si="302">IF((AND(BO$201=BO$227,BO$73&lt;&gt;888888888.88))=TRUE(),BO222,0)</f>
        <v>13431519.279483728</v>
      </c>
      <c r="BP235" s="7">
        <f t="shared" si="302"/>
        <v>3313669.31</v>
      </c>
      <c r="BQ235" s="7">
        <f t="shared" si="302"/>
        <v>63425868.538718432</v>
      </c>
      <c r="BR235" s="7">
        <f t="shared" si="302"/>
        <v>44729359.562924415</v>
      </c>
      <c r="BS235" s="7">
        <f t="shared" si="302"/>
        <v>13294531.236707656</v>
      </c>
      <c r="BT235" s="7">
        <f t="shared" si="302"/>
        <v>5108189.0743842367</v>
      </c>
      <c r="BU235" s="7">
        <f t="shared" si="302"/>
        <v>5105332.0059680911</v>
      </c>
      <c r="BV235" s="7">
        <f t="shared" si="302"/>
        <v>12919929.11539435</v>
      </c>
      <c r="BW235" s="7">
        <f t="shared" si="302"/>
        <v>19975143.92806707</v>
      </c>
      <c r="BX235" s="7">
        <f t="shared" si="302"/>
        <v>0</v>
      </c>
      <c r="BY235" s="7">
        <f t="shared" si="302"/>
        <v>5673908.8499999996</v>
      </c>
      <c r="BZ235" s="7">
        <f t="shared" si="302"/>
        <v>3129044.67</v>
      </c>
      <c r="CA235" s="7">
        <f t="shared" si="302"/>
        <v>2784567.2343585817</v>
      </c>
      <c r="CB235" s="7">
        <f t="shared" si="302"/>
        <v>772808312.61333108</v>
      </c>
      <c r="CC235" s="7">
        <f t="shared" si="302"/>
        <v>2950892.52</v>
      </c>
      <c r="CD235" s="7">
        <f t="shared" si="302"/>
        <v>1590048.8381761007</v>
      </c>
      <c r="CE235" s="7">
        <f t="shared" si="302"/>
        <v>0</v>
      </c>
      <c r="CF235" s="7">
        <f t="shared" si="302"/>
        <v>2490848.8600000003</v>
      </c>
      <c r="CG235" s="7">
        <f t="shared" si="302"/>
        <v>3239768.8135083723</v>
      </c>
      <c r="CH235" s="7">
        <f t="shared" si="302"/>
        <v>2032511.1631937758</v>
      </c>
      <c r="CI235" s="7">
        <f t="shared" si="302"/>
        <v>7403011.4044836555</v>
      </c>
      <c r="CJ235" s="7">
        <f t="shared" si="302"/>
        <v>10361280.499233495</v>
      </c>
      <c r="CK235" s="7">
        <f t="shared" si="302"/>
        <v>0</v>
      </c>
      <c r="CL235" s="7">
        <f t="shared" si="302"/>
        <v>14111193.904370153</v>
      </c>
      <c r="CM235" s="7">
        <f t="shared" si="302"/>
        <v>0</v>
      </c>
      <c r="CN235" s="7">
        <f t="shared" si="302"/>
        <v>305516121.14999998</v>
      </c>
      <c r="CO235" s="7">
        <f t="shared" si="302"/>
        <v>141328840.69999999</v>
      </c>
      <c r="CP235" s="7">
        <f t="shared" si="302"/>
        <v>10850547.106464066</v>
      </c>
      <c r="CQ235" s="7">
        <f t="shared" si="302"/>
        <v>0</v>
      </c>
      <c r="CR235" s="7">
        <f t="shared" si="302"/>
        <v>3354540.3346765377</v>
      </c>
      <c r="CS235" s="7">
        <f t="shared" si="302"/>
        <v>4217199.8719791137</v>
      </c>
      <c r="CT235" s="7">
        <f t="shared" si="302"/>
        <v>1969085.3959777462</v>
      </c>
      <c r="CU235" s="7">
        <f t="shared" si="302"/>
        <v>0</v>
      </c>
      <c r="CV235" s="7">
        <f t="shared" si="302"/>
        <v>927869.74</v>
      </c>
      <c r="CW235" s="7">
        <f t="shared" si="302"/>
        <v>3123676.1402199799</v>
      </c>
      <c r="CX235" s="7">
        <f t="shared" si="302"/>
        <v>5113049.0151102785</v>
      </c>
      <c r="CY235" s="7">
        <f t="shared" si="302"/>
        <v>1012983.3600000001</v>
      </c>
      <c r="CZ235" s="7">
        <f t="shared" si="302"/>
        <v>19736826.554133385</v>
      </c>
      <c r="DA235" s="7">
        <f t="shared" si="302"/>
        <v>3154789.73</v>
      </c>
      <c r="DB235" s="7">
        <f t="shared" si="302"/>
        <v>4052304.2937700478</v>
      </c>
      <c r="DC235" s="7">
        <f t="shared" si="302"/>
        <v>2601021.4000000004</v>
      </c>
      <c r="DD235" s="7">
        <f t="shared" si="302"/>
        <v>0</v>
      </c>
      <c r="DE235" s="7">
        <f t="shared" si="302"/>
        <v>4304175.45</v>
      </c>
      <c r="DF235" s="7">
        <f t="shared" si="302"/>
        <v>205513339.19999999</v>
      </c>
      <c r="DG235" s="7">
        <f t="shared" si="302"/>
        <v>1724436.2100000002</v>
      </c>
      <c r="DH235" s="7">
        <f t="shared" si="302"/>
        <v>19283620.138450351</v>
      </c>
      <c r="DI235" s="7">
        <f t="shared" si="302"/>
        <v>25669778.634683393</v>
      </c>
      <c r="DJ235" s="7">
        <f t="shared" si="302"/>
        <v>7111285.1863077115</v>
      </c>
      <c r="DK235" s="7">
        <f t="shared" si="302"/>
        <v>5211322.96</v>
      </c>
      <c r="DL235" s="7">
        <f t="shared" si="302"/>
        <v>58400673.605041012</v>
      </c>
      <c r="DM235" s="7">
        <f t="shared" si="302"/>
        <v>4018783.77</v>
      </c>
      <c r="DN235" s="7">
        <f t="shared" si="302"/>
        <v>14797471.503419036</v>
      </c>
      <c r="DO235" s="7">
        <f t="shared" si="302"/>
        <v>32455902.000283916</v>
      </c>
      <c r="DP235" s="7">
        <f t="shared" si="302"/>
        <v>3369729.4</v>
      </c>
      <c r="DQ235" s="7">
        <f t="shared" si="302"/>
        <v>9020096.1580372602</v>
      </c>
      <c r="DR235" s="7">
        <f t="shared" si="302"/>
        <v>14975984.631728703</v>
      </c>
      <c r="DS235" s="7">
        <f t="shared" si="302"/>
        <v>8429420.1176086646</v>
      </c>
      <c r="DT235" s="7">
        <f t="shared" si="302"/>
        <v>2867310.8575647487</v>
      </c>
      <c r="DU235" s="7">
        <f t="shared" si="302"/>
        <v>4605720.4294550708</v>
      </c>
      <c r="DV235" s="7">
        <f t="shared" si="302"/>
        <v>3353720.7183352751</v>
      </c>
      <c r="DW235" s="7">
        <f t="shared" si="302"/>
        <v>4128757.67</v>
      </c>
      <c r="DX235" s="7">
        <f t="shared" si="302"/>
        <v>3298855.2527481602</v>
      </c>
      <c r="DY235" s="7">
        <f t="shared" si="302"/>
        <v>4436322.1183559345</v>
      </c>
      <c r="DZ235" s="7">
        <f t="shared" si="302"/>
        <v>8560790.4731334522</v>
      </c>
      <c r="EA235" s="7">
        <f t="shared" ref="EA235:FX235" si="303">IF((AND(EA$201=EA$227,EA$73&lt;&gt;888888888.88))=TRUE(),EA222,0)</f>
        <v>6529849.6764237965</v>
      </c>
      <c r="EB235" s="7">
        <f t="shared" si="303"/>
        <v>6396331.5680396147</v>
      </c>
      <c r="EC235" s="7">
        <f t="shared" si="303"/>
        <v>3975160.7554413672</v>
      </c>
      <c r="ED235" s="7">
        <f t="shared" si="303"/>
        <v>21131733.364714023</v>
      </c>
      <c r="EE235" s="7">
        <f t="shared" si="303"/>
        <v>3038532.7887520511</v>
      </c>
      <c r="EF235" s="7">
        <f t="shared" si="303"/>
        <v>15323547.786788797</v>
      </c>
      <c r="EG235" s="7">
        <f t="shared" si="303"/>
        <v>3581197.2088586031</v>
      </c>
      <c r="EH235" s="7">
        <f t="shared" si="303"/>
        <v>3454620.1930428306</v>
      </c>
      <c r="EI235" s="7">
        <f t="shared" si="303"/>
        <v>155065584.93316907</v>
      </c>
      <c r="EJ235" s="7">
        <f t="shared" si="303"/>
        <v>94906337.370000005</v>
      </c>
      <c r="EK235" s="7">
        <f t="shared" si="303"/>
        <v>7122858.3906008163</v>
      </c>
      <c r="EL235" s="7">
        <f t="shared" si="303"/>
        <v>4983519.7610298097</v>
      </c>
      <c r="EM235" s="7">
        <f t="shared" si="303"/>
        <v>4767206.7717768289</v>
      </c>
      <c r="EN235" s="7">
        <f t="shared" si="303"/>
        <v>0</v>
      </c>
      <c r="EO235" s="7">
        <f t="shared" si="303"/>
        <v>4219755.97</v>
      </c>
      <c r="EP235" s="7">
        <f t="shared" si="303"/>
        <v>5038887.4643938961</v>
      </c>
      <c r="EQ235" s="7">
        <f t="shared" si="303"/>
        <v>26819236.191122707</v>
      </c>
      <c r="ER235" s="7">
        <f t="shared" si="303"/>
        <v>4306820.0822728593</v>
      </c>
      <c r="ES235" s="7">
        <f t="shared" si="303"/>
        <v>2723078.9115517661</v>
      </c>
      <c r="ET235" s="7">
        <f t="shared" si="303"/>
        <v>3861075.6475279038</v>
      </c>
      <c r="EU235" s="7">
        <f t="shared" si="303"/>
        <v>7118095.5300000003</v>
      </c>
      <c r="EV235" s="7">
        <f t="shared" si="303"/>
        <v>1770145.8423869202</v>
      </c>
      <c r="EW235" s="7">
        <f t="shared" si="303"/>
        <v>11865998.573279381</v>
      </c>
      <c r="EX235" s="7">
        <f t="shared" si="303"/>
        <v>3312990.93</v>
      </c>
      <c r="EY235" s="7">
        <f t="shared" si="303"/>
        <v>0</v>
      </c>
      <c r="EZ235" s="7">
        <f t="shared" si="303"/>
        <v>2472804.3499999996</v>
      </c>
      <c r="FA235" s="7">
        <f t="shared" si="303"/>
        <v>36810687.865161106</v>
      </c>
      <c r="FB235" s="7">
        <f t="shared" si="303"/>
        <v>4416504.42</v>
      </c>
      <c r="FC235" s="7">
        <f t="shared" si="303"/>
        <v>0</v>
      </c>
      <c r="FD235" s="7">
        <f t="shared" si="303"/>
        <v>4811205.8742535654</v>
      </c>
      <c r="FE235" s="7">
        <f t="shared" si="303"/>
        <v>1928053.1733722722</v>
      </c>
      <c r="FF235" s="7">
        <f t="shared" si="303"/>
        <v>3331850.9200000004</v>
      </c>
      <c r="FG235" s="7">
        <f t="shared" si="303"/>
        <v>0</v>
      </c>
      <c r="FH235" s="7">
        <f t="shared" si="303"/>
        <v>0</v>
      </c>
      <c r="FI235" s="7">
        <f t="shared" si="303"/>
        <v>18174298.376225278</v>
      </c>
      <c r="FJ235" s="7">
        <f t="shared" si="303"/>
        <v>19514541.680422533</v>
      </c>
      <c r="FK235" s="7">
        <f t="shared" si="303"/>
        <v>24992684.258626916</v>
      </c>
      <c r="FL235" s="7">
        <f t="shared" si="303"/>
        <v>79338702.319999993</v>
      </c>
      <c r="FM235" s="7">
        <f t="shared" si="303"/>
        <v>36378163.409999996</v>
      </c>
      <c r="FN235" s="7">
        <f t="shared" si="303"/>
        <v>225612866.43691838</v>
      </c>
      <c r="FO235" s="7">
        <f t="shared" si="303"/>
        <v>11364072.846373329</v>
      </c>
      <c r="FP235" s="7">
        <f t="shared" si="303"/>
        <v>24255342.965600722</v>
      </c>
      <c r="FQ235" s="7">
        <f t="shared" si="303"/>
        <v>10232293.921025239</v>
      </c>
      <c r="FR235" s="7">
        <f t="shared" si="303"/>
        <v>2990961.9099999997</v>
      </c>
      <c r="FS235" s="7">
        <f t="shared" si="303"/>
        <v>3156962.5125682056</v>
      </c>
      <c r="FT235" s="7">
        <f t="shared" si="303"/>
        <v>1352119.29</v>
      </c>
      <c r="FU235" s="7">
        <f t="shared" si="303"/>
        <v>9507575.9381310008</v>
      </c>
      <c r="FV235" s="7">
        <f t="shared" si="303"/>
        <v>7753079.2290789476</v>
      </c>
      <c r="FW235" s="7">
        <f t="shared" si="303"/>
        <v>3096878.798109388</v>
      </c>
      <c r="FX235" s="7">
        <f t="shared" si="303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6"/>
      <c r="B236" s="96" t="s">
        <v>782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783</v>
      </c>
      <c r="B237" s="7" t="s">
        <v>784</v>
      </c>
      <c r="C237" s="7">
        <f t="shared" ref="C237:BN237" si="304">IF(C201=C227,C201,0)</f>
        <v>0</v>
      </c>
      <c r="D237" s="7">
        <f t="shared" si="304"/>
        <v>391217643.63</v>
      </c>
      <c r="E237" s="7">
        <f t="shared" si="304"/>
        <v>67936145.670000002</v>
      </c>
      <c r="F237" s="7">
        <f t="shared" si="304"/>
        <v>188193584.91</v>
      </c>
      <c r="G237" s="7">
        <f t="shared" si="304"/>
        <v>12359007.699999999</v>
      </c>
      <c r="H237" s="7">
        <f t="shared" si="304"/>
        <v>10504408.4</v>
      </c>
      <c r="I237" s="7">
        <f t="shared" si="304"/>
        <v>94882823.450000003</v>
      </c>
      <c r="J237" s="7">
        <f t="shared" si="304"/>
        <v>0</v>
      </c>
      <c r="K237" s="7">
        <f t="shared" si="304"/>
        <v>3435790.85</v>
      </c>
      <c r="L237" s="7">
        <f t="shared" si="304"/>
        <v>24423786.620000001</v>
      </c>
      <c r="M237" s="7">
        <f t="shared" si="304"/>
        <v>13706618.359999999</v>
      </c>
      <c r="N237" s="7">
        <f t="shared" si="304"/>
        <v>513415844.72000003</v>
      </c>
      <c r="O237" s="7">
        <f t="shared" si="304"/>
        <v>131950825.05</v>
      </c>
      <c r="P237" s="7">
        <f t="shared" si="304"/>
        <v>3837872.99</v>
      </c>
      <c r="Q237" s="7">
        <f t="shared" si="304"/>
        <v>398408787.29000002</v>
      </c>
      <c r="R237" s="7">
        <f t="shared" si="304"/>
        <v>46071797.460000001</v>
      </c>
      <c r="S237" s="7">
        <f t="shared" si="304"/>
        <v>16440916.66</v>
      </c>
      <c r="T237" s="7">
        <f t="shared" si="304"/>
        <v>2487775.84</v>
      </c>
      <c r="U237" s="7">
        <f t="shared" si="304"/>
        <v>1122989.93</v>
      </c>
      <c r="V237" s="7">
        <f t="shared" si="304"/>
        <v>3479403.82</v>
      </c>
      <c r="W237" s="7">
        <f t="shared" si="304"/>
        <v>2343307.2799999998</v>
      </c>
      <c r="X237" s="7">
        <f t="shared" si="304"/>
        <v>981531.04</v>
      </c>
      <c r="Y237" s="7">
        <f t="shared" si="304"/>
        <v>0</v>
      </c>
      <c r="Z237" s="7">
        <f t="shared" si="304"/>
        <v>3161599.75</v>
      </c>
      <c r="AA237" s="7">
        <f t="shared" si="304"/>
        <v>292733741.89999998</v>
      </c>
      <c r="AB237" s="7">
        <f t="shared" si="304"/>
        <v>0</v>
      </c>
      <c r="AC237" s="7">
        <f t="shared" si="304"/>
        <v>10031677.59</v>
      </c>
      <c r="AD237" s="7">
        <f t="shared" si="304"/>
        <v>12984607.640000001</v>
      </c>
      <c r="AE237" s="7">
        <f t="shared" si="304"/>
        <v>1812192.54</v>
      </c>
      <c r="AF237" s="7">
        <f t="shared" si="304"/>
        <v>2852159.96</v>
      </c>
      <c r="AG237" s="7">
        <f t="shared" si="304"/>
        <v>0</v>
      </c>
      <c r="AH237" s="7">
        <f t="shared" si="304"/>
        <v>10005195.48</v>
      </c>
      <c r="AI237" s="7">
        <f t="shared" si="304"/>
        <v>4210366.28</v>
      </c>
      <c r="AJ237" s="7">
        <f t="shared" si="304"/>
        <v>2734447.67</v>
      </c>
      <c r="AK237" s="7">
        <f t="shared" si="304"/>
        <v>3257893.63</v>
      </c>
      <c r="AL237" s="7">
        <f t="shared" si="304"/>
        <v>3622884.85</v>
      </c>
      <c r="AM237" s="7">
        <f t="shared" si="304"/>
        <v>4647812.01</v>
      </c>
      <c r="AN237" s="7">
        <f t="shared" si="304"/>
        <v>4348398.01</v>
      </c>
      <c r="AO237" s="7">
        <f t="shared" si="304"/>
        <v>43662203.93</v>
      </c>
      <c r="AP237" s="7">
        <f t="shared" si="304"/>
        <v>884142920.07000005</v>
      </c>
      <c r="AQ237" s="7">
        <f t="shared" si="304"/>
        <v>3422577.87</v>
      </c>
      <c r="AR237" s="7">
        <f t="shared" si="304"/>
        <v>600996743.87</v>
      </c>
      <c r="AS237" s="7">
        <f t="shared" si="304"/>
        <v>69484251.75</v>
      </c>
      <c r="AT237" s="7">
        <f t="shared" si="304"/>
        <v>22317877.739999998</v>
      </c>
      <c r="AU237" s="7">
        <f t="shared" si="304"/>
        <v>3673310</v>
      </c>
      <c r="AV237" s="7">
        <f t="shared" si="304"/>
        <v>4033128.08</v>
      </c>
      <c r="AW237" s="7">
        <f t="shared" si="304"/>
        <v>3706085.53</v>
      </c>
      <c r="AX237" s="7">
        <f t="shared" si="304"/>
        <v>1528196.95</v>
      </c>
      <c r="AY237" s="7">
        <f t="shared" si="304"/>
        <v>5032360.62</v>
      </c>
      <c r="AZ237" s="7">
        <f t="shared" si="304"/>
        <v>115329859.28</v>
      </c>
      <c r="BA237" s="7">
        <f t="shared" si="304"/>
        <v>85173371.560000002</v>
      </c>
      <c r="BB237" s="7">
        <f t="shared" si="304"/>
        <v>74738931.409999996</v>
      </c>
      <c r="BC237" s="7">
        <f t="shared" si="304"/>
        <v>273254456.22000003</v>
      </c>
      <c r="BD237" s="7">
        <f t="shared" si="304"/>
        <v>0</v>
      </c>
      <c r="BE237" s="7">
        <f t="shared" si="304"/>
        <v>13703356.460000001</v>
      </c>
      <c r="BF237" s="7">
        <f t="shared" si="304"/>
        <v>233414442.91</v>
      </c>
      <c r="BG237" s="7">
        <f t="shared" si="304"/>
        <v>10365058.4</v>
      </c>
      <c r="BH237" s="7">
        <f t="shared" si="304"/>
        <v>0</v>
      </c>
      <c r="BI237" s="7">
        <f t="shared" si="304"/>
        <v>3845873.34</v>
      </c>
      <c r="BJ237" s="7">
        <f t="shared" si="304"/>
        <v>59144500.82</v>
      </c>
      <c r="BK237" s="7">
        <f t="shared" si="304"/>
        <v>286330416.74000001</v>
      </c>
      <c r="BL237" s="7">
        <f t="shared" si="304"/>
        <v>0</v>
      </c>
      <c r="BM237" s="7">
        <f t="shared" si="304"/>
        <v>3689613.93</v>
      </c>
      <c r="BN237" s="7">
        <f t="shared" si="304"/>
        <v>32847316.859999999</v>
      </c>
      <c r="BO237" s="7">
        <f t="shared" ref="BO237:DZ237" si="305">IF(BO201=BO227,BO201,0)</f>
        <v>12907351.789999999</v>
      </c>
      <c r="BP237" s="7">
        <f t="shared" si="305"/>
        <v>3164216.9</v>
      </c>
      <c r="BQ237" s="7">
        <f t="shared" si="305"/>
        <v>60807439.890000001</v>
      </c>
      <c r="BR237" s="7">
        <f t="shared" si="305"/>
        <v>43899333.07</v>
      </c>
      <c r="BS237" s="7">
        <f t="shared" si="305"/>
        <v>12605532.140000001</v>
      </c>
      <c r="BT237" s="7">
        <f t="shared" si="305"/>
        <v>4994818.9000000004</v>
      </c>
      <c r="BU237" s="7">
        <f t="shared" si="305"/>
        <v>4933934.3600000003</v>
      </c>
      <c r="BV237" s="7">
        <f t="shared" si="305"/>
        <v>12591897.369999999</v>
      </c>
      <c r="BW237" s="7">
        <f t="shared" si="305"/>
        <v>19614490.57</v>
      </c>
      <c r="BX237" s="7">
        <f t="shared" si="305"/>
        <v>0</v>
      </c>
      <c r="BY237" s="7">
        <f t="shared" si="305"/>
        <v>5634828.4699999997</v>
      </c>
      <c r="BZ237" s="7">
        <f t="shared" si="305"/>
        <v>3063454</v>
      </c>
      <c r="CA237" s="7">
        <f t="shared" si="305"/>
        <v>2708649.09</v>
      </c>
      <c r="CB237" s="7">
        <f t="shared" si="305"/>
        <v>756516322.92999995</v>
      </c>
      <c r="CC237" s="7">
        <f t="shared" si="305"/>
        <v>2907041.51</v>
      </c>
      <c r="CD237" s="7">
        <f t="shared" si="305"/>
        <v>970280.74</v>
      </c>
      <c r="CE237" s="7">
        <f t="shared" si="305"/>
        <v>0</v>
      </c>
      <c r="CF237" s="7">
        <f t="shared" si="305"/>
        <v>2404467.69</v>
      </c>
      <c r="CG237" s="7">
        <f t="shared" si="305"/>
        <v>3085381.73</v>
      </c>
      <c r="CH237" s="7">
        <f t="shared" si="305"/>
        <v>1959997.48</v>
      </c>
      <c r="CI237" s="7">
        <f t="shared" si="305"/>
        <v>7014689.4400000004</v>
      </c>
      <c r="CJ237" s="7">
        <f t="shared" si="305"/>
        <v>9983948.1600000001</v>
      </c>
      <c r="CK237" s="7">
        <f t="shared" si="305"/>
        <v>0</v>
      </c>
      <c r="CL237" s="7">
        <f t="shared" si="305"/>
        <v>13840593.439999999</v>
      </c>
      <c r="CM237" s="7">
        <f t="shared" si="305"/>
        <v>0</v>
      </c>
      <c r="CN237" s="7">
        <f t="shared" si="305"/>
        <v>294255077.88</v>
      </c>
      <c r="CO237" s="7">
        <f t="shared" si="305"/>
        <v>138921886.68000001</v>
      </c>
      <c r="CP237" s="7">
        <f t="shared" si="305"/>
        <v>10617616.109999999</v>
      </c>
      <c r="CQ237" s="7">
        <f t="shared" si="305"/>
        <v>0</v>
      </c>
      <c r="CR237" s="7">
        <f t="shared" si="305"/>
        <v>3233224.97</v>
      </c>
      <c r="CS237" s="7">
        <f t="shared" si="305"/>
        <v>4085346.12</v>
      </c>
      <c r="CT237" s="7">
        <f t="shared" si="305"/>
        <v>1928515.43</v>
      </c>
      <c r="CU237" s="7">
        <f t="shared" si="305"/>
        <v>0</v>
      </c>
      <c r="CV237" s="7">
        <f t="shared" si="305"/>
        <v>910663.77</v>
      </c>
      <c r="CW237" s="7">
        <f t="shared" si="305"/>
        <v>3053744.95</v>
      </c>
      <c r="CX237" s="7">
        <f t="shared" si="305"/>
        <v>5047798.5199999996</v>
      </c>
      <c r="CY237" s="7">
        <f t="shared" si="305"/>
        <v>980674.15</v>
      </c>
      <c r="CZ237" s="7">
        <f t="shared" si="305"/>
        <v>19388758.77</v>
      </c>
      <c r="DA237" s="7">
        <f t="shared" si="305"/>
        <v>2931745.79</v>
      </c>
      <c r="DB237" s="7">
        <f t="shared" si="305"/>
        <v>3929689.58</v>
      </c>
      <c r="DC237" s="7">
        <f t="shared" si="305"/>
        <v>2535770.15</v>
      </c>
      <c r="DD237" s="7">
        <f t="shared" si="305"/>
        <v>0</v>
      </c>
      <c r="DE237" s="7">
        <f t="shared" si="305"/>
        <v>4287892.91</v>
      </c>
      <c r="DF237" s="7">
        <f t="shared" si="305"/>
        <v>200934124.12</v>
      </c>
      <c r="DG237" s="7">
        <f t="shared" si="305"/>
        <v>1707698.66</v>
      </c>
      <c r="DH237" s="7">
        <f t="shared" si="305"/>
        <v>19042905.27</v>
      </c>
      <c r="DI237" s="7">
        <f t="shared" si="305"/>
        <v>24886003.489999998</v>
      </c>
      <c r="DJ237" s="7">
        <f t="shared" si="305"/>
        <v>7039911.5499999998</v>
      </c>
      <c r="DK237" s="7">
        <f t="shared" si="305"/>
        <v>4961327.1900000004</v>
      </c>
      <c r="DL237" s="7">
        <f t="shared" si="305"/>
        <v>56813942.630000003</v>
      </c>
      <c r="DM237" s="7">
        <f t="shared" si="305"/>
        <v>3819524.07</v>
      </c>
      <c r="DN237" s="7">
        <f t="shared" si="305"/>
        <v>14575278.060000001</v>
      </c>
      <c r="DO237" s="7">
        <f t="shared" si="305"/>
        <v>31552929.030000001</v>
      </c>
      <c r="DP237" s="7">
        <f t="shared" si="305"/>
        <v>3257236.2</v>
      </c>
      <c r="DQ237" s="7">
        <f t="shared" si="305"/>
        <v>8250732.5899999999</v>
      </c>
      <c r="DR237" s="7">
        <f t="shared" si="305"/>
        <v>14654004.93</v>
      </c>
      <c r="DS237" s="7">
        <f t="shared" si="305"/>
        <v>8240584.6699999999</v>
      </c>
      <c r="DT237" s="7">
        <f t="shared" si="305"/>
        <v>2832326.61</v>
      </c>
      <c r="DU237" s="7">
        <f t="shared" si="305"/>
        <v>4503884.22</v>
      </c>
      <c r="DV237" s="7">
        <f t="shared" si="305"/>
        <v>3219826.24</v>
      </c>
      <c r="DW237" s="7">
        <f t="shared" si="305"/>
        <v>4043615.78</v>
      </c>
      <c r="DX237" s="7">
        <f t="shared" si="305"/>
        <v>3212562.94</v>
      </c>
      <c r="DY237" s="7">
        <f t="shared" si="305"/>
        <v>4388818.38</v>
      </c>
      <c r="DZ237" s="7">
        <f t="shared" si="305"/>
        <v>8550077.7200000007</v>
      </c>
      <c r="EA237" s="7">
        <f t="shared" ref="EA237:FX237" si="306">IF(EA201=EA227,EA201,0)</f>
        <v>6527784.1200000001</v>
      </c>
      <c r="EB237" s="7">
        <f t="shared" si="306"/>
        <v>6226113.46</v>
      </c>
      <c r="EC237" s="7">
        <f t="shared" si="306"/>
        <v>3887045.58</v>
      </c>
      <c r="ED237" s="7">
        <f t="shared" si="306"/>
        <v>20708081.859999999</v>
      </c>
      <c r="EE237" s="7">
        <f t="shared" si="306"/>
        <v>2945417.27</v>
      </c>
      <c r="EF237" s="7">
        <f t="shared" si="306"/>
        <v>14637251.66</v>
      </c>
      <c r="EG237" s="7">
        <f t="shared" si="306"/>
        <v>3423456.44</v>
      </c>
      <c r="EH237" s="7">
        <f t="shared" si="306"/>
        <v>3351569.47</v>
      </c>
      <c r="EI237" s="7">
        <f t="shared" si="306"/>
        <v>154981359.40000001</v>
      </c>
      <c r="EJ237" s="7">
        <f t="shared" si="306"/>
        <v>92951842.370000005</v>
      </c>
      <c r="EK237" s="7">
        <f t="shared" si="306"/>
        <v>6930561.1699999999</v>
      </c>
      <c r="EL237" s="7">
        <f t="shared" si="306"/>
        <v>4914027.91</v>
      </c>
      <c r="EM237" s="7">
        <f t="shared" si="306"/>
        <v>4701132.51</v>
      </c>
      <c r="EN237" s="7">
        <f t="shared" si="306"/>
        <v>0</v>
      </c>
      <c r="EO237" s="7">
        <f t="shared" si="306"/>
        <v>4175806.31</v>
      </c>
      <c r="EP237" s="7">
        <f t="shared" si="306"/>
        <v>4927037.83</v>
      </c>
      <c r="EQ237" s="7">
        <f t="shared" si="306"/>
        <v>26637558.640000001</v>
      </c>
      <c r="ER237" s="7">
        <f t="shared" si="306"/>
        <v>4188230.25</v>
      </c>
      <c r="ES237" s="7">
        <f t="shared" si="306"/>
        <v>2541627.9</v>
      </c>
      <c r="ET237" s="7">
        <f t="shared" si="306"/>
        <v>3672782.51</v>
      </c>
      <c r="EU237" s="7">
        <f t="shared" si="306"/>
        <v>6869913.0499999998</v>
      </c>
      <c r="EV237" s="7">
        <f t="shared" si="306"/>
        <v>1698797.49</v>
      </c>
      <c r="EW237" s="7">
        <f t="shared" si="306"/>
        <v>11469247.699999999</v>
      </c>
      <c r="EX237" s="7">
        <f t="shared" si="306"/>
        <v>3311518.45</v>
      </c>
      <c r="EY237" s="7">
        <f t="shared" si="306"/>
        <v>0</v>
      </c>
      <c r="EZ237" s="7">
        <f t="shared" si="306"/>
        <v>2360866.35</v>
      </c>
      <c r="FA237" s="7">
        <f t="shared" si="306"/>
        <v>34781868.240000002</v>
      </c>
      <c r="FB237" s="7">
        <f t="shared" si="306"/>
        <v>4353302.32</v>
      </c>
      <c r="FC237" s="7">
        <f t="shared" si="306"/>
        <v>0</v>
      </c>
      <c r="FD237" s="7">
        <f t="shared" si="306"/>
        <v>4601313.3099999996</v>
      </c>
      <c r="FE237" s="7">
        <f t="shared" si="306"/>
        <v>1894085.89</v>
      </c>
      <c r="FF237" s="7">
        <f t="shared" si="306"/>
        <v>3250617.96</v>
      </c>
      <c r="FG237" s="7">
        <f t="shared" si="306"/>
        <v>0</v>
      </c>
      <c r="FH237" s="7">
        <f t="shared" si="306"/>
        <v>0</v>
      </c>
      <c r="FI237" s="7">
        <f t="shared" si="306"/>
        <v>17972817.440000001</v>
      </c>
      <c r="FJ237" s="7">
        <f t="shared" si="306"/>
        <v>18665353.800000001</v>
      </c>
      <c r="FK237" s="7">
        <f t="shared" si="306"/>
        <v>23934310.629999999</v>
      </c>
      <c r="FL237" s="7">
        <f t="shared" si="306"/>
        <v>71517182.760000005</v>
      </c>
      <c r="FM237" s="7">
        <f t="shared" si="306"/>
        <v>35564133.420000002</v>
      </c>
      <c r="FN237" s="7">
        <f t="shared" si="306"/>
        <v>210812447.11000001</v>
      </c>
      <c r="FO237" s="7">
        <f t="shared" si="306"/>
        <v>11022545.449999999</v>
      </c>
      <c r="FP237" s="7">
        <f t="shared" si="306"/>
        <v>22554453.120000001</v>
      </c>
      <c r="FQ237" s="7">
        <f t="shared" si="306"/>
        <v>9326329.8699999992</v>
      </c>
      <c r="FR237" s="7">
        <f t="shared" si="306"/>
        <v>2786999.19</v>
      </c>
      <c r="FS237" s="7">
        <f t="shared" si="306"/>
        <v>3137557.01</v>
      </c>
      <c r="FT237" s="7">
        <f t="shared" si="306"/>
        <v>1342898.53</v>
      </c>
      <c r="FU237" s="7">
        <f t="shared" si="306"/>
        <v>9116711.8499999996</v>
      </c>
      <c r="FV237" s="7">
        <f t="shared" si="306"/>
        <v>7338164.6799999997</v>
      </c>
      <c r="FW237" s="7">
        <f t="shared" si="306"/>
        <v>3016352.87</v>
      </c>
      <c r="FX237" s="7">
        <f t="shared" si="306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785</v>
      </c>
      <c r="B238" s="7" t="s">
        <v>786</v>
      </c>
      <c r="C238" s="7">
        <f t="shared" ref="C238:BN238" si="307">IF(C201=C227,C68,0)</f>
        <v>0</v>
      </c>
      <c r="D238" s="7">
        <f t="shared" si="307"/>
        <v>999999999</v>
      </c>
      <c r="E238" s="7">
        <f t="shared" si="307"/>
        <v>999999999</v>
      </c>
      <c r="F238" s="7">
        <f t="shared" si="307"/>
        <v>999999999</v>
      </c>
      <c r="G238" s="7">
        <f t="shared" si="307"/>
        <v>999999999</v>
      </c>
      <c r="H238" s="7">
        <f t="shared" si="307"/>
        <v>999999999</v>
      </c>
      <c r="I238" s="7">
        <f t="shared" si="307"/>
        <v>999999999</v>
      </c>
      <c r="J238" s="7">
        <f t="shared" si="307"/>
        <v>0</v>
      </c>
      <c r="K238" s="7">
        <f t="shared" si="307"/>
        <v>999999999</v>
      </c>
      <c r="L238" s="7">
        <f t="shared" si="307"/>
        <v>999999999</v>
      </c>
      <c r="M238" s="7">
        <f t="shared" si="307"/>
        <v>999999999</v>
      </c>
      <c r="N238" s="7">
        <f t="shared" si="307"/>
        <v>999999999</v>
      </c>
      <c r="O238" s="7">
        <f t="shared" si="307"/>
        <v>999999999</v>
      </c>
      <c r="P238" s="7">
        <f t="shared" si="307"/>
        <v>999999999</v>
      </c>
      <c r="Q238" s="7">
        <f t="shared" si="307"/>
        <v>999999999</v>
      </c>
      <c r="R238" s="7">
        <f t="shared" si="307"/>
        <v>999999999</v>
      </c>
      <c r="S238" s="7">
        <f t="shared" si="307"/>
        <v>999999999</v>
      </c>
      <c r="T238" s="7">
        <f t="shared" si="307"/>
        <v>999999999</v>
      </c>
      <c r="U238" s="7">
        <f t="shared" si="307"/>
        <v>999999999</v>
      </c>
      <c r="V238" s="7">
        <f t="shared" si="307"/>
        <v>999999999</v>
      </c>
      <c r="W238" s="7">
        <f t="shared" si="307"/>
        <v>999999999</v>
      </c>
      <c r="X238" s="7">
        <f t="shared" si="307"/>
        <v>999999999</v>
      </c>
      <c r="Y238" s="7">
        <f t="shared" si="307"/>
        <v>0</v>
      </c>
      <c r="Z238" s="7">
        <f t="shared" si="307"/>
        <v>999999999</v>
      </c>
      <c r="AA238" s="7">
        <f t="shared" si="307"/>
        <v>999999999</v>
      </c>
      <c r="AB238" s="7">
        <f t="shared" si="307"/>
        <v>0</v>
      </c>
      <c r="AC238" s="7">
        <f t="shared" si="307"/>
        <v>999999999</v>
      </c>
      <c r="AD238" s="7">
        <f t="shared" si="307"/>
        <v>999999999</v>
      </c>
      <c r="AE238" s="7">
        <f t="shared" si="307"/>
        <v>999999999</v>
      </c>
      <c r="AF238" s="7">
        <f t="shared" si="307"/>
        <v>999999999</v>
      </c>
      <c r="AG238" s="7">
        <f t="shared" si="307"/>
        <v>0</v>
      </c>
      <c r="AH238" s="7">
        <f t="shared" si="307"/>
        <v>999999999</v>
      </c>
      <c r="AI238" s="7">
        <f t="shared" si="307"/>
        <v>999999999</v>
      </c>
      <c r="AJ238" s="7">
        <f t="shared" si="307"/>
        <v>999999999</v>
      </c>
      <c r="AK238" s="7">
        <f t="shared" si="307"/>
        <v>999999999</v>
      </c>
      <c r="AL238" s="7">
        <f t="shared" si="307"/>
        <v>999999999</v>
      </c>
      <c r="AM238" s="7">
        <f t="shared" si="307"/>
        <v>999999999</v>
      </c>
      <c r="AN238" s="7">
        <f t="shared" si="307"/>
        <v>999999999</v>
      </c>
      <c r="AO238" s="7">
        <f t="shared" si="307"/>
        <v>999999999</v>
      </c>
      <c r="AP238" s="7">
        <f t="shared" si="307"/>
        <v>999999999</v>
      </c>
      <c r="AQ238" s="7">
        <f t="shared" si="307"/>
        <v>999999999</v>
      </c>
      <c r="AR238" s="7">
        <f t="shared" si="307"/>
        <v>999999999</v>
      </c>
      <c r="AS238" s="7">
        <f t="shared" si="307"/>
        <v>999999999</v>
      </c>
      <c r="AT238" s="7">
        <f t="shared" si="307"/>
        <v>999999999</v>
      </c>
      <c r="AU238" s="7">
        <f t="shared" si="307"/>
        <v>999999999</v>
      </c>
      <c r="AV238" s="7">
        <f t="shared" si="307"/>
        <v>999999999</v>
      </c>
      <c r="AW238" s="7">
        <f t="shared" si="307"/>
        <v>999999999</v>
      </c>
      <c r="AX238" s="7">
        <f t="shared" si="307"/>
        <v>999999999</v>
      </c>
      <c r="AY238" s="7">
        <f t="shared" si="307"/>
        <v>999999999</v>
      </c>
      <c r="AZ238" s="7">
        <f t="shared" si="307"/>
        <v>999999999</v>
      </c>
      <c r="BA238" s="7">
        <f t="shared" si="307"/>
        <v>999999999</v>
      </c>
      <c r="BB238" s="7">
        <f t="shared" si="307"/>
        <v>999999999</v>
      </c>
      <c r="BC238" s="7">
        <f t="shared" si="307"/>
        <v>999999999</v>
      </c>
      <c r="BD238" s="7">
        <f t="shared" si="307"/>
        <v>0</v>
      </c>
      <c r="BE238" s="7">
        <f t="shared" si="307"/>
        <v>999999999</v>
      </c>
      <c r="BF238" s="7">
        <f t="shared" si="307"/>
        <v>999999999</v>
      </c>
      <c r="BG238" s="7">
        <f t="shared" si="307"/>
        <v>999999999</v>
      </c>
      <c r="BH238" s="7">
        <f t="shared" si="307"/>
        <v>0</v>
      </c>
      <c r="BI238" s="7">
        <f t="shared" si="307"/>
        <v>999999999</v>
      </c>
      <c r="BJ238" s="7">
        <f t="shared" si="307"/>
        <v>999999999</v>
      </c>
      <c r="BK238" s="7">
        <f t="shared" si="307"/>
        <v>999999999</v>
      </c>
      <c r="BL238" s="7">
        <f t="shared" si="307"/>
        <v>0</v>
      </c>
      <c r="BM238" s="7">
        <f t="shared" si="307"/>
        <v>999999999</v>
      </c>
      <c r="BN238" s="7">
        <f t="shared" si="307"/>
        <v>999999999</v>
      </c>
      <c r="BO238" s="7">
        <f t="shared" ref="BO238:DZ238" si="308">IF(BO201=BO227,BO68,0)</f>
        <v>999999999</v>
      </c>
      <c r="BP238" s="7">
        <f t="shared" si="308"/>
        <v>999999999</v>
      </c>
      <c r="BQ238" s="7">
        <f t="shared" si="308"/>
        <v>999999999</v>
      </c>
      <c r="BR238" s="7">
        <f t="shared" si="308"/>
        <v>999999999</v>
      </c>
      <c r="BS238" s="7">
        <f t="shared" si="308"/>
        <v>999999999</v>
      </c>
      <c r="BT238" s="7">
        <f t="shared" si="308"/>
        <v>999999999</v>
      </c>
      <c r="BU238" s="7">
        <f t="shared" si="308"/>
        <v>999999999</v>
      </c>
      <c r="BV238" s="7">
        <f t="shared" si="308"/>
        <v>999999999</v>
      </c>
      <c r="BW238" s="7">
        <f t="shared" si="308"/>
        <v>999999999</v>
      </c>
      <c r="BX238" s="7">
        <f t="shared" si="308"/>
        <v>0</v>
      </c>
      <c r="BY238" s="7">
        <f t="shared" si="308"/>
        <v>999999999</v>
      </c>
      <c r="BZ238" s="7">
        <f t="shared" si="308"/>
        <v>999999999</v>
      </c>
      <c r="CA238" s="7">
        <f t="shared" si="308"/>
        <v>999999999</v>
      </c>
      <c r="CB238" s="7">
        <f t="shared" si="308"/>
        <v>999999999</v>
      </c>
      <c r="CC238" s="7">
        <f t="shared" si="308"/>
        <v>999999999</v>
      </c>
      <c r="CD238" s="7">
        <f t="shared" si="308"/>
        <v>999999999</v>
      </c>
      <c r="CE238" s="7">
        <f t="shared" si="308"/>
        <v>0</v>
      </c>
      <c r="CF238" s="7">
        <f t="shared" si="308"/>
        <v>999999999</v>
      </c>
      <c r="CG238" s="7">
        <f t="shared" si="308"/>
        <v>999999999</v>
      </c>
      <c r="CH238" s="7">
        <f t="shared" si="308"/>
        <v>999999999</v>
      </c>
      <c r="CI238" s="7">
        <f t="shared" si="308"/>
        <v>999999999</v>
      </c>
      <c r="CJ238" s="7">
        <f t="shared" si="308"/>
        <v>999999999</v>
      </c>
      <c r="CK238" s="7">
        <f t="shared" si="308"/>
        <v>0</v>
      </c>
      <c r="CL238" s="7">
        <f t="shared" si="308"/>
        <v>999999999</v>
      </c>
      <c r="CM238" s="7">
        <f t="shared" si="308"/>
        <v>0</v>
      </c>
      <c r="CN238" s="7">
        <f t="shared" si="308"/>
        <v>999999999</v>
      </c>
      <c r="CO238" s="7">
        <f t="shared" si="308"/>
        <v>999999999</v>
      </c>
      <c r="CP238" s="7">
        <f t="shared" si="308"/>
        <v>999999999</v>
      </c>
      <c r="CQ238" s="7">
        <f t="shared" si="308"/>
        <v>0</v>
      </c>
      <c r="CR238" s="7">
        <f t="shared" si="308"/>
        <v>999999999</v>
      </c>
      <c r="CS238" s="7">
        <f t="shared" si="308"/>
        <v>999999999</v>
      </c>
      <c r="CT238" s="7">
        <f t="shared" si="308"/>
        <v>999999999</v>
      </c>
      <c r="CU238" s="7">
        <f t="shared" si="308"/>
        <v>0</v>
      </c>
      <c r="CV238" s="7">
        <f t="shared" si="308"/>
        <v>999999999</v>
      </c>
      <c r="CW238" s="7">
        <f t="shared" si="308"/>
        <v>999999999</v>
      </c>
      <c r="CX238" s="7">
        <f t="shared" si="308"/>
        <v>999999999</v>
      </c>
      <c r="CY238" s="7">
        <f t="shared" si="308"/>
        <v>999999999</v>
      </c>
      <c r="CZ238" s="7">
        <f t="shared" si="308"/>
        <v>999999999</v>
      </c>
      <c r="DA238" s="7">
        <f t="shared" si="308"/>
        <v>999999999</v>
      </c>
      <c r="DB238" s="7">
        <f t="shared" si="308"/>
        <v>999999999</v>
      </c>
      <c r="DC238" s="7">
        <f t="shared" si="308"/>
        <v>999999999</v>
      </c>
      <c r="DD238" s="7">
        <f t="shared" si="308"/>
        <v>0</v>
      </c>
      <c r="DE238" s="7">
        <f t="shared" si="308"/>
        <v>999999999</v>
      </c>
      <c r="DF238" s="7">
        <f t="shared" si="308"/>
        <v>999999999</v>
      </c>
      <c r="DG238" s="7">
        <f t="shared" si="308"/>
        <v>999999999</v>
      </c>
      <c r="DH238" s="7">
        <f t="shared" si="308"/>
        <v>999999999</v>
      </c>
      <c r="DI238" s="7">
        <f t="shared" si="308"/>
        <v>999999999</v>
      </c>
      <c r="DJ238" s="7">
        <f t="shared" si="308"/>
        <v>999999999</v>
      </c>
      <c r="DK238" s="7">
        <f t="shared" si="308"/>
        <v>999999999</v>
      </c>
      <c r="DL238" s="7">
        <f t="shared" si="308"/>
        <v>999999999</v>
      </c>
      <c r="DM238" s="7">
        <f t="shared" si="308"/>
        <v>999999999</v>
      </c>
      <c r="DN238" s="7">
        <f t="shared" si="308"/>
        <v>999999999</v>
      </c>
      <c r="DO238" s="7">
        <f t="shared" si="308"/>
        <v>999999999</v>
      </c>
      <c r="DP238" s="7">
        <f t="shared" si="308"/>
        <v>999999999</v>
      </c>
      <c r="DQ238" s="7">
        <f t="shared" si="308"/>
        <v>999999999</v>
      </c>
      <c r="DR238" s="7">
        <f t="shared" si="308"/>
        <v>999999999</v>
      </c>
      <c r="DS238" s="7">
        <f t="shared" si="308"/>
        <v>999999999</v>
      </c>
      <c r="DT238" s="7">
        <f t="shared" si="308"/>
        <v>999999999</v>
      </c>
      <c r="DU238" s="7">
        <f t="shared" si="308"/>
        <v>999999999</v>
      </c>
      <c r="DV238" s="7">
        <f t="shared" si="308"/>
        <v>999999999</v>
      </c>
      <c r="DW238" s="7">
        <f t="shared" si="308"/>
        <v>999999999</v>
      </c>
      <c r="DX238" s="7">
        <f t="shared" si="308"/>
        <v>999999999</v>
      </c>
      <c r="DY238" s="7">
        <f t="shared" si="308"/>
        <v>999999999</v>
      </c>
      <c r="DZ238" s="7">
        <f t="shared" si="308"/>
        <v>999999999</v>
      </c>
      <c r="EA238" s="7">
        <f t="shared" ref="EA238:FX238" si="309">IF(EA201=EA227,EA68,0)</f>
        <v>999999999</v>
      </c>
      <c r="EB238" s="7">
        <f t="shared" si="309"/>
        <v>999999999</v>
      </c>
      <c r="EC238" s="7">
        <f t="shared" si="309"/>
        <v>999999999</v>
      </c>
      <c r="ED238" s="7">
        <f t="shared" si="309"/>
        <v>999999999</v>
      </c>
      <c r="EE238" s="7">
        <f t="shared" si="309"/>
        <v>999999999</v>
      </c>
      <c r="EF238" s="7">
        <f t="shared" si="309"/>
        <v>999999999</v>
      </c>
      <c r="EG238" s="7">
        <f t="shared" si="309"/>
        <v>999999999</v>
      </c>
      <c r="EH238" s="7">
        <f t="shared" si="309"/>
        <v>999999999</v>
      </c>
      <c r="EI238" s="7">
        <f t="shared" si="309"/>
        <v>999999999</v>
      </c>
      <c r="EJ238" s="7">
        <f t="shared" si="309"/>
        <v>999999999</v>
      </c>
      <c r="EK238" s="7">
        <f t="shared" si="309"/>
        <v>999999999</v>
      </c>
      <c r="EL238" s="7">
        <f t="shared" si="309"/>
        <v>999999999</v>
      </c>
      <c r="EM238" s="7">
        <f t="shared" si="309"/>
        <v>999999999</v>
      </c>
      <c r="EN238" s="7">
        <f t="shared" si="309"/>
        <v>0</v>
      </c>
      <c r="EO238" s="7">
        <f t="shared" si="309"/>
        <v>999999999</v>
      </c>
      <c r="EP238" s="7">
        <f t="shared" si="309"/>
        <v>999999999</v>
      </c>
      <c r="EQ238" s="7">
        <f t="shared" si="309"/>
        <v>999999999</v>
      </c>
      <c r="ER238" s="7">
        <f t="shared" si="309"/>
        <v>999999999</v>
      </c>
      <c r="ES238" s="7">
        <f t="shared" si="309"/>
        <v>999999999</v>
      </c>
      <c r="ET238" s="7">
        <f t="shared" si="309"/>
        <v>999999999</v>
      </c>
      <c r="EU238" s="7">
        <f t="shared" si="309"/>
        <v>999999999</v>
      </c>
      <c r="EV238" s="7">
        <f t="shared" si="309"/>
        <v>999999999</v>
      </c>
      <c r="EW238" s="7">
        <f t="shared" si="309"/>
        <v>999999999</v>
      </c>
      <c r="EX238" s="7">
        <f t="shared" si="309"/>
        <v>999999999</v>
      </c>
      <c r="EY238" s="7">
        <f t="shared" si="309"/>
        <v>0</v>
      </c>
      <c r="EZ238" s="7">
        <f t="shared" si="309"/>
        <v>999999999</v>
      </c>
      <c r="FA238" s="7">
        <f t="shared" si="309"/>
        <v>999999999</v>
      </c>
      <c r="FB238" s="7">
        <f t="shared" si="309"/>
        <v>999999999</v>
      </c>
      <c r="FC238" s="7">
        <f t="shared" si="309"/>
        <v>0</v>
      </c>
      <c r="FD238" s="7">
        <f t="shared" si="309"/>
        <v>999999999</v>
      </c>
      <c r="FE238" s="7">
        <f t="shared" si="309"/>
        <v>999999999</v>
      </c>
      <c r="FF238" s="7">
        <f t="shared" si="309"/>
        <v>999999999</v>
      </c>
      <c r="FG238" s="7">
        <f t="shared" si="309"/>
        <v>0</v>
      </c>
      <c r="FH238" s="7">
        <f t="shared" si="309"/>
        <v>0</v>
      </c>
      <c r="FI238" s="7">
        <f t="shared" si="309"/>
        <v>999999999</v>
      </c>
      <c r="FJ238" s="7">
        <f t="shared" si="309"/>
        <v>999999999</v>
      </c>
      <c r="FK238" s="7">
        <f t="shared" si="309"/>
        <v>999999999</v>
      </c>
      <c r="FL238" s="7">
        <f t="shared" si="309"/>
        <v>999999999</v>
      </c>
      <c r="FM238" s="7">
        <f t="shared" si="309"/>
        <v>999999999</v>
      </c>
      <c r="FN238" s="7">
        <f t="shared" si="309"/>
        <v>999999999</v>
      </c>
      <c r="FO238" s="7">
        <f t="shared" si="309"/>
        <v>999999999</v>
      </c>
      <c r="FP238" s="7">
        <f t="shared" si="309"/>
        <v>999999999</v>
      </c>
      <c r="FQ238" s="7">
        <f t="shared" si="309"/>
        <v>999999999</v>
      </c>
      <c r="FR238" s="7">
        <f t="shared" si="309"/>
        <v>999999999</v>
      </c>
      <c r="FS238" s="7">
        <f t="shared" si="309"/>
        <v>999999999</v>
      </c>
      <c r="FT238" s="7">
        <f t="shared" si="309"/>
        <v>999999999</v>
      </c>
      <c r="FU238" s="7">
        <f t="shared" si="309"/>
        <v>999999999</v>
      </c>
      <c r="FV238" s="7">
        <f t="shared" si="309"/>
        <v>999999999</v>
      </c>
      <c r="FW238" s="7">
        <f t="shared" si="309"/>
        <v>999999999</v>
      </c>
      <c r="FX238" s="7">
        <f t="shared" si="309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787</v>
      </c>
      <c r="B239" s="7" t="s">
        <v>788</v>
      </c>
      <c r="C239" s="7">
        <f t="shared" ref="C239:BN239" si="310">IF(MIN((C235-C237),(C238-C237))&gt;0,ROUND(MIN((C235-C237),(C238-C237)),2),0)</f>
        <v>0</v>
      </c>
      <c r="D239" s="7">
        <f t="shared" si="310"/>
        <v>9834473.5</v>
      </c>
      <c r="E239" s="7">
        <f t="shared" si="310"/>
        <v>1211528.82</v>
      </c>
      <c r="F239" s="7">
        <f t="shared" si="310"/>
        <v>16457726.800000001</v>
      </c>
      <c r="G239" s="7">
        <f t="shared" si="310"/>
        <v>1094187.42</v>
      </c>
      <c r="H239" s="7">
        <f t="shared" si="310"/>
        <v>1191833.6000000001</v>
      </c>
      <c r="I239" s="7">
        <f t="shared" si="310"/>
        <v>2699094.43</v>
      </c>
      <c r="J239" s="7">
        <f t="shared" si="310"/>
        <v>0</v>
      </c>
      <c r="K239" s="7">
        <f t="shared" si="310"/>
        <v>161609.48000000001</v>
      </c>
      <c r="L239" s="7">
        <f t="shared" si="310"/>
        <v>83167.48</v>
      </c>
      <c r="M239" s="7">
        <f t="shared" si="310"/>
        <v>242874.5</v>
      </c>
      <c r="N239" s="7">
        <f t="shared" si="310"/>
        <v>12233671.279999999</v>
      </c>
      <c r="O239" s="7">
        <f t="shared" si="310"/>
        <v>110899.51</v>
      </c>
      <c r="P239" s="7">
        <f t="shared" si="310"/>
        <v>311033.53999999998</v>
      </c>
      <c r="Q239" s="7">
        <f t="shared" si="310"/>
        <v>13080055.93</v>
      </c>
      <c r="R239" s="7">
        <f t="shared" si="310"/>
        <v>108306.22</v>
      </c>
      <c r="S239" s="7">
        <f t="shared" si="310"/>
        <v>666154.17000000004</v>
      </c>
      <c r="T239" s="7">
        <f t="shared" si="310"/>
        <v>129728.9</v>
      </c>
      <c r="U239" s="7">
        <f t="shared" si="310"/>
        <v>127293.94</v>
      </c>
      <c r="V239" s="7">
        <f t="shared" si="310"/>
        <v>111548.23</v>
      </c>
      <c r="W239" s="7">
        <f t="shared" si="310"/>
        <v>269373.40999999997</v>
      </c>
      <c r="X239" s="7">
        <f t="shared" si="310"/>
        <v>16214.03</v>
      </c>
      <c r="Y239" s="7">
        <f t="shared" si="310"/>
        <v>0</v>
      </c>
      <c r="Z239" s="7">
        <f t="shared" si="310"/>
        <v>100096.26</v>
      </c>
      <c r="AA239" s="7">
        <f t="shared" si="310"/>
        <v>11709498.050000001</v>
      </c>
      <c r="AB239" s="7">
        <f t="shared" si="310"/>
        <v>0</v>
      </c>
      <c r="AC239" s="7">
        <f t="shared" si="310"/>
        <v>209852.95</v>
      </c>
      <c r="AD239" s="7">
        <f t="shared" si="310"/>
        <v>929937.98</v>
      </c>
      <c r="AE239" s="7">
        <f t="shared" si="310"/>
        <v>19199.240000000002</v>
      </c>
      <c r="AF239" s="7">
        <f t="shared" si="310"/>
        <v>91866.58</v>
      </c>
      <c r="AG239" s="7">
        <f t="shared" si="310"/>
        <v>0</v>
      </c>
      <c r="AH239" s="7">
        <f t="shared" si="310"/>
        <v>469738.91</v>
      </c>
      <c r="AI239" s="7">
        <f t="shared" si="310"/>
        <v>177574.14</v>
      </c>
      <c r="AJ239" s="7">
        <f t="shared" si="310"/>
        <v>11852.79</v>
      </c>
      <c r="AK239" s="7">
        <f t="shared" si="310"/>
        <v>71273.95</v>
      </c>
      <c r="AL239" s="7">
        <f t="shared" si="310"/>
        <v>104269.33</v>
      </c>
      <c r="AM239" s="7">
        <f t="shared" si="310"/>
        <v>205271.99</v>
      </c>
      <c r="AN239" s="7">
        <f t="shared" si="310"/>
        <v>97286.76</v>
      </c>
      <c r="AO239" s="7">
        <f t="shared" si="310"/>
        <v>307539.12</v>
      </c>
      <c r="AP239" s="7">
        <f t="shared" si="310"/>
        <v>31275397.73</v>
      </c>
      <c r="AQ239" s="7">
        <f t="shared" si="310"/>
        <v>248373.03</v>
      </c>
      <c r="AR239" s="7">
        <f t="shared" si="310"/>
        <v>22727050.359999999</v>
      </c>
      <c r="AS239" s="7">
        <f t="shared" si="310"/>
        <v>1888366.56</v>
      </c>
      <c r="AT239" s="7">
        <f t="shared" si="310"/>
        <v>485897.29</v>
      </c>
      <c r="AU239" s="7">
        <f t="shared" si="310"/>
        <v>195705.65</v>
      </c>
      <c r="AV239" s="7">
        <f t="shared" si="310"/>
        <v>254968.64</v>
      </c>
      <c r="AW239" s="7">
        <f t="shared" si="310"/>
        <v>74144.3</v>
      </c>
      <c r="AX239" s="7">
        <f t="shared" si="310"/>
        <v>202294.47</v>
      </c>
      <c r="AY239" s="7">
        <f t="shared" si="310"/>
        <v>165978.06</v>
      </c>
      <c r="AZ239" s="7">
        <f t="shared" si="310"/>
        <v>15375673.92</v>
      </c>
      <c r="BA239" s="7">
        <f t="shared" si="310"/>
        <v>1891633.78</v>
      </c>
      <c r="BB239" s="7">
        <f t="shared" si="310"/>
        <v>2547811.81</v>
      </c>
      <c r="BC239" s="7">
        <f t="shared" si="310"/>
        <v>2344213.9700000002</v>
      </c>
      <c r="BD239" s="7">
        <f t="shared" si="310"/>
        <v>0</v>
      </c>
      <c r="BE239" s="7">
        <f t="shared" si="310"/>
        <v>45867.519999999997</v>
      </c>
      <c r="BF239" s="7">
        <f t="shared" si="310"/>
        <v>7809979.6100000003</v>
      </c>
      <c r="BG239" s="7">
        <f t="shared" si="310"/>
        <v>182275.4</v>
      </c>
      <c r="BH239" s="7">
        <f t="shared" si="310"/>
        <v>0</v>
      </c>
      <c r="BI239" s="7">
        <f t="shared" si="310"/>
        <v>152744.41</v>
      </c>
      <c r="BJ239" s="7">
        <f t="shared" si="310"/>
        <v>1413548.84</v>
      </c>
      <c r="BK239" s="7">
        <f t="shared" si="310"/>
        <v>5324540.1399999997</v>
      </c>
      <c r="BL239" s="7">
        <f t="shared" si="310"/>
        <v>0</v>
      </c>
      <c r="BM239" s="7">
        <f t="shared" si="310"/>
        <v>342430.69</v>
      </c>
      <c r="BN239" s="7">
        <f t="shared" si="310"/>
        <v>130887.42</v>
      </c>
      <c r="BO239" s="7">
        <f t="shared" ref="BO239:DZ239" si="311">IF(MIN((BO235-BO237),(BO238-BO237))&gt;0,ROUND(MIN((BO235-BO237),(BO238-BO237)),2),0)</f>
        <v>524167.49</v>
      </c>
      <c r="BP239" s="7">
        <f t="shared" si="311"/>
        <v>149452.41</v>
      </c>
      <c r="BQ239" s="7">
        <f t="shared" si="311"/>
        <v>2618428.65</v>
      </c>
      <c r="BR239" s="7">
        <f t="shared" si="311"/>
        <v>830026.49</v>
      </c>
      <c r="BS239" s="7">
        <f t="shared" si="311"/>
        <v>688999.1</v>
      </c>
      <c r="BT239" s="7">
        <f t="shared" si="311"/>
        <v>113370.17</v>
      </c>
      <c r="BU239" s="7">
        <f t="shared" si="311"/>
        <v>171397.65</v>
      </c>
      <c r="BV239" s="7">
        <f t="shared" si="311"/>
        <v>328031.75</v>
      </c>
      <c r="BW239" s="7">
        <f t="shared" si="311"/>
        <v>360653.36</v>
      </c>
      <c r="BX239" s="7">
        <f t="shared" si="311"/>
        <v>0</v>
      </c>
      <c r="BY239" s="7">
        <f t="shared" si="311"/>
        <v>39080.379999999997</v>
      </c>
      <c r="BZ239" s="7">
        <f t="shared" si="311"/>
        <v>65590.67</v>
      </c>
      <c r="CA239" s="7">
        <f t="shared" si="311"/>
        <v>75918.14</v>
      </c>
      <c r="CB239" s="7">
        <f t="shared" si="311"/>
        <v>16291989.68</v>
      </c>
      <c r="CC239" s="7">
        <f t="shared" si="311"/>
        <v>43851.01</v>
      </c>
      <c r="CD239" s="7">
        <f t="shared" si="311"/>
        <v>619768.1</v>
      </c>
      <c r="CE239" s="7">
        <f t="shared" si="311"/>
        <v>0</v>
      </c>
      <c r="CF239" s="7">
        <f t="shared" si="311"/>
        <v>86381.17</v>
      </c>
      <c r="CG239" s="7">
        <f t="shared" si="311"/>
        <v>154387.07999999999</v>
      </c>
      <c r="CH239" s="7">
        <f t="shared" si="311"/>
        <v>72513.679999999993</v>
      </c>
      <c r="CI239" s="7">
        <f t="shared" si="311"/>
        <v>388321.96</v>
      </c>
      <c r="CJ239" s="7">
        <f t="shared" si="311"/>
        <v>377332.34</v>
      </c>
      <c r="CK239" s="7">
        <f t="shared" si="311"/>
        <v>0</v>
      </c>
      <c r="CL239" s="7">
        <f t="shared" si="311"/>
        <v>270600.46000000002</v>
      </c>
      <c r="CM239" s="7">
        <f t="shared" si="311"/>
        <v>0</v>
      </c>
      <c r="CN239" s="7">
        <f t="shared" si="311"/>
        <v>11261043.27</v>
      </c>
      <c r="CO239" s="7">
        <f t="shared" si="311"/>
        <v>2406954.02</v>
      </c>
      <c r="CP239" s="7">
        <f t="shared" si="311"/>
        <v>232931</v>
      </c>
      <c r="CQ239" s="7">
        <f t="shared" si="311"/>
        <v>0</v>
      </c>
      <c r="CR239" s="7">
        <f t="shared" si="311"/>
        <v>121315.36</v>
      </c>
      <c r="CS239" s="7">
        <f t="shared" si="311"/>
        <v>131853.75</v>
      </c>
      <c r="CT239" s="7">
        <f t="shared" si="311"/>
        <v>40569.97</v>
      </c>
      <c r="CU239" s="7">
        <f t="shared" si="311"/>
        <v>0</v>
      </c>
      <c r="CV239" s="7">
        <f t="shared" si="311"/>
        <v>17205.97</v>
      </c>
      <c r="CW239" s="7">
        <f t="shared" si="311"/>
        <v>69931.19</v>
      </c>
      <c r="CX239" s="7">
        <f t="shared" si="311"/>
        <v>65250.5</v>
      </c>
      <c r="CY239" s="7">
        <f t="shared" si="311"/>
        <v>32309.21</v>
      </c>
      <c r="CZ239" s="7">
        <f t="shared" si="311"/>
        <v>348067.78</v>
      </c>
      <c r="DA239" s="7">
        <f t="shared" si="311"/>
        <v>223043.94</v>
      </c>
      <c r="DB239" s="7">
        <f t="shared" si="311"/>
        <v>122614.71</v>
      </c>
      <c r="DC239" s="7">
        <f t="shared" si="311"/>
        <v>65251.25</v>
      </c>
      <c r="DD239" s="7">
        <f t="shared" si="311"/>
        <v>0</v>
      </c>
      <c r="DE239" s="7">
        <f t="shared" si="311"/>
        <v>16282.54</v>
      </c>
      <c r="DF239" s="7">
        <f t="shared" si="311"/>
        <v>4579215.08</v>
      </c>
      <c r="DG239" s="7">
        <f t="shared" si="311"/>
        <v>16737.55</v>
      </c>
      <c r="DH239" s="7">
        <f t="shared" si="311"/>
        <v>240714.87</v>
      </c>
      <c r="DI239" s="7">
        <f t="shared" si="311"/>
        <v>783775.14</v>
      </c>
      <c r="DJ239" s="7">
        <f t="shared" si="311"/>
        <v>71373.64</v>
      </c>
      <c r="DK239" s="7">
        <f t="shared" si="311"/>
        <v>249995.77</v>
      </c>
      <c r="DL239" s="7">
        <f t="shared" si="311"/>
        <v>1586730.98</v>
      </c>
      <c r="DM239" s="7">
        <f t="shared" si="311"/>
        <v>199259.7</v>
      </c>
      <c r="DN239" s="7">
        <f t="shared" si="311"/>
        <v>222193.44</v>
      </c>
      <c r="DO239" s="7">
        <f t="shared" si="311"/>
        <v>902972.97</v>
      </c>
      <c r="DP239" s="7">
        <f t="shared" si="311"/>
        <v>112493.2</v>
      </c>
      <c r="DQ239" s="7">
        <f t="shared" si="311"/>
        <v>769363.57</v>
      </c>
      <c r="DR239" s="7">
        <f t="shared" si="311"/>
        <v>321979.7</v>
      </c>
      <c r="DS239" s="7">
        <f t="shared" si="311"/>
        <v>188835.45</v>
      </c>
      <c r="DT239" s="7">
        <f t="shared" si="311"/>
        <v>34984.25</v>
      </c>
      <c r="DU239" s="7">
        <f t="shared" si="311"/>
        <v>101836.21</v>
      </c>
      <c r="DV239" s="7">
        <f t="shared" si="311"/>
        <v>133894.48000000001</v>
      </c>
      <c r="DW239" s="7">
        <f t="shared" si="311"/>
        <v>85141.89</v>
      </c>
      <c r="DX239" s="7">
        <f t="shared" si="311"/>
        <v>86292.31</v>
      </c>
      <c r="DY239" s="7">
        <f t="shared" si="311"/>
        <v>47503.74</v>
      </c>
      <c r="DZ239" s="7">
        <f t="shared" si="311"/>
        <v>10712.75</v>
      </c>
      <c r="EA239" s="7">
        <f t="shared" ref="EA239:FX239" si="312">IF(MIN((EA235-EA237),(EA238-EA237))&gt;0,ROUND(MIN((EA235-EA237),(EA238-EA237)),2),0)</f>
        <v>2065.56</v>
      </c>
      <c r="EB239" s="7">
        <f t="shared" si="312"/>
        <v>170218.11</v>
      </c>
      <c r="EC239" s="7">
        <f t="shared" si="312"/>
        <v>88115.18</v>
      </c>
      <c r="ED239" s="7">
        <f t="shared" si="312"/>
        <v>423651.5</v>
      </c>
      <c r="EE239" s="7">
        <f t="shared" si="312"/>
        <v>93115.520000000004</v>
      </c>
      <c r="EF239" s="7">
        <f t="shared" si="312"/>
        <v>686296.13</v>
      </c>
      <c r="EG239" s="7">
        <f t="shared" si="312"/>
        <v>157740.76999999999</v>
      </c>
      <c r="EH239" s="7">
        <f t="shared" si="312"/>
        <v>103050.72</v>
      </c>
      <c r="EI239" s="7">
        <f t="shared" si="312"/>
        <v>84225.53</v>
      </c>
      <c r="EJ239" s="7">
        <f t="shared" si="312"/>
        <v>1954495</v>
      </c>
      <c r="EK239" s="7">
        <f t="shared" si="312"/>
        <v>192297.22</v>
      </c>
      <c r="EL239" s="7">
        <f t="shared" si="312"/>
        <v>69491.850000000006</v>
      </c>
      <c r="EM239" s="7">
        <f t="shared" si="312"/>
        <v>66074.259999999995</v>
      </c>
      <c r="EN239" s="7">
        <f t="shared" si="312"/>
        <v>0</v>
      </c>
      <c r="EO239" s="7">
        <f t="shared" si="312"/>
        <v>43949.66</v>
      </c>
      <c r="EP239" s="7">
        <f t="shared" si="312"/>
        <v>111849.63</v>
      </c>
      <c r="EQ239" s="7">
        <f t="shared" si="312"/>
        <v>181677.55</v>
      </c>
      <c r="ER239" s="7">
        <f t="shared" si="312"/>
        <v>118589.83</v>
      </c>
      <c r="ES239" s="7">
        <f t="shared" si="312"/>
        <v>181451.01</v>
      </c>
      <c r="ET239" s="7">
        <f t="shared" si="312"/>
        <v>188293.14</v>
      </c>
      <c r="EU239" s="7">
        <f t="shared" si="312"/>
        <v>248182.48</v>
      </c>
      <c r="EV239" s="7">
        <f t="shared" si="312"/>
        <v>71348.350000000006</v>
      </c>
      <c r="EW239" s="7">
        <f t="shared" si="312"/>
        <v>396750.87</v>
      </c>
      <c r="EX239" s="7">
        <f t="shared" si="312"/>
        <v>1472.48</v>
      </c>
      <c r="EY239" s="7">
        <f t="shared" si="312"/>
        <v>0</v>
      </c>
      <c r="EZ239" s="7">
        <f t="shared" si="312"/>
        <v>111938</v>
      </c>
      <c r="FA239" s="7">
        <f t="shared" si="312"/>
        <v>2028819.63</v>
      </c>
      <c r="FB239" s="7">
        <f t="shared" si="312"/>
        <v>63202.1</v>
      </c>
      <c r="FC239" s="7">
        <f t="shared" si="312"/>
        <v>0</v>
      </c>
      <c r="FD239" s="7">
        <f t="shared" si="312"/>
        <v>209892.56</v>
      </c>
      <c r="FE239" s="7">
        <f t="shared" si="312"/>
        <v>33967.279999999999</v>
      </c>
      <c r="FF239" s="7">
        <f t="shared" si="312"/>
        <v>81232.960000000006</v>
      </c>
      <c r="FG239" s="7">
        <f t="shared" si="312"/>
        <v>0</v>
      </c>
      <c r="FH239" s="7">
        <f t="shared" si="312"/>
        <v>0</v>
      </c>
      <c r="FI239" s="7">
        <f t="shared" si="312"/>
        <v>201480.94</v>
      </c>
      <c r="FJ239" s="7">
        <f t="shared" si="312"/>
        <v>849187.88</v>
      </c>
      <c r="FK239" s="7">
        <f t="shared" si="312"/>
        <v>1058373.6299999999</v>
      </c>
      <c r="FL239" s="7">
        <f t="shared" si="312"/>
        <v>7821519.5599999996</v>
      </c>
      <c r="FM239" s="7">
        <f t="shared" si="312"/>
        <v>814029.99</v>
      </c>
      <c r="FN239" s="7">
        <f t="shared" si="312"/>
        <v>14800419.33</v>
      </c>
      <c r="FO239" s="7">
        <f t="shared" si="312"/>
        <v>341527.4</v>
      </c>
      <c r="FP239" s="7">
        <f t="shared" si="312"/>
        <v>1700889.85</v>
      </c>
      <c r="FQ239" s="7">
        <f t="shared" si="312"/>
        <v>905964.05</v>
      </c>
      <c r="FR239" s="7">
        <f t="shared" si="312"/>
        <v>203962.72</v>
      </c>
      <c r="FS239" s="7">
        <f t="shared" si="312"/>
        <v>19405.5</v>
      </c>
      <c r="FT239" s="7">
        <f t="shared" si="312"/>
        <v>9220.76</v>
      </c>
      <c r="FU239" s="7">
        <f t="shared" si="312"/>
        <v>390864.09</v>
      </c>
      <c r="FV239" s="7">
        <f t="shared" si="312"/>
        <v>414914.55</v>
      </c>
      <c r="FW239" s="7">
        <f t="shared" si="312"/>
        <v>80525.929999999993</v>
      </c>
      <c r="FX239" s="7">
        <f t="shared" si="312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790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792</v>
      </c>
      <c r="B243" s="7" t="s">
        <v>793</v>
      </c>
      <c r="C243" s="7">
        <f t="shared" ref="C243:BN243" si="313">MIN(C73,C239)</f>
        <v>0</v>
      </c>
      <c r="D243" s="7">
        <f t="shared" si="313"/>
        <v>9834473.5</v>
      </c>
      <c r="E243" s="7">
        <f t="shared" si="313"/>
        <v>1211528.82</v>
      </c>
      <c r="F243" s="7">
        <f t="shared" si="313"/>
        <v>16457726.800000001</v>
      </c>
      <c r="G243" s="7">
        <f t="shared" si="313"/>
        <v>1094187.42</v>
      </c>
      <c r="H243" s="7">
        <f t="shared" si="313"/>
        <v>1191833.6000000001</v>
      </c>
      <c r="I243" s="7">
        <f t="shared" si="313"/>
        <v>2699094.43</v>
      </c>
      <c r="J243" s="7">
        <f t="shared" si="313"/>
        <v>0</v>
      </c>
      <c r="K243" s="7">
        <f t="shared" si="313"/>
        <v>161609.48000000001</v>
      </c>
      <c r="L243" s="7">
        <f t="shared" si="313"/>
        <v>83167.48</v>
      </c>
      <c r="M243" s="7">
        <f t="shared" si="313"/>
        <v>242874.5</v>
      </c>
      <c r="N243" s="7">
        <f t="shared" si="313"/>
        <v>12233671.279999999</v>
      </c>
      <c r="O243" s="7">
        <f t="shared" si="313"/>
        <v>110899.51</v>
      </c>
      <c r="P243" s="7">
        <f t="shared" si="313"/>
        <v>311033.53999999998</v>
      </c>
      <c r="Q243" s="7">
        <f t="shared" si="313"/>
        <v>13080055.93</v>
      </c>
      <c r="R243" s="7">
        <f t="shared" si="313"/>
        <v>108306.22</v>
      </c>
      <c r="S243" s="7">
        <f t="shared" si="313"/>
        <v>666154.17000000004</v>
      </c>
      <c r="T243" s="7">
        <f t="shared" si="313"/>
        <v>129728.9</v>
      </c>
      <c r="U243" s="7">
        <f t="shared" si="313"/>
        <v>127293.94</v>
      </c>
      <c r="V243" s="7">
        <f t="shared" si="313"/>
        <v>111548.23</v>
      </c>
      <c r="W243" s="7">
        <f t="shared" si="313"/>
        <v>269373.40999999997</v>
      </c>
      <c r="X243" s="7">
        <f t="shared" si="313"/>
        <v>16214.03</v>
      </c>
      <c r="Y243" s="7">
        <f t="shared" si="313"/>
        <v>0</v>
      </c>
      <c r="Z243" s="7">
        <f t="shared" si="313"/>
        <v>100096.26</v>
      </c>
      <c r="AA243" s="7">
        <f t="shared" si="313"/>
        <v>11709498.050000001</v>
      </c>
      <c r="AB243" s="7">
        <f t="shared" si="313"/>
        <v>0</v>
      </c>
      <c r="AC243" s="7">
        <f t="shared" si="313"/>
        <v>209852.95</v>
      </c>
      <c r="AD243" s="7">
        <f t="shared" si="313"/>
        <v>929937.98</v>
      </c>
      <c r="AE243" s="7">
        <f t="shared" si="313"/>
        <v>19199.240000000002</v>
      </c>
      <c r="AF243" s="7">
        <f t="shared" si="313"/>
        <v>91866.58</v>
      </c>
      <c r="AG243" s="7">
        <f t="shared" si="313"/>
        <v>0</v>
      </c>
      <c r="AH243" s="7">
        <f t="shared" si="313"/>
        <v>469738.91</v>
      </c>
      <c r="AI243" s="7">
        <f t="shared" si="313"/>
        <v>177574.14</v>
      </c>
      <c r="AJ243" s="7">
        <f t="shared" si="313"/>
        <v>11852.79</v>
      </c>
      <c r="AK243" s="7">
        <f t="shared" si="313"/>
        <v>71273.95</v>
      </c>
      <c r="AL243" s="7">
        <f t="shared" si="313"/>
        <v>104269.33</v>
      </c>
      <c r="AM243" s="7">
        <f t="shared" si="313"/>
        <v>205271.99</v>
      </c>
      <c r="AN243" s="7">
        <f t="shared" si="313"/>
        <v>97286.76</v>
      </c>
      <c r="AO243" s="7">
        <f t="shared" si="313"/>
        <v>307539.12</v>
      </c>
      <c r="AP243" s="7">
        <f t="shared" si="313"/>
        <v>31275397.73</v>
      </c>
      <c r="AQ243" s="7">
        <f t="shared" si="313"/>
        <v>248373.03</v>
      </c>
      <c r="AR243" s="7">
        <f t="shared" si="313"/>
        <v>22727050.359999999</v>
      </c>
      <c r="AS243" s="7">
        <f t="shared" si="313"/>
        <v>1888366.56</v>
      </c>
      <c r="AT243" s="7">
        <f t="shared" si="313"/>
        <v>485897.29</v>
      </c>
      <c r="AU243" s="7">
        <f t="shared" si="313"/>
        <v>195705.65</v>
      </c>
      <c r="AV243" s="7">
        <f t="shared" si="313"/>
        <v>254968.64</v>
      </c>
      <c r="AW243" s="7">
        <f t="shared" si="313"/>
        <v>74144.3</v>
      </c>
      <c r="AX243" s="7">
        <f t="shared" si="313"/>
        <v>202294.47</v>
      </c>
      <c r="AY243" s="7">
        <f t="shared" si="313"/>
        <v>165978.06</v>
      </c>
      <c r="AZ243" s="7">
        <f t="shared" si="313"/>
        <v>15375673.92</v>
      </c>
      <c r="BA243" s="7">
        <f t="shared" si="313"/>
        <v>1891633.78</v>
      </c>
      <c r="BB243" s="7">
        <f t="shared" si="313"/>
        <v>2547811.81</v>
      </c>
      <c r="BC243" s="7">
        <f t="shared" si="313"/>
        <v>2344213.9700000002</v>
      </c>
      <c r="BD243" s="7">
        <f t="shared" si="313"/>
        <v>0</v>
      </c>
      <c r="BE243" s="7">
        <f t="shared" si="313"/>
        <v>45867.519999999997</v>
      </c>
      <c r="BF243" s="7">
        <f t="shared" si="313"/>
        <v>7809979.6100000003</v>
      </c>
      <c r="BG243" s="7">
        <f t="shared" si="313"/>
        <v>182275.4</v>
      </c>
      <c r="BH243" s="7">
        <f t="shared" si="313"/>
        <v>0</v>
      </c>
      <c r="BI243" s="7">
        <f t="shared" si="313"/>
        <v>152744.41</v>
      </c>
      <c r="BJ243" s="7">
        <f t="shared" si="313"/>
        <v>1413548.84</v>
      </c>
      <c r="BK243" s="7">
        <f t="shared" si="313"/>
        <v>5324540.1399999997</v>
      </c>
      <c r="BL243" s="7">
        <f t="shared" si="313"/>
        <v>0</v>
      </c>
      <c r="BM243" s="7">
        <f t="shared" si="313"/>
        <v>342430.69</v>
      </c>
      <c r="BN243" s="7">
        <f t="shared" si="313"/>
        <v>130887.42</v>
      </c>
      <c r="BO243" s="7">
        <f t="shared" ref="BO243:DZ243" si="314">MIN(BO73,BO239)</f>
        <v>524167.49</v>
      </c>
      <c r="BP243" s="7">
        <f t="shared" si="314"/>
        <v>149452.41</v>
      </c>
      <c r="BQ243" s="7">
        <f t="shared" si="314"/>
        <v>2618428.65</v>
      </c>
      <c r="BR243" s="7">
        <f t="shared" si="314"/>
        <v>830026.49</v>
      </c>
      <c r="BS243" s="7">
        <f t="shared" si="314"/>
        <v>688999.1</v>
      </c>
      <c r="BT243" s="7">
        <f t="shared" si="314"/>
        <v>113370.17</v>
      </c>
      <c r="BU243" s="7">
        <f t="shared" si="314"/>
        <v>171397.65</v>
      </c>
      <c r="BV243" s="7">
        <f t="shared" si="314"/>
        <v>328031.75</v>
      </c>
      <c r="BW243" s="7">
        <f t="shared" si="314"/>
        <v>360653.36</v>
      </c>
      <c r="BX243" s="7">
        <f t="shared" si="314"/>
        <v>0</v>
      </c>
      <c r="BY243" s="7">
        <f t="shared" si="314"/>
        <v>39080.379999999997</v>
      </c>
      <c r="BZ243" s="7">
        <f t="shared" si="314"/>
        <v>65590.67</v>
      </c>
      <c r="CA243" s="7">
        <f t="shared" si="314"/>
        <v>75918.14</v>
      </c>
      <c r="CB243" s="7">
        <f t="shared" si="314"/>
        <v>16291989.68</v>
      </c>
      <c r="CC243" s="7">
        <f t="shared" si="314"/>
        <v>43851.01</v>
      </c>
      <c r="CD243" s="7">
        <f t="shared" si="314"/>
        <v>619768.1</v>
      </c>
      <c r="CE243" s="7">
        <f t="shared" si="314"/>
        <v>0</v>
      </c>
      <c r="CF243" s="7">
        <f t="shared" si="314"/>
        <v>86381.17</v>
      </c>
      <c r="CG243" s="7">
        <f t="shared" si="314"/>
        <v>154387.07999999999</v>
      </c>
      <c r="CH243" s="7">
        <f t="shared" si="314"/>
        <v>72513.679999999993</v>
      </c>
      <c r="CI243" s="7">
        <f t="shared" si="314"/>
        <v>388321.96</v>
      </c>
      <c r="CJ243" s="7">
        <f t="shared" si="314"/>
        <v>377332.34</v>
      </c>
      <c r="CK243" s="7">
        <f t="shared" si="314"/>
        <v>0</v>
      </c>
      <c r="CL243" s="7">
        <f t="shared" si="314"/>
        <v>270600.46000000002</v>
      </c>
      <c r="CM243" s="7">
        <f t="shared" si="314"/>
        <v>0</v>
      </c>
      <c r="CN243" s="7">
        <f t="shared" si="314"/>
        <v>11261043.27</v>
      </c>
      <c r="CO243" s="7">
        <f t="shared" si="314"/>
        <v>2406954.02</v>
      </c>
      <c r="CP243" s="7">
        <f t="shared" si="314"/>
        <v>232931</v>
      </c>
      <c r="CQ243" s="7">
        <f t="shared" si="314"/>
        <v>0</v>
      </c>
      <c r="CR243" s="7">
        <f t="shared" si="314"/>
        <v>121315.36</v>
      </c>
      <c r="CS243" s="7">
        <f t="shared" si="314"/>
        <v>131853.75</v>
      </c>
      <c r="CT243" s="7">
        <f t="shared" si="314"/>
        <v>40569.97</v>
      </c>
      <c r="CU243" s="7">
        <f t="shared" si="314"/>
        <v>0</v>
      </c>
      <c r="CV243" s="7">
        <f t="shared" si="314"/>
        <v>17205.97</v>
      </c>
      <c r="CW243" s="7">
        <f t="shared" si="314"/>
        <v>69931.19</v>
      </c>
      <c r="CX243" s="7">
        <f t="shared" si="314"/>
        <v>65250.5</v>
      </c>
      <c r="CY243" s="7">
        <f t="shared" si="314"/>
        <v>32309.21</v>
      </c>
      <c r="CZ243" s="7">
        <f t="shared" si="314"/>
        <v>348067.78</v>
      </c>
      <c r="DA243" s="7">
        <f t="shared" si="314"/>
        <v>223043.94</v>
      </c>
      <c r="DB243" s="7">
        <f t="shared" si="314"/>
        <v>122614.71</v>
      </c>
      <c r="DC243" s="7">
        <f t="shared" si="314"/>
        <v>65251.25</v>
      </c>
      <c r="DD243" s="7">
        <f t="shared" si="314"/>
        <v>0</v>
      </c>
      <c r="DE243" s="7">
        <f t="shared" si="314"/>
        <v>16282.54</v>
      </c>
      <c r="DF243" s="7">
        <f t="shared" si="314"/>
        <v>4579215.08</v>
      </c>
      <c r="DG243" s="7">
        <f t="shared" si="314"/>
        <v>16737.55</v>
      </c>
      <c r="DH243" s="7">
        <f t="shared" si="314"/>
        <v>240714.87</v>
      </c>
      <c r="DI243" s="7">
        <f t="shared" si="314"/>
        <v>783775.14</v>
      </c>
      <c r="DJ243" s="7">
        <f t="shared" si="314"/>
        <v>71373.64</v>
      </c>
      <c r="DK243" s="7">
        <f t="shared" si="314"/>
        <v>249995.77</v>
      </c>
      <c r="DL243" s="7">
        <f t="shared" si="314"/>
        <v>1586730.98</v>
      </c>
      <c r="DM243" s="7">
        <f t="shared" si="314"/>
        <v>199259.7</v>
      </c>
      <c r="DN243" s="7">
        <f t="shared" si="314"/>
        <v>222193.44</v>
      </c>
      <c r="DO243" s="7">
        <f t="shared" si="314"/>
        <v>902972.97</v>
      </c>
      <c r="DP243" s="7">
        <f t="shared" si="314"/>
        <v>112493.2</v>
      </c>
      <c r="DQ243" s="7">
        <f t="shared" si="314"/>
        <v>769363.57</v>
      </c>
      <c r="DR243" s="7">
        <f t="shared" si="314"/>
        <v>321979.7</v>
      </c>
      <c r="DS243" s="7">
        <f t="shared" si="314"/>
        <v>188835.45</v>
      </c>
      <c r="DT243" s="7">
        <f t="shared" si="314"/>
        <v>34984.25</v>
      </c>
      <c r="DU243" s="7">
        <f t="shared" si="314"/>
        <v>101836.21</v>
      </c>
      <c r="DV243" s="7">
        <f t="shared" si="314"/>
        <v>133894.48000000001</v>
      </c>
      <c r="DW243" s="7">
        <f t="shared" si="314"/>
        <v>85141.89</v>
      </c>
      <c r="DX243" s="7">
        <f t="shared" si="314"/>
        <v>86292.31</v>
      </c>
      <c r="DY243" s="7">
        <f t="shared" si="314"/>
        <v>47503.74</v>
      </c>
      <c r="DZ243" s="7">
        <f t="shared" si="314"/>
        <v>10712.75</v>
      </c>
      <c r="EA243" s="7">
        <f t="shared" ref="EA243:FX243" si="315">MIN(EA73,EA239)</f>
        <v>2065.56</v>
      </c>
      <c r="EB243" s="7">
        <f t="shared" si="315"/>
        <v>170218.11</v>
      </c>
      <c r="EC243" s="7">
        <f t="shared" si="315"/>
        <v>88115.18</v>
      </c>
      <c r="ED243" s="7">
        <f t="shared" si="315"/>
        <v>423651.5</v>
      </c>
      <c r="EE243" s="7">
        <f t="shared" si="315"/>
        <v>93115.520000000004</v>
      </c>
      <c r="EF243" s="7">
        <f t="shared" si="315"/>
        <v>686296.13</v>
      </c>
      <c r="EG243" s="7">
        <f t="shared" si="315"/>
        <v>157740.76999999999</v>
      </c>
      <c r="EH243" s="7">
        <f t="shared" si="315"/>
        <v>103050.72</v>
      </c>
      <c r="EI243" s="7">
        <f t="shared" si="315"/>
        <v>84225.53</v>
      </c>
      <c r="EJ243" s="7">
        <f t="shared" si="315"/>
        <v>1954495</v>
      </c>
      <c r="EK243" s="7">
        <f t="shared" si="315"/>
        <v>192297.22</v>
      </c>
      <c r="EL243" s="7">
        <f t="shared" si="315"/>
        <v>69491.850000000006</v>
      </c>
      <c r="EM243" s="7">
        <f t="shared" si="315"/>
        <v>66074.259999999995</v>
      </c>
      <c r="EN243" s="7">
        <f t="shared" si="315"/>
        <v>0</v>
      </c>
      <c r="EO243" s="7">
        <f t="shared" si="315"/>
        <v>43949.66</v>
      </c>
      <c r="EP243" s="7">
        <f t="shared" si="315"/>
        <v>111849.63</v>
      </c>
      <c r="EQ243" s="7">
        <f t="shared" si="315"/>
        <v>181677.55</v>
      </c>
      <c r="ER243" s="7">
        <f t="shared" si="315"/>
        <v>118589.83</v>
      </c>
      <c r="ES243" s="7">
        <f t="shared" si="315"/>
        <v>181451.01</v>
      </c>
      <c r="ET243" s="7">
        <f t="shared" si="315"/>
        <v>188293.14</v>
      </c>
      <c r="EU243" s="7">
        <f t="shared" si="315"/>
        <v>248182.48</v>
      </c>
      <c r="EV243" s="7">
        <f t="shared" si="315"/>
        <v>71348.350000000006</v>
      </c>
      <c r="EW243" s="7">
        <f t="shared" si="315"/>
        <v>396750.87</v>
      </c>
      <c r="EX243" s="7">
        <f t="shared" si="315"/>
        <v>1472.48</v>
      </c>
      <c r="EY243" s="7">
        <f t="shared" si="315"/>
        <v>0</v>
      </c>
      <c r="EZ243" s="7">
        <f t="shared" si="315"/>
        <v>111938</v>
      </c>
      <c r="FA243" s="7">
        <f t="shared" si="315"/>
        <v>2028819.63</v>
      </c>
      <c r="FB243" s="7">
        <f t="shared" si="315"/>
        <v>63202.1</v>
      </c>
      <c r="FC243" s="7">
        <f t="shared" si="315"/>
        <v>0</v>
      </c>
      <c r="FD243" s="7">
        <f t="shared" si="315"/>
        <v>209892.56</v>
      </c>
      <c r="FE243" s="7">
        <f t="shared" si="315"/>
        <v>33967.279999999999</v>
      </c>
      <c r="FF243" s="7">
        <f t="shared" si="315"/>
        <v>81232.960000000006</v>
      </c>
      <c r="FG243" s="7">
        <f t="shared" si="315"/>
        <v>0</v>
      </c>
      <c r="FH243" s="7">
        <f t="shared" si="315"/>
        <v>0</v>
      </c>
      <c r="FI243" s="7">
        <f t="shared" si="315"/>
        <v>201480.94</v>
      </c>
      <c r="FJ243" s="7">
        <f t="shared" si="315"/>
        <v>849187.88</v>
      </c>
      <c r="FK243" s="7">
        <f t="shared" si="315"/>
        <v>1058373.6299999999</v>
      </c>
      <c r="FL243" s="7">
        <f t="shared" si="315"/>
        <v>7821519.5599999996</v>
      </c>
      <c r="FM243" s="7">
        <f t="shared" si="315"/>
        <v>814029.99</v>
      </c>
      <c r="FN243" s="7">
        <f t="shared" si="315"/>
        <v>14800419.33</v>
      </c>
      <c r="FO243" s="7">
        <f t="shared" si="315"/>
        <v>341527.4</v>
      </c>
      <c r="FP243" s="7">
        <f t="shared" si="315"/>
        <v>1700889.85</v>
      </c>
      <c r="FQ243" s="7">
        <f t="shared" si="315"/>
        <v>905964.05</v>
      </c>
      <c r="FR243" s="7">
        <f t="shared" si="315"/>
        <v>203962.72</v>
      </c>
      <c r="FS243" s="7">
        <f t="shared" si="315"/>
        <v>19405.5</v>
      </c>
      <c r="FT243" s="7">
        <f t="shared" si="315"/>
        <v>9220.76</v>
      </c>
      <c r="FU243" s="7">
        <f t="shared" si="315"/>
        <v>390864.09</v>
      </c>
      <c r="FV243" s="7">
        <f t="shared" si="315"/>
        <v>414914.55</v>
      </c>
      <c r="FW243" s="7">
        <f t="shared" si="315"/>
        <v>80525.929999999993</v>
      </c>
      <c r="FX243" s="7">
        <f t="shared" si="315"/>
        <v>0</v>
      </c>
      <c r="FY243" s="7"/>
      <c r="FZ243" s="7">
        <f>SUM(C243:FX243)</f>
        <v>257672450.79000002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794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603</v>
      </c>
      <c r="B246" s="44" t="s">
        <v>795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796</v>
      </c>
      <c r="B247" s="7" t="s">
        <v>797</v>
      </c>
      <c r="C247" s="7">
        <f t="shared" ref="C247:BN247" si="316">+C227+C245</f>
        <v>66719849.178734355</v>
      </c>
      <c r="D247" s="7">
        <f t="shared" si="316"/>
        <v>391217643.63</v>
      </c>
      <c r="E247" s="7">
        <f t="shared" si="316"/>
        <v>67936145.670000002</v>
      </c>
      <c r="F247" s="7">
        <f t="shared" si="316"/>
        <v>188193584.91</v>
      </c>
      <c r="G247" s="7">
        <f t="shared" si="316"/>
        <v>12359007.699999999</v>
      </c>
      <c r="H247" s="7">
        <f t="shared" si="316"/>
        <v>10504408.4</v>
      </c>
      <c r="I247" s="7">
        <f t="shared" si="316"/>
        <v>94882823.450000003</v>
      </c>
      <c r="J247" s="7">
        <f t="shared" si="316"/>
        <v>22222616.91891351</v>
      </c>
      <c r="K247" s="7">
        <f t="shared" si="316"/>
        <v>3435790.85</v>
      </c>
      <c r="L247" s="7">
        <f t="shared" si="316"/>
        <v>24423786.620000001</v>
      </c>
      <c r="M247" s="7">
        <f t="shared" si="316"/>
        <v>13706618.359999999</v>
      </c>
      <c r="N247" s="7">
        <f t="shared" si="316"/>
        <v>513415844.72000003</v>
      </c>
      <c r="O247" s="7">
        <f t="shared" si="316"/>
        <v>131950825.05</v>
      </c>
      <c r="P247" s="7">
        <f t="shared" si="316"/>
        <v>3837872.99</v>
      </c>
      <c r="Q247" s="7">
        <f t="shared" si="316"/>
        <v>398408787.29000002</v>
      </c>
      <c r="R247" s="7">
        <f t="shared" si="316"/>
        <v>46071797.460000001</v>
      </c>
      <c r="S247" s="7">
        <f t="shared" si="316"/>
        <v>16440916.66</v>
      </c>
      <c r="T247" s="7">
        <f t="shared" si="316"/>
        <v>2487775.84</v>
      </c>
      <c r="U247" s="7">
        <f t="shared" si="316"/>
        <v>1122989.93</v>
      </c>
      <c r="V247" s="7">
        <f t="shared" si="316"/>
        <v>3479403.82</v>
      </c>
      <c r="W247" s="7">
        <f t="shared" si="316"/>
        <v>2343307.2799999998</v>
      </c>
      <c r="X247" s="7">
        <f t="shared" si="316"/>
        <v>981531.04</v>
      </c>
      <c r="Y247" s="7">
        <f t="shared" si="316"/>
        <v>8173158.6299999999</v>
      </c>
      <c r="Z247" s="7">
        <f t="shared" si="316"/>
        <v>3161599.75</v>
      </c>
      <c r="AA247" s="7">
        <f t="shared" si="316"/>
        <v>292733741.89999998</v>
      </c>
      <c r="AB247" s="7">
        <f t="shared" si="316"/>
        <v>283471051.34393352</v>
      </c>
      <c r="AC247" s="7">
        <f t="shared" si="316"/>
        <v>10031677.59</v>
      </c>
      <c r="AD247" s="7">
        <f t="shared" si="316"/>
        <v>12984607.640000001</v>
      </c>
      <c r="AE247" s="7">
        <f t="shared" si="316"/>
        <v>1812192.54</v>
      </c>
      <c r="AF247" s="7">
        <f t="shared" si="316"/>
        <v>2852159.96</v>
      </c>
      <c r="AG247" s="7">
        <f t="shared" si="316"/>
        <v>7255852.0631280001</v>
      </c>
      <c r="AH247" s="7">
        <f t="shared" si="316"/>
        <v>10005195.48</v>
      </c>
      <c r="AI247" s="7">
        <f t="shared" si="316"/>
        <v>4210366.28</v>
      </c>
      <c r="AJ247" s="7">
        <f t="shared" si="316"/>
        <v>2734447.67</v>
      </c>
      <c r="AK247" s="7">
        <f t="shared" si="316"/>
        <v>3257893.63</v>
      </c>
      <c r="AL247" s="7">
        <f t="shared" si="316"/>
        <v>3622884.85</v>
      </c>
      <c r="AM247" s="7">
        <f t="shared" si="316"/>
        <v>4647812.01</v>
      </c>
      <c r="AN247" s="7">
        <f t="shared" si="316"/>
        <v>4348398.01</v>
      </c>
      <c r="AO247" s="7">
        <f t="shared" si="316"/>
        <v>43662203.93</v>
      </c>
      <c r="AP247" s="7">
        <f t="shared" si="316"/>
        <v>884142920.07000005</v>
      </c>
      <c r="AQ247" s="7">
        <f t="shared" si="316"/>
        <v>3422577.87</v>
      </c>
      <c r="AR247" s="7">
        <f t="shared" si="316"/>
        <v>600996743.87</v>
      </c>
      <c r="AS247" s="7">
        <f t="shared" si="316"/>
        <v>69484251.75</v>
      </c>
      <c r="AT247" s="7">
        <f t="shared" si="316"/>
        <v>22317877.739999998</v>
      </c>
      <c r="AU247" s="7">
        <f t="shared" si="316"/>
        <v>3673310</v>
      </c>
      <c r="AV247" s="7">
        <f t="shared" si="316"/>
        <v>4033128.08</v>
      </c>
      <c r="AW247" s="7">
        <f t="shared" si="316"/>
        <v>3706085.53</v>
      </c>
      <c r="AX247" s="7">
        <f t="shared" si="316"/>
        <v>1528196.95</v>
      </c>
      <c r="AY247" s="7">
        <f t="shared" si="316"/>
        <v>5032360.62</v>
      </c>
      <c r="AZ247" s="7">
        <f t="shared" si="316"/>
        <v>115329859.28</v>
      </c>
      <c r="BA247" s="7">
        <f t="shared" si="316"/>
        <v>85173371.560000002</v>
      </c>
      <c r="BB247" s="7">
        <f t="shared" si="316"/>
        <v>74738931.409999996</v>
      </c>
      <c r="BC247" s="7">
        <f t="shared" si="316"/>
        <v>273254456.22000003</v>
      </c>
      <c r="BD247" s="7">
        <f t="shared" si="316"/>
        <v>33997204.299999997</v>
      </c>
      <c r="BE247" s="7">
        <f t="shared" si="316"/>
        <v>13703356.460000001</v>
      </c>
      <c r="BF247" s="7">
        <f t="shared" si="316"/>
        <v>233414442.91</v>
      </c>
      <c r="BG247" s="7">
        <f t="shared" si="316"/>
        <v>10365058.4</v>
      </c>
      <c r="BH247" s="7">
        <f t="shared" si="316"/>
        <v>6471912.9208635539</v>
      </c>
      <c r="BI247" s="7">
        <f t="shared" si="316"/>
        <v>3845873.34</v>
      </c>
      <c r="BJ247" s="7">
        <f t="shared" si="316"/>
        <v>59144500.82</v>
      </c>
      <c r="BK247" s="7">
        <f t="shared" si="316"/>
        <v>286330416.74000001</v>
      </c>
      <c r="BL247" s="7">
        <f t="shared" si="316"/>
        <v>2792311.0479026246</v>
      </c>
      <c r="BM247" s="7">
        <f t="shared" si="316"/>
        <v>3689613.93</v>
      </c>
      <c r="BN247" s="7">
        <f t="shared" si="316"/>
        <v>32847316.859999999</v>
      </c>
      <c r="BO247" s="7">
        <f t="shared" ref="BO247:DZ247" si="317">+BO227+BO245</f>
        <v>12907351.789999999</v>
      </c>
      <c r="BP247" s="7">
        <f t="shared" si="317"/>
        <v>3164216.9</v>
      </c>
      <c r="BQ247" s="7">
        <f t="shared" si="317"/>
        <v>60807439.890000001</v>
      </c>
      <c r="BR247" s="7">
        <f t="shared" si="317"/>
        <v>43899333.07</v>
      </c>
      <c r="BS247" s="7">
        <f t="shared" si="317"/>
        <v>12605532.140000001</v>
      </c>
      <c r="BT247" s="7">
        <f t="shared" si="317"/>
        <v>4994818.9000000004</v>
      </c>
      <c r="BU247" s="7">
        <f t="shared" si="317"/>
        <v>4933934.3600000003</v>
      </c>
      <c r="BV247" s="7">
        <f t="shared" si="317"/>
        <v>12591897.369999999</v>
      </c>
      <c r="BW247" s="7">
        <f t="shared" si="317"/>
        <v>19614490.57</v>
      </c>
      <c r="BX247" s="7">
        <f t="shared" si="317"/>
        <v>1619685.6600000001</v>
      </c>
      <c r="BY247" s="7">
        <f t="shared" si="317"/>
        <v>5634828.4699999997</v>
      </c>
      <c r="BZ247" s="7">
        <f t="shared" si="317"/>
        <v>3063454</v>
      </c>
      <c r="CA247" s="7">
        <f t="shared" si="317"/>
        <v>2708649.09</v>
      </c>
      <c r="CB247" s="7">
        <f t="shared" si="317"/>
        <v>756516322.92999995</v>
      </c>
      <c r="CC247" s="7">
        <f t="shared" si="317"/>
        <v>2907041.51</v>
      </c>
      <c r="CD247" s="7">
        <f t="shared" si="317"/>
        <v>970280.74</v>
      </c>
      <c r="CE247" s="7">
        <f t="shared" si="317"/>
        <v>2411575.9357522815</v>
      </c>
      <c r="CF247" s="7">
        <f t="shared" si="317"/>
        <v>2404467.69</v>
      </c>
      <c r="CG247" s="7">
        <f t="shared" si="317"/>
        <v>3085381.73</v>
      </c>
      <c r="CH247" s="7">
        <f t="shared" si="317"/>
        <v>1959997.48</v>
      </c>
      <c r="CI247" s="7">
        <f t="shared" si="317"/>
        <v>7014689.4400000004</v>
      </c>
      <c r="CJ247" s="7">
        <f t="shared" si="317"/>
        <v>9983948.1600000001</v>
      </c>
      <c r="CK247" s="7">
        <f t="shared" si="317"/>
        <v>57748531.31105309</v>
      </c>
      <c r="CL247" s="7">
        <f t="shared" si="317"/>
        <v>13840593.439999999</v>
      </c>
      <c r="CM247" s="7">
        <f t="shared" si="317"/>
        <v>8571895.0264423266</v>
      </c>
      <c r="CN247" s="7">
        <f t="shared" si="317"/>
        <v>294255077.88</v>
      </c>
      <c r="CO247" s="7">
        <f t="shared" si="317"/>
        <v>138921886.68000001</v>
      </c>
      <c r="CP247" s="7">
        <f t="shared" si="317"/>
        <v>10617616.109999999</v>
      </c>
      <c r="CQ247" s="7">
        <f t="shared" si="317"/>
        <v>9667081.9664713945</v>
      </c>
      <c r="CR247" s="7">
        <f t="shared" si="317"/>
        <v>3233224.97</v>
      </c>
      <c r="CS247" s="7">
        <f t="shared" si="317"/>
        <v>4085346.12</v>
      </c>
      <c r="CT247" s="7">
        <f t="shared" si="317"/>
        <v>1928515.43</v>
      </c>
      <c r="CU247" s="7">
        <f t="shared" si="317"/>
        <v>4496356.8911246564</v>
      </c>
      <c r="CV247" s="7">
        <f t="shared" si="317"/>
        <v>910663.77</v>
      </c>
      <c r="CW247" s="7">
        <f t="shared" si="317"/>
        <v>3053744.95</v>
      </c>
      <c r="CX247" s="7">
        <f t="shared" si="317"/>
        <v>5047798.5199999996</v>
      </c>
      <c r="CY247" s="7">
        <f t="shared" si="317"/>
        <v>980674.15</v>
      </c>
      <c r="CZ247" s="7">
        <f t="shared" si="317"/>
        <v>19388758.77</v>
      </c>
      <c r="DA247" s="7">
        <f t="shared" si="317"/>
        <v>2931745.79</v>
      </c>
      <c r="DB247" s="7">
        <f t="shared" si="317"/>
        <v>3929689.58</v>
      </c>
      <c r="DC247" s="7">
        <f t="shared" si="317"/>
        <v>2535770.15</v>
      </c>
      <c r="DD247" s="7">
        <f t="shared" si="317"/>
        <v>2949343.2830855842</v>
      </c>
      <c r="DE247" s="7">
        <f t="shared" si="317"/>
        <v>4287892.91</v>
      </c>
      <c r="DF247" s="7">
        <f t="shared" si="317"/>
        <v>200934124.12</v>
      </c>
      <c r="DG247" s="7">
        <f t="shared" si="317"/>
        <v>1707698.66</v>
      </c>
      <c r="DH247" s="7">
        <f t="shared" si="317"/>
        <v>19042905.27</v>
      </c>
      <c r="DI247" s="7">
        <f t="shared" si="317"/>
        <v>24886003.489999998</v>
      </c>
      <c r="DJ247" s="7">
        <f t="shared" si="317"/>
        <v>7039911.5499999998</v>
      </c>
      <c r="DK247" s="7">
        <f t="shared" si="317"/>
        <v>4961327.1900000004</v>
      </c>
      <c r="DL247" s="7">
        <f t="shared" si="317"/>
        <v>56813942.630000003</v>
      </c>
      <c r="DM247" s="7">
        <f t="shared" si="317"/>
        <v>3819524.07</v>
      </c>
      <c r="DN247" s="7">
        <f t="shared" si="317"/>
        <v>14575278.060000001</v>
      </c>
      <c r="DO247" s="7">
        <f t="shared" si="317"/>
        <v>31552929.030000001</v>
      </c>
      <c r="DP247" s="7">
        <f t="shared" si="317"/>
        <v>3257236.2</v>
      </c>
      <c r="DQ247" s="7">
        <f t="shared" si="317"/>
        <v>8250732.5899999999</v>
      </c>
      <c r="DR247" s="7">
        <f t="shared" si="317"/>
        <v>14654004.93</v>
      </c>
      <c r="DS247" s="7">
        <f t="shared" si="317"/>
        <v>8240584.6699999999</v>
      </c>
      <c r="DT247" s="7">
        <f t="shared" si="317"/>
        <v>2832326.61</v>
      </c>
      <c r="DU247" s="7">
        <f t="shared" si="317"/>
        <v>4503884.22</v>
      </c>
      <c r="DV247" s="7">
        <f t="shared" si="317"/>
        <v>3219826.24</v>
      </c>
      <c r="DW247" s="7">
        <f t="shared" si="317"/>
        <v>4043615.78</v>
      </c>
      <c r="DX247" s="7">
        <f t="shared" si="317"/>
        <v>3212562.94</v>
      </c>
      <c r="DY247" s="7">
        <f t="shared" si="317"/>
        <v>4388818.38</v>
      </c>
      <c r="DZ247" s="7">
        <f t="shared" si="317"/>
        <v>8550077.7200000007</v>
      </c>
      <c r="EA247" s="7">
        <f t="shared" ref="EA247:FX247" si="318">+EA227+EA245</f>
        <v>6527784.1200000001</v>
      </c>
      <c r="EB247" s="7">
        <f t="shared" si="318"/>
        <v>6226113.46</v>
      </c>
      <c r="EC247" s="7">
        <f t="shared" si="318"/>
        <v>3887045.58</v>
      </c>
      <c r="ED247" s="7">
        <f t="shared" si="318"/>
        <v>20708081.859999999</v>
      </c>
      <c r="EE247" s="7">
        <f t="shared" si="318"/>
        <v>2945417.27</v>
      </c>
      <c r="EF247" s="7">
        <f t="shared" si="318"/>
        <v>14637251.66</v>
      </c>
      <c r="EG247" s="7">
        <f t="shared" si="318"/>
        <v>3423456.44</v>
      </c>
      <c r="EH247" s="7">
        <f t="shared" si="318"/>
        <v>3351569.47</v>
      </c>
      <c r="EI247" s="7">
        <f t="shared" si="318"/>
        <v>154981359.40000001</v>
      </c>
      <c r="EJ247" s="7">
        <f t="shared" si="318"/>
        <v>92951842.370000005</v>
      </c>
      <c r="EK247" s="7">
        <f t="shared" si="318"/>
        <v>6930561.1699999999</v>
      </c>
      <c r="EL247" s="7">
        <f t="shared" si="318"/>
        <v>4914027.91</v>
      </c>
      <c r="EM247" s="7">
        <f t="shared" si="318"/>
        <v>4701132.51</v>
      </c>
      <c r="EN247" s="7">
        <f t="shared" si="318"/>
        <v>11027692.500834238</v>
      </c>
      <c r="EO247" s="7">
        <f t="shared" si="318"/>
        <v>4175806.31</v>
      </c>
      <c r="EP247" s="7">
        <f t="shared" si="318"/>
        <v>4927037.83</v>
      </c>
      <c r="EQ247" s="7">
        <f t="shared" si="318"/>
        <v>26637558.640000001</v>
      </c>
      <c r="ER247" s="7">
        <f t="shared" si="318"/>
        <v>4188230.25</v>
      </c>
      <c r="ES247" s="7">
        <f t="shared" si="318"/>
        <v>2541627.9</v>
      </c>
      <c r="ET247" s="7">
        <f t="shared" si="318"/>
        <v>3672782.51</v>
      </c>
      <c r="EU247" s="7">
        <f t="shared" si="318"/>
        <v>6869913.0499999998</v>
      </c>
      <c r="EV247" s="7">
        <f t="shared" si="318"/>
        <v>1698797.49</v>
      </c>
      <c r="EW247" s="7">
        <f t="shared" si="318"/>
        <v>11469247.699999999</v>
      </c>
      <c r="EX247" s="7">
        <f t="shared" si="318"/>
        <v>3311518.45</v>
      </c>
      <c r="EY247" s="7">
        <f t="shared" si="318"/>
        <v>7554255.9199999999</v>
      </c>
      <c r="EZ247" s="7">
        <f t="shared" si="318"/>
        <v>2360866.35</v>
      </c>
      <c r="FA247" s="7">
        <f t="shared" si="318"/>
        <v>34781868.240000002</v>
      </c>
      <c r="FB247" s="7">
        <f t="shared" si="318"/>
        <v>4353302.32</v>
      </c>
      <c r="FC247" s="7">
        <f t="shared" si="318"/>
        <v>18929228.75615675</v>
      </c>
      <c r="FD247" s="7">
        <f t="shared" si="318"/>
        <v>4601313.3099999996</v>
      </c>
      <c r="FE247" s="7">
        <f t="shared" si="318"/>
        <v>1894085.89</v>
      </c>
      <c r="FF247" s="7">
        <f t="shared" si="318"/>
        <v>3250617.96</v>
      </c>
      <c r="FG247" s="7">
        <f t="shared" si="318"/>
        <v>2326466.5079496144</v>
      </c>
      <c r="FH247" s="7">
        <f t="shared" si="318"/>
        <v>1518430.27</v>
      </c>
      <c r="FI247" s="7">
        <f t="shared" si="318"/>
        <v>17972817.440000001</v>
      </c>
      <c r="FJ247" s="7">
        <f t="shared" si="318"/>
        <v>18665353.800000001</v>
      </c>
      <c r="FK247" s="7">
        <f t="shared" si="318"/>
        <v>23934310.629999999</v>
      </c>
      <c r="FL247" s="7">
        <f t="shared" si="318"/>
        <v>71517182.760000005</v>
      </c>
      <c r="FM247" s="7">
        <f t="shared" si="318"/>
        <v>35564133.420000002</v>
      </c>
      <c r="FN247" s="7">
        <f t="shared" si="318"/>
        <v>210812447.11000001</v>
      </c>
      <c r="FO247" s="7">
        <f t="shared" si="318"/>
        <v>11022545.449999999</v>
      </c>
      <c r="FP247" s="7">
        <f t="shared" si="318"/>
        <v>22554453.120000001</v>
      </c>
      <c r="FQ247" s="7">
        <f t="shared" si="318"/>
        <v>9326329.8699999992</v>
      </c>
      <c r="FR247" s="7">
        <f t="shared" si="318"/>
        <v>2786999.19</v>
      </c>
      <c r="FS247" s="7">
        <f t="shared" si="318"/>
        <v>3137557.01</v>
      </c>
      <c r="FT247" s="7">
        <f t="shared" si="318"/>
        <v>1342898.53</v>
      </c>
      <c r="FU247" s="7">
        <f t="shared" si="318"/>
        <v>9116711.8499999996</v>
      </c>
      <c r="FV247" s="7">
        <f t="shared" si="318"/>
        <v>7338164.6799999997</v>
      </c>
      <c r="FW247" s="7">
        <f t="shared" si="318"/>
        <v>3016352.87</v>
      </c>
      <c r="FX247" s="7">
        <f t="shared" si="318"/>
        <v>1236153</v>
      </c>
      <c r="FY247" s="7"/>
      <c r="FZ247" s="7">
        <f>SUM(C247:FX247)</f>
        <v>8485834211.7023439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798</v>
      </c>
      <c r="B248" s="7" t="s">
        <v>799</v>
      </c>
      <c r="C248" s="7">
        <f t="shared" ref="C248:BN248" si="319">C243</f>
        <v>0</v>
      </c>
      <c r="D248" s="7">
        <f t="shared" si="319"/>
        <v>9834473.5</v>
      </c>
      <c r="E248" s="7">
        <f t="shared" si="319"/>
        <v>1211528.82</v>
      </c>
      <c r="F248" s="7">
        <f t="shared" si="319"/>
        <v>16457726.800000001</v>
      </c>
      <c r="G248" s="7">
        <f t="shared" si="319"/>
        <v>1094187.42</v>
      </c>
      <c r="H248" s="7">
        <f t="shared" si="319"/>
        <v>1191833.6000000001</v>
      </c>
      <c r="I248" s="7">
        <f t="shared" si="319"/>
        <v>2699094.43</v>
      </c>
      <c r="J248" s="7">
        <f t="shared" si="319"/>
        <v>0</v>
      </c>
      <c r="K248" s="7">
        <f t="shared" si="319"/>
        <v>161609.48000000001</v>
      </c>
      <c r="L248" s="7">
        <f t="shared" si="319"/>
        <v>83167.48</v>
      </c>
      <c r="M248" s="7">
        <f t="shared" si="319"/>
        <v>242874.5</v>
      </c>
      <c r="N248" s="7">
        <f t="shared" si="319"/>
        <v>12233671.279999999</v>
      </c>
      <c r="O248" s="7">
        <f t="shared" si="319"/>
        <v>110899.51</v>
      </c>
      <c r="P248" s="7">
        <f t="shared" si="319"/>
        <v>311033.53999999998</v>
      </c>
      <c r="Q248" s="7">
        <f t="shared" si="319"/>
        <v>13080055.93</v>
      </c>
      <c r="R248" s="7">
        <f t="shared" si="319"/>
        <v>108306.22</v>
      </c>
      <c r="S248" s="7">
        <f t="shared" si="319"/>
        <v>666154.17000000004</v>
      </c>
      <c r="T248" s="7">
        <f t="shared" si="319"/>
        <v>129728.9</v>
      </c>
      <c r="U248" s="7">
        <f t="shared" si="319"/>
        <v>127293.94</v>
      </c>
      <c r="V248" s="7">
        <f t="shared" si="319"/>
        <v>111548.23</v>
      </c>
      <c r="W248" s="7">
        <f t="shared" si="319"/>
        <v>269373.40999999997</v>
      </c>
      <c r="X248" s="7">
        <f t="shared" si="319"/>
        <v>16214.03</v>
      </c>
      <c r="Y248" s="7">
        <f t="shared" si="319"/>
        <v>0</v>
      </c>
      <c r="Z248" s="7">
        <f t="shared" si="319"/>
        <v>100096.26</v>
      </c>
      <c r="AA248" s="7">
        <f t="shared" si="319"/>
        <v>11709498.050000001</v>
      </c>
      <c r="AB248" s="7">
        <f t="shared" si="319"/>
        <v>0</v>
      </c>
      <c r="AC248" s="7">
        <f t="shared" si="319"/>
        <v>209852.95</v>
      </c>
      <c r="AD248" s="7">
        <f t="shared" si="319"/>
        <v>929937.98</v>
      </c>
      <c r="AE248" s="7">
        <f t="shared" si="319"/>
        <v>19199.240000000002</v>
      </c>
      <c r="AF248" s="7">
        <f t="shared" si="319"/>
        <v>91866.58</v>
      </c>
      <c r="AG248" s="7">
        <f t="shared" si="319"/>
        <v>0</v>
      </c>
      <c r="AH248" s="7">
        <f t="shared" si="319"/>
        <v>469738.91</v>
      </c>
      <c r="AI248" s="7">
        <f t="shared" si="319"/>
        <v>177574.14</v>
      </c>
      <c r="AJ248" s="7">
        <f t="shared" si="319"/>
        <v>11852.79</v>
      </c>
      <c r="AK248" s="7">
        <f t="shared" si="319"/>
        <v>71273.95</v>
      </c>
      <c r="AL248" s="7">
        <f t="shared" si="319"/>
        <v>104269.33</v>
      </c>
      <c r="AM248" s="7">
        <f t="shared" si="319"/>
        <v>205271.99</v>
      </c>
      <c r="AN248" s="7">
        <f t="shared" si="319"/>
        <v>97286.76</v>
      </c>
      <c r="AO248" s="7">
        <f t="shared" si="319"/>
        <v>307539.12</v>
      </c>
      <c r="AP248" s="7">
        <f t="shared" si="319"/>
        <v>31275397.73</v>
      </c>
      <c r="AQ248" s="7">
        <f t="shared" si="319"/>
        <v>248373.03</v>
      </c>
      <c r="AR248" s="7">
        <f t="shared" si="319"/>
        <v>22727050.359999999</v>
      </c>
      <c r="AS248" s="7">
        <f t="shared" si="319"/>
        <v>1888366.56</v>
      </c>
      <c r="AT248" s="7">
        <f t="shared" si="319"/>
        <v>485897.29</v>
      </c>
      <c r="AU248" s="7">
        <f t="shared" si="319"/>
        <v>195705.65</v>
      </c>
      <c r="AV248" s="7">
        <f t="shared" si="319"/>
        <v>254968.64</v>
      </c>
      <c r="AW248" s="7">
        <f t="shared" si="319"/>
        <v>74144.3</v>
      </c>
      <c r="AX248" s="7">
        <f t="shared" si="319"/>
        <v>202294.47</v>
      </c>
      <c r="AY248" s="7">
        <f t="shared" si="319"/>
        <v>165978.06</v>
      </c>
      <c r="AZ248" s="7">
        <f t="shared" si="319"/>
        <v>15375673.92</v>
      </c>
      <c r="BA248" s="7">
        <f t="shared" si="319"/>
        <v>1891633.78</v>
      </c>
      <c r="BB248" s="7">
        <f t="shared" si="319"/>
        <v>2547811.81</v>
      </c>
      <c r="BC248" s="7">
        <f t="shared" si="319"/>
        <v>2344213.9700000002</v>
      </c>
      <c r="BD248" s="7">
        <f t="shared" si="319"/>
        <v>0</v>
      </c>
      <c r="BE248" s="7">
        <f t="shared" si="319"/>
        <v>45867.519999999997</v>
      </c>
      <c r="BF248" s="7">
        <f t="shared" si="319"/>
        <v>7809979.6100000003</v>
      </c>
      <c r="BG248" s="7">
        <f t="shared" si="319"/>
        <v>182275.4</v>
      </c>
      <c r="BH248" s="7">
        <f t="shared" si="319"/>
        <v>0</v>
      </c>
      <c r="BI248" s="7">
        <f t="shared" si="319"/>
        <v>152744.41</v>
      </c>
      <c r="BJ248" s="7">
        <f t="shared" si="319"/>
        <v>1413548.84</v>
      </c>
      <c r="BK248" s="7">
        <f t="shared" si="319"/>
        <v>5324540.1399999997</v>
      </c>
      <c r="BL248" s="7">
        <f t="shared" si="319"/>
        <v>0</v>
      </c>
      <c r="BM248" s="7">
        <f t="shared" si="319"/>
        <v>342430.69</v>
      </c>
      <c r="BN248" s="7">
        <f t="shared" si="319"/>
        <v>130887.42</v>
      </c>
      <c r="BO248" s="7">
        <f t="shared" ref="BO248:DZ248" si="320">BO243</f>
        <v>524167.49</v>
      </c>
      <c r="BP248" s="7">
        <f t="shared" si="320"/>
        <v>149452.41</v>
      </c>
      <c r="BQ248" s="7">
        <f t="shared" si="320"/>
        <v>2618428.65</v>
      </c>
      <c r="BR248" s="7">
        <f t="shared" si="320"/>
        <v>830026.49</v>
      </c>
      <c r="BS248" s="7">
        <f t="shared" si="320"/>
        <v>688999.1</v>
      </c>
      <c r="BT248" s="7">
        <f t="shared" si="320"/>
        <v>113370.17</v>
      </c>
      <c r="BU248" s="7">
        <f t="shared" si="320"/>
        <v>171397.65</v>
      </c>
      <c r="BV248" s="7">
        <f t="shared" si="320"/>
        <v>328031.75</v>
      </c>
      <c r="BW248" s="7">
        <f t="shared" si="320"/>
        <v>360653.36</v>
      </c>
      <c r="BX248" s="7">
        <f t="shared" si="320"/>
        <v>0</v>
      </c>
      <c r="BY248" s="7">
        <f t="shared" si="320"/>
        <v>39080.379999999997</v>
      </c>
      <c r="BZ248" s="7">
        <f t="shared" si="320"/>
        <v>65590.67</v>
      </c>
      <c r="CA248" s="7">
        <f t="shared" si="320"/>
        <v>75918.14</v>
      </c>
      <c r="CB248" s="7">
        <f t="shared" si="320"/>
        <v>16291989.68</v>
      </c>
      <c r="CC248" s="7">
        <f t="shared" si="320"/>
        <v>43851.01</v>
      </c>
      <c r="CD248" s="7">
        <f t="shared" si="320"/>
        <v>619768.1</v>
      </c>
      <c r="CE248" s="7">
        <f t="shared" si="320"/>
        <v>0</v>
      </c>
      <c r="CF248" s="7">
        <f t="shared" si="320"/>
        <v>86381.17</v>
      </c>
      <c r="CG248" s="7">
        <f t="shared" si="320"/>
        <v>154387.07999999999</v>
      </c>
      <c r="CH248" s="7">
        <f t="shared" si="320"/>
        <v>72513.679999999993</v>
      </c>
      <c r="CI248" s="7">
        <f t="shared" si="320"/>
        <v>388321.96</v>
      </c>
      <c r="CJ248" s="7">
        <f t="shared" si="320"/>
        <v>377332.34</v>
      </c>
      <c r="CK248" s="7">
        <f t="shared" si="320"/>
        <v>0</v>
      </c>
      <c r="CL248" s="7">
        <f t="shared" si="320"/>
        <v>270600.46000000002</v>
      </c>
      <c r="CM248" s="7">
        <f t="shared" si="320"/>
        <v>0</v>
      </c>
      <c r="CN248" s="7">
        <f t="shared" si="320"/>
        <v>11261043.27</v>
      </c>
      <c r="CO248" s="7">
        <f t="shared" si="320"/>
        <v>2406954.02</v>
      </c>
      <c r="CP248" s="7">
        <f t="shared" si="320"/>
        <v>232931</v>
      </c>
      <c r="CQ248" s="7">
        <f t="shared" si="320"/>
        <v>0</v>
      </c>
      <c r="CR248" s="7">
        <f t="shared" si="320"/>
        <v>121315.36</v>
      </c>
      <c r="CS248" s="7">
        <f t="shared" si="320"/>
        <v>131853.75</v>
      </c>
      <c r="CT248" s="7">
        <f t="shared" si="320"/>
        <v>40569.97</v>
      </c>
      <c r="CU248" s="7">
        <f t="shared" si="320"/>
        <v>0</v>
      </c>
      <c r="CV248" s="7">
        <f t="shared" si="320"/>
        <v>17205.97</v>
      </c>
      <c r="CW248" s="7">
        <f t="shared" si="320"/>
        <v>69931.19</v>
      </c>
      <c r="CX248" s="7">
        <f t="shared" si="320"/>
        <v>65250.5</v>
      </c>
      <c r="CY248" s="7">
        <f t="shared" si="320"/>
        <v>32309.21</v>
      </c>
      <c r="CZ248" s="7">
        <f t="shared" si="320"/>
        <v>348067.78</v>
      </c>
      <c r="DA248" s="7">
        <f t="shared" si="320"/>
        <v>223043.94</v>
      </c>
      <c r="DB248" s="7">
        <f t="shared" si="320"/>
        <v>122614.71</v>
      </c>
      <c r="DC248" s="7">
        <f t="shared" si="320"/>
        <v>65251.25</v>
      </c>
      <c r="DD248" s="7">
        <f t="shared" si="320"/>
        <v>0</v>
      </c>
      <c r="DE248" s="7">
        <f t="shared" si="320"/>
        <v>16282.54</v>
      </c>
      <c r="DF248" s="7">
        <f t="shared" si="320"/>
        <v>4579215.08</v>
      </c>
      <c r="DG248" s="7">
        <f t="shared" si="320"/>
        <v>16737.55</v>
      </c>
      <c r="DH248" s="7">
        <f t="shared" si="320"/>
        <v>240714.87</v>
      </c>
      <c r="DI248" s="7">
        <f t="shared" si="320"/>
        <v>783775.14</v>
      </c>
      <c r="DJ248" s="7">
        <f t="shared" si="320"/>
        <v>71373.64</v>
      </c>
      <c r="DK248" s="7">
        <f t="shared" si="320"/>
        <v>249995.77</v>
      </c>
      <c r="DL248" s="7">
        <f t="shared" si="320"/>
        <v>1586730.98</v>
      </c>
      <c r="DM248" s="7">
        <f t="shared" si="320"/>
        <v>199259.7</v>
      </c>
      <c r="DN248" s="7">
        <f t="shared" si="320"/>
        <v>222193.44</v>
      </c>
      <c r="DO248" s="7">
        <f t="shared" si="320"/>
        <v>902972.97</v>
      </c>
      <c r="DP248" s="7">
        <f t="shared" si="320"/>
        <v>112493.2</v>
      </c>
      <c r="DQ248" s="7">
        <f t="shared" si="320"/>
        <v>769363.57</v>
      </c>
      <c r="DR248" s="7">
        <f t="shared" si="320"/>
        <v>321979.7</v>
      </c>
      <c r="DS248" s="7">
        <f t="shared" si="320"/>
        <v>188835.45</v>
      </c>
      <c r="DT248" s="7">
        <f t="shared" si="320"/>
        <v>34984.25</v>
      </c>
      <c r="DU248" s="7">
        <f t="shared" si="320"/>
        <v>101836.21</v>
      </c>
      <c r="DV248" s="7">
        <f t="shared" si="320"/>
        <v>133894.48000000001</v>
      </c>
      <c r="DW248" s="7">
        <f t="shared" si="320"/>
        <v>85141.89</v>
      </c>
      <c r="DX248" s="7">
        <f t="shared" si="320"/>
        <v>86292.31</v>
      </c>
      <c r="DY248" s="7">
        <f t="shared" si="320"/>
        <v>47503.74</v>
      </c>
      <c r="DZ248" s="7">
        <f t="shared" si="320"/>
        <v>10712.75</v>
      </c>
      <c r="EA248" s="7">
        <f t="shared" ref="EA248:FX248" si="321">EA243</f>
        <v>2065.56</v>
      </c>
      <c r="EB248" s="7">
        <f t="shared" si="321"/>
        <v>170218.11</v>
      </c>
      <c r="EC248" s="7">
        <f t="shared" si="321"/>
        <v>88115.18</v>
      </c>
      <c r="ED248" s="7">
        <f t="shared" si="321"/>
        <v>423651.5</v>
      </c>
      <c r="EE248" s="7">
        <f t="shared" si="321"/>
        <v>93115.520000000004</v>
      </c>
      <c r="EF248" s="7">
        <f t="shared" si="321"/>
        <v>686296.13</v>
      </c>
      <c r="EG248" s="7">
        <f t="shared" si="321"/>
        <v>157740.76999999999</v>
      </c>
      <c r="EH248" s="7">
        <f t="shared" si="321"/>
        <v>103050.72</v>
      </c>
      <c r="EI248" s="7">
        <f t="shared" si="321"/>
        <v>84225.53</v>
      </c>
      <c r="EJ248" s="7">
        <f t="shared" si="321"/>
        <v>1954495</v>
      </c>
      <c r="EK248" s="7">
        <f t="shared" si="321"/>
        <v>192297.22</v>
      </c>
      <c r="EL248" s="7">
        <f t="shared" si="321"/>
        <v>69491.850000000006</v>
      </c>
      <c r="EM248" s="7">
        <f t="shared" si="321"/>
        <v>66074.259999999995</v>
      </c>
      <c r="EN248" s="7">
        <f t="shared" si="321"/>
        <v>0</v>
      </c>
      <c r="EO248" s="7">
        <f t="shared" si="321"/>
        <v>43949.66</v>
      </c>
      <c r="EP248" s="7">
        <f t="shared" si="321"/>
        <v>111849.63</v>
      </c>
      <c r="EQ248" s="7">
        <f t="shared" si="321"/>
        <v>181677.55</v>
      </c>
      <c r="ER248" s="7">
        <f t="shared" si="321"/>
        <v>118589.83</v>
      </c>
      <c r="ES248" s="7">
        <f t="shared" si="321"/>
        <v>181451.01</v>
      </c>
      <c r="ET248" s="7">
        <f t="shared" si="321"/>
        <v>188293.14</v>
      </c>
      <c r="EU248" s="7">
        <f t="shared" si="321"/>
        <v>248182.48</v>
      </c>
      <c r="EV248" s="7">
        <f t="shared" si="321"/>
        <v>71348.350000000006</v>
      </c>
      <c r="EW248" s="7">
        <f t="shared" si="321"/>
        <v>396750.87</v>
      </c>
      <c r="EX248" s="7">
        <f t="shared" si="321"/>
        <v>1472.48</v>
      </c>
      <c r="EY248" s="7">
        <f t="shared" si="321"/>
        <v>0</v>
      </c>
      <c r="EZ248" s="7">
        <f t="shared" si="321"/>
        <v>111938</v>
      </c>
      <c r="FA248" s="7">
        <f t="shared" si="321"/>
        <v>2028819.63</v>
      </c>
      <c r="FB248" s="7">
        <f t="shared" si="321"/>
        <v>63202.1</v>
      </c>
      <c r="FC248" s="7">
        <f t="shared" si="321"/>
        <v>0</v>
      </c>
      <c r="FD248" s="7">
        <f t="shared" si="321"/>
        <v>209892.56</v>
      </c>
      <c r="FE248" s="7">
        <f t="shared" si="321"/>
        <v>33967.279999999999</v>
      </c>
      <c r="FF248" s="7">
        <f t="shared" si="321"/>
        <v>81232.960000000006</v>
      </c>
      <c r="FG248" s="7">
        <f t="shared" si="321"/>
        <v>0</v>
      </c>
      <c r="FH248" s="7">
        <f t="shared" si="321"/>
        <v>0</v>
      </c>
      <c r="FI248" s="7">
        <f t="shared" si="321"/>
        <v>201480.94</v>
      </c>
      <c r="FJ248" s="7">
        <f t="shared" si="321"/>
        <v>849187.88</v>
      </c>
      <c r="FK248" s="7">
        <f t="shared" si="321"/>
        <v>1058373.6299999999</v>
      </c>
      <c r="FL248" s="7">
        <f t="shared" si="321"/>
        <v>7821519.5599999996</v>
      </c>
      <c r="FM248" s="7">
        <f t="shared" si="321"/>
        <v>814029.99</v>
      </c>
      <c r="FN248" s="7">
        <f t="shared" si="321"/>
        <v>14800419.33</v>
      </c>
      <c r="FO248" s="7">
        <f t="shared" si="321"/>
        <v>341527.4</v>
      </c>
      <c r="FP248" s="7">
        <f t="shared" si="321"/>
        <v>1700889.85</v>
      </c>
      <c r="FQ248" s="7">
        <f t="shared" si="321"/>
        <v>905964.05</v>
      </c>
      <c r="FR248" s="7">
        <f t="shared" si="321"/>
        <v>203962.72</v>
      </c>
      <c r="FS248" s="7">
        <f t="shared" si="321"/>
        <v>19405.5</v>
      </c>
      <c r="FT248" s="7">
        <f t="shared" si="321"/>
        <v>9220.76</v>
      </c>
      <c r="FU248" s="7">
        <f t="shared" si="321"/>
        <v>390864.09</v>
      </c>
      <c r="FV248" s="7">
        <f t="shared" si="321"/>
        <v>414914.55</v>
      </c>
      <c r="FW248" s="7">
        <f t="shared" si="321"/>
        <v>80525.929999999993</v>
      </c>
      <c r="FX248" s="7">
        <f t="shared" si="321"/>
        <v>0</v>
      </c>
      <c r="FY248" s="65"/>
      <c r="FZ248" s="7">
        <f>SUM(C248:FX248)</f>
        <v>257672450.79000002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800</v>
      </c>
      <c r="B249" s="7" t="s">
        <v>801</v>
      </c>
      <c r="C249" s="7">
        <f t="shared" ref="C249:BN249" si="322">ROUND(C247+C248,2)</f>
        <v>66719849.18</v>
      </c>
      <c r="D249" s="7">
        <f t="shared" si="322"/>
        <v>401052117.13</v>
      </c>
      <c r="E249" s="7">
        <f t="shared" si="322"/>
        <v>69147674.489999995</v>
      </c>
      <c r="F249" s="7">
        <f t="shared" si="322"/>
        <v>204651311.71000001</v>
      </c>
      <c r="G249" s="7">
        <f t="shared" si="322"/>
        <v>13453195.119999999</v>
      </c>
      <c r="H249" s="7">
        <f t="shared" si="322"/>
        <v>11696242</v>
      </c>
      <c r="I249" s="7">
        <f t="shared" si="322"/>
        <v>97581917.879999995</v>
      </c>
      <c r="J249" s="7">
        <f t="shared" si="322"/>
        <v>22222616.920000002</v>
      </c>
      <c r="K249" s="7">
        <f t="shared" si="322"/>
        <v>3597400.33</v>
      </c>
      <c r="L249" s="7">
        <f t="shared" si="322"/>
        <v>24506954.100000001</v>
      </c>
      <c r="M249" s="7">
        <f t="shared" si="322"/>
        <v>13949492.859999999</v>
      </c>
      <c r="N249" s="7">
        <f t="shared" si="322"/>
        <v>525649516</v>
      </c>
      <c r="O249" s="7">
        <f t="shared" si="322"/>
        <v>132061724.56</v>
      </c>
      <c r="P249" s="7">
        <f t="shared" si="322"/>
        <v>4148906.53</v>
      </c>
      <c r="Q249" s="7">
        <f t="shared" si="322"/>
        <v>411488843.22000003</v>
      </c>
      <c r="R249" s="7">
        <f t="shared" si="322"/>
        <v>46180103.68</v>
      </c>
      <c r="S249" s="7">
        <f t="shared" si="322"/>
        <v>17107070.829999998</v>
      </c>
      <c r="T249" s="7">
        <f t="shared" si="322"/>
        <v>2617504.7400000002</v>
      </c>
      <c r="U249" s="7">
        <f t="shared" si="322"/>
        <v>1250283.8700000001</v>
      </c>
      <c r="V249" s="7">
        <f t="shared" si="322"/>
        <v>3590952.05</v>
      </c>
      <c r="W249" s="7">
        <f t="shared" si="322"/>
        <v>2612680.69</v>
      </c>
      <c r="X249" s="7">
        <f t="shared" si="322"/>
        <v>997745.07</v>
      </c>
      <c r="Y249" s="7">
        <f t="shared" si="322"/>
        <v>8173158.6299999999</v>
      </c>
      <c r="Z249" s="7">
        <f t="shared" si="322"/>
        <v>3261696.01</v>
      </c>
      <c r="AA249" s="7">
        <f t="shared" si="322"/>
        <v>304443239.94999999</v>
      </c>
      <c r="AB249" s="7">
        <f t="shared" si="322"/>
        <v>283471051.33999997</v>
      </c>
      <c r="AC249" s="7">
        <f t="shared" si="322"/>
        <v>10241530.539999999</v>
      </c>
      <c r="AD249" s="7">
        <f t="shared" si="322"/>
        <v>13914545.619999999</v>
      </c>
      <c r="AE249" s="7">
        <f t="shared" si="322"/>
        <v>1831391.78</v>
      </c>
      <c r="AF249" s="7">
        <f t="shared" si="322"/>
        <v>2944026.54</v>
      </c>
      <c r="AG249" s="7">
        <f t="shared" si="322"/>
        <v>7255852.0599999996</v>
      </c>
      <c r="AH249" s="7">
        <f t="shared" si="322"/>
        <v>10474934.390000001</v>
      </c>
      <c r="AI249" s="7">
        <f t="shared" si="322"/>
        <v>4387940.42</v>
      </c>
      <c r="AJ249" s="7">
        <f t="shared" si="322"/>
        <v>2746300.46</v>
      </c>
      <c r="AK249" s="7">
        <f t="shared" si="322"/>
        <v>3329167.58</v>
      </c>
      <c r="AL249" s="7">
        <f t="shared" si="322"/>
        <v>3727154.18</v>
      </c>
      <c r="AM249" s="7">
        <f t="shared" si="322"/>
        <v>4853084</v>
      </c>
      <c r="AN249" s="7">
        <f t="shared" si="322"/>
        <v>4445684.7699999996</v>
      </c>
      <c r="AO249" s="7">
        <f t="shared" si="322"/>
        <v>43969743.049999997</v>
      </c>
      <c r="AP249" s="7">
        <f t="shared" si="322"/>
        <v>915418317.79999995</v>
      </c>
      <c r="AQ249" s="7">
        <f t="shared" si="322"/>
        <v>3670950.9</v>
      </c>
      <c r="AR249" s="7">
        <f t="shared" si="322"/>
        <v>623723794.23000002</v>
      </c>
      <c r="AS249" s="7">
        <f t="shared" si="322"/>
        <v>71372618.310000002</v>
      </c>
      <c r="AT249" s="7">
        <f t="shared" si="322"/>
        <v>22803775.030000001</v>
      </c>
      <c r="AU249" s="7">
        <f t="shared" si="322"/>
        <v>3869015.65</v>
      </c>
      <c r="AV249" s="7">
        <f t="shared" si="322"/>
        <v>4288096.72</v>
      </c>
      <c r="AW249" s="7">
        <f t="shared" si="322"/>
        <v>3780229.83</v>
      </c>
      <c r="AX249" s="7">
        <f t="shared" si="322"/>
        <v>1730491.42</v>
      </c>
      <c r="AY249" s="7">
        <f t="shared" si="322"/>
        <v>5198338.68</v>
      </c>
      <c r="AZ249" s="7">
        <f t="shared" si="322"/>
        <v>130705533.2</v>
      </c>
      <c r="BA249" s="7">
        <f t="shared" si="322"/>
        <v>87065005.340000004</v>
      </c>
      <c r="BB249" s="7">
        <f t="shared" si="322"/>
        <v>77286743.219999999</v>
      </c>
      <c r="BC249" s="7">
        <f t="shared" si="322"/>
        <v>275598670.19</v>
      </c>
      <c r="BD249" s="7">
        <f t="shared" si="322"/>
        <v>33997204.299999997</v>
      </c>
      <c r="BE249" s="7">
        <f t="shared" si="322"/>
        <v>13749223.98</v>
      </c>
      <c r="BF249" s="7">
        <f t="shared" si="322"/>
        <v>241224422.52000001</v>
      </c>
      <c r="BG249" s="7">
        <f t="shared" si="322"/>
        <v>10547333.800000001</v>
      </c>
      <c r="BH249" s="7">
        <f t="shared" si="322"/>
        <v>6471912.9199999999</v>
      </c>
      <c r="BI249" s="7">
        <f t="shared" si="322"/>
        <v>3998617.75</v>
      </c>
      <c r="BJ249" s="7">
        <f t="shared" si="322"/>
        <v>60558049.659999996</v>
      </c>
      <c r="BK249" s="7">
        <f t="shared" si="322"/>
        <v>291654956.88</v>
      </c>
      <c r="BL249" s="7">
        <f t="shared" si="322"/>
        <v>2792311.05</v>
      </c>
      <c r="BM249" s="7">
        <f t="shared" si="322"/>
        <v>4032044.62</v>
      </c>
      <c r="BN249" s="7">
        <f t="shared" si="322"/>
        <v>32978204.280000001</v>
      </c>
      <c r="BO249" s="7">
        <f t="shared" ref="BO249:DZ249" si="323">ROUND(BO247+BO248,2)</f>
        <v>13431519.279999999</v>
      </c>
      <c r="BP249" s="7">
        <f t="shared" si="323"/>
        <v>3313669.31</v>
      </c>
      <c r="BQ249" s="7">
        <f t="shared" si="323"/>
        <v>63425868.539999999</v>
      </c>
      <c r="BR249" s="7">
        <f t="shared" si="323"/>
        <v>44729359.560000002</v>
      </c>
      <c r="BS249" s="7">
        <f t="shared" si="323"/>
        <v>13294531.24</v>
      </c>
      <c r="BT249" s="7">
        <f t="shared" si="323"/>
        <v>5108189.07</v>
      </c>
      <c r="BU249" s="7">
        <f t="shared" si="323"/>
        <v>5105332.01</v>
      </c>
      <c r="BV249" s="7">
        <f t="shared" si="323"/>
        <v>12919929.119999999</v>
      </c>
      <c r="BW249" s="7">
        <f t="shared" si="323"/>
        <v>19975143.93</v>
      </c>
      <c r="BX249" s="7">
        <f t="shared" si="323"/>
        <v>1619685.66</v>
      </c>
      <c r="BY249" s="7">
        <f t="shared" si="323"/>
        <v>5673908.8499999996</v>
      </c>
      <c r="BZ249" s="7">
        <f t="shared" si="323"/>
        <v>3129044.67</v>
      </c>
      <c r="CA249" s="7">
        <f t="shared" si="323"/>
        <v>2784567.23</v>
      </c>
      <c r="CB249" s="7">
        <f t="shared" si="323"/>
        <v>772808312.61000001</v>
      </c>
      <c r="CC249" s="7">
        <f t="shared" si="323"/>
        <v>2950892.52</v>
      </c>
      <c r="CD249" s="7">
        <f t="shared" si="323"/>
        <v>1590048.84</v>
      </c>
      <c r="CE249" s="7">
        <f t="shared" si="323"/>
        <v>2411575.94</v>
      </c>
      <c r="CF249" s="7">
        <f t="shared" si="323"/>
        <v>2490848.86</v>
      </c>
      <c r="CG249" s="7">
        <f t="shared" si="323"/>
        <v>3239768.81</v>
      </c>
      <c r="CH249" s="7">
        <f t="shared" si="323"/>
        <v>2032511.16</v>
      </c>
      <c r="CI249" s="7">
        <f t="shared" si="323"/>
        <v>7403011.4000000004</v>
      </c>
      <c r="CJ249" s="7">
        <f t="shared" si="323"/>
        <v>10361280.5</v>
      </c>
      <c r="CK249" s="7">
        <f t="shared" si="323"/>
        <v>57748531.310000002</v>
      </c>
      <c r="CL249" s="7">
        <f t="shared" si="323"/>
        <v>14111193.9</v>
      </c>
      <c r="CM249" s="7">
        <f t="shared" si="323"/>
        <v>8571895.0299999993</v>
      </c>
      <c r="CN249" s="7">
        <f t="shared" si="323"/>
        <v>305516121.14999998</v>
      </c>
      <c r="CO249" s="7">
        <f t="shared" si="323"/>
        <v>141328840.69999999</v>
      </c>
      <c r="CP249" s="7">
        <f t="shared" si="323"/>
        <v>10850547.109999999</v>
      </c>
      <c r="CQ249" s="7">
        <f t="shared" si="323"/>
        <v>9667081.9700000007</v>
      </c>
      <c r="CR249" s="7">
        <f t="shared" si="323"/>
        <v>3354540.33</v>
      </c>
      <c r="CS249" s="7">
        <f t="shared" si="323"/>
        <v>4217199.87</v>
      </c>
      <c r="CT249" s="7">
        <f t="shared" si="323"/>
        <v>1969085.4</v>
      </c>
      <c r="CU249" s="7">
        <f t="shared" si="323"/>
        <v>4496356.8899999997</v>
      </c>
      <c r="CV249" s="7">
        <f t="shared" si="323"/>
        <v>927869.74</v>
      </c>
      <c r="CW249" s="7">
        <f t="shared" si="323"/>
        <v>3123676.14</v>
      </c>
      <c r="CX249" s="7">
        <f t="shared" si="323"/>
        <v>5113049.0199999996</v>
      </c>
      <c r="CY249" s="7">
        <f t="shared" si="323"/>
        <v>1012983.36</v>
      </c>
      <c r="CZ249" s="7">
        <f t="shared" si="323"/>
        <v>19736826.550000001</v>
      </c>
      <c r="DA249" s="7">
        <f t="shared" si="323"/>
        <v>3154789.73</v>
      </c>
      <c r="DB249" s="7">
        <f t="shared" si="323"/>
        <v>4052304.29</v>
      </c>
      <c r="DC249" s="7">
        <f t="shared" si="323"/>
        <v>2601021.4</v>
      </c>
      <c r="DD249" s="7">
        <f t="shared" si="323"/>
        <v>2949343.28</v>
      </c>
      <c r="DE249" s="7">
        <f t="shared" si="323"/>
        <v>4304175.45</v>
      </c>
      <c r="DF249" s="7">
        <f t="shared" si="323"/>
        <v>205513339.19999999</v>
      </c>
      <c r="DG249" s="7">
        <f t="shared" si="323"/>
        <v>1724436.21</v>
      </c>
      <c r="DH249" s="7">
        <f t="shared" si="323"/>
        <v>19283620.140000001</v>
      </c>
      <c r="DI249" s="7">
        <f t="shared" si="323"/>
        <v>25669778.629999999</v>
      </c>
      <c r="DJ249" s="7">
        <f t="shared" si="323"/>
        <v>7111285.1900000004</v>
      </c>
      <c r="DK249" s="7">
        <f t="shared" si="323"/>
        <v>5211322.96</v>
      </c>
      <c r="DL249" s="7">
        <f t="shared" si="323"/>
        <v>58400673.609999999</v>
      </c>
      <c r="DM249" s="7">
        <f t="shared" si="323"/>
        <v>4018783.77</v>
      </c>
      <c r="DN249" s="7">
        <f t="shared" si="323"/>
        <v>14797471.5</v>
      </c>
      <c r="DO249" s="7">
        <f t="shared" si="323"/>
        <v>32455902</v>
      </c>
      <c r="DP249" s="7">
        <f t="shared" si="323"/>
        <v>3369729.4</v>
      </c>
      <c r="DQ249" s="7">
        <f t="shared" si="323"/>
        <v>9020096.1600000001</v>
      </c>
      <c r="DR249" s="7">
        <f t="shared" si="323"/>
        <v>14975984.630000001</v>
      </c>
      <c r="DS249" s="7">
        <f t="shared" si="323"/>
        <v>8429420.1199999992</v>
      </c>
      <c r="DT249" s="7">
        <f t="shared" si="323"/>
        <v>2867310.86</v>
      </c>
      <c r="DU249" s="7">
        <f t="shared" si="323"/>
        <v>4605720.43</v>
      </c>
      <c r="DV249" s="7">
        <f t="shared" si="323"/>
        <v>3353720.72</v>
      </c>
      <c r="DW249" s="7">
        <f t="shared" si="323"/>
        <v>4128757.67</v>
      </c>
      <c r="DX249" s="7">
        <f t="shared" si="323"/>
        <v>3298855.25</v>
      </c>
      <c r="DY249" s="7">
        <f t="shared" si="323"/>
        <v>4436322.12</v>
      </c>
      <c r="DZ249" s="7">
        <f t="shared" si="323"/>
        <v>8560790.4700000007</v>
      </c>
      <c r="EA249" s="7">
        <f t="shared" ref="EA249:FX249" si="324">ROUND(EA247+EA248,2)</f>
        <v>6529849.6799999997</v>
      </c>
      <c r="EB249" s="7">
        <f t="shared" si="324"/>
        <v>6396331.5700000003</v>
      </c>
      <c r="EC249" s="7">
        <f t="shared" si="324"/>
        <v>3975160.76</v>
      </c>
      <c r="ED249" s="7">
        <f t="shared" si="324"/>
        <v>21131733.359999999</v>
      </c>
      <c r="EE249" s="7">
        <f t="shared" si="324"/>
        <v>3038532.79</v>
      </c>
      <c r="EF249" s="7">
        <f t="shared" si="324"/>
        <v>15323547.789999999</v>
      </c>
      <c r="EG249" s="7">
        <f t="shared" si="324"/>
        <v>3581197.21</v>
      </c>
      <c r="EH249" s="7">
        <f t="shared" si="324"/>
        <v>3454620.19</v>
      </c>
      <c r="EI249" s="7">
        <f t="shared" si="324"/>
        <v>155065584.93000001</v>
      </c>
      <c r="EJ249" s="7">
        <f t="shared" si="324"/>
        <v>94906337.370000005</v>
      </c>
      <c r="EK249" s="7">
        <f t="shared" si="324"/>
        <v>7122858.3899999997</v>
      </c>
      <c r="EL249" s="7">
        <f t="shared" si="324"/>
        <v>4983519.76</v>
      </c>
      <c r="EM249" s="7">
        <f t="shared" si="324"/>
        <v>4767206.7699999996</v>
      </c>
      <c r="EN249" s="7">
        <f t="shared" si="324"/>
        <v>11027692.5</v>
      </c>
      <c r="EO249" s="7">
        <f t="shared" si="324"/>
        <v>4219755.97</v>
      </c>
      <c r="EP249" s="7">
        <f t="shared" si="324"/>
        <v>5038887.46</v>
      </c>
      <c r="EQ249" s="7">
        <f t="shared" si="324"/>
        <v>26819236.190000001</v>
      </c>
      <c r="ER249" s="7">
        <f t="shared" si="324"/>
        <v>4306820.08</v>
      </c>
      <c r="ES249" s="7">
        <f t="shared" si="324"/>
        <v>2723078.91</v>
      </c>
      <c r="ET249" s="7">
        <f t="shared" si="324"/>
        <v>3861075.65</v>
      </c>
      <c r="EU249" s="7">
        <f t="shared" si="324"/>
        <v>7118095.5300000003</v>
      </c>
      <c r="EV249" s="7">
        <f t="shared" si="324"/>
        <v>1770145.84</v>
      </c>
      <c r="EW249" s="7">
        <f t="shared" si="324"/>
        <v>11865998.57</v>
      </c>
      <c r="EX249" s="7">
        <f t="shared" si="324"/>
        <v>3312990.93</v>
      </c>
      <c r="EY249" s="7">
        <f t="shared" si="324"/>
        <v>7554255.9199999999</v>
      </c>
      <c r="EZ249" s="7">
        <f t="shared" si="324"/>
        <v>2472804.35</v>
      </c>
      <c r="FA249" s="7">
        <f t="shared" si="324"/>
        <v>36810687.869999997</v>
      </c>
      <c r="FB249" s="7">
        <f t="shared" si="324"/>
        <v>4416504.42</v>
      </c>
      <c r="FC249" s="7">
        <f t="shared" si="324"/>
        <v>18929228.760000002</v>
      </c>
      <c r="FD249" s="7">
        <f t="shared" si="324"/>
        <v>4811205.87</v>
      </c>
      <c r="FE249" s="7">
        <f t="shared" si="324"/>
        <v>1928053.17</v>
      </c>
      <c r="FF249" s="7">
        <f t="shared" si="324"/>
        <v>3331850.92</v>
      </c>
      <c r="FG249" s="7">
        <f t="shared" si="324"/>
        <v>2326466.5099999998</v>
      </c>
      <c r="FH249" s="7">
        <f t="shared" si="324"/>
        <v>1518430.27</v>
      </c>
      <c r="FI249" s="7">
        <f t="shared" si="324"/>
        <v>18174298.379999999</v>
      </c>
      <c r="FJ249" s="7">
        <f t="shared" si="324"/>
        <v>19514541.68</v>
      </c>
      <c r="FK249" s="7">
        <f t="shared" si="324"/>
        <v>24992684.260000002</v>
      </c>
      <c r="FL249" s="7">
        <f t="shared" si="324"/>
        <v>79338702.319999993</v>
      </c>
      <c r="FM249" s="7">
        <f t="shared" si="324"/>
        <v>36378163.409999996</v>
      </c>
      <c r="FN249" s="7">
        <f t="shared" si="324"/>
        <v>225612866.44</v>
      </c>
      <c r="FO249" s="7">
        <f t="shared" si="324"/>
        <v>11364072.85</v>
      </c>
      <c r="FP249" s="7">
        <f t="shared" si="324"/>
        <v>24255342.969999999</v>
      </c>
      <c r="FQ249" s="7">
        <f t="shared" si="324"/>
        <v>10232293.92</v>
      </c>
      <c r="FR249" s="7">
        <f t="shared" si="324"/>
        <v>2990961.91</v>
      </c>
      <c r="FS249" s="7">
        <f t="shared" si="324"/>
        <v>3156962.51</v>
      </c>
      <c r="FT249" s="7">
        <f t="shared" si="324"/>
        <v>1352119.29</v>
      </c>
      <c r="FU249" s="7">
        <f t="shared" si="324"/>
        <v>9507575.9399999995</v>
      </c>
      <c r="FV249" s="7">
        <f t="shared" si="324"/>
        <v>7753079.2300000004</v>
      </c>
      <c r="FW249" s="7">
        <f t="shared" si="324"/>
        <v>3096878.8</v>
      </c>
      <c r="FX249" s="7">
        <f t="shared" si="324"/>
        <v>1236153</v>
      </c>
      <c r="FY249" s="7"/>
      <c r="FZ249" s="7">
        <f>SUM(C249:FX249)</f>
        <v>8743506662.5</v>
      </c>
      <c r="GA249" s="86">
        <v>8743506662.5</v>
      </c>
      <c r="GB249" s="7">
        <f>FZ249-GA249</f>
        <v>0</v>
      </c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603</v>
      </c>
      <c r="B251" s="44" t="s">
        <v>802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803</v>
      </c>
      <c r="B252" s="7" t="s">
        <v>804</v>
      </c>
      <c r="C252" s="43">
        <f t="shared" ref="C252:BN252" si="325">C48</f>
        <v>2.7E-2</v>
      </c>
      <c r="D252" s="43">
        <f t="shared" si="325"/>
        <v>2.7E-2</v>
      </c>
      <c r="E252" s="43">
        <f t="shared" si="325"/>
        <v>2.6688E-2</v>
      </c>
      <c r="F252" s="43">
        <f t="shared" si="325"/>
        <v>2.7E-2</v>
      </c>
      <c r="G252" s="43">
        <f t="shared" si="325"/>
        <v>2.4285000000000001E-2</v>
      </c>
      <c r="H252" s="43">
        <f t="shared" si="325"/>
        <v>2.7E-2</v>
      </c>
      <c r="I252" s="43">
        <f t="shared" si="325"/>
        <v>2.7E-2</v>
      </c>
      <c r="J252" s="43">
        <f t="shared" si="325"/>
        <v>2.7E-2</v>
      </c>
      <c r="K252" s="43">
        <f t="shared" si="325"/>
        <v>2.7E-2</v>
      </c>
      <c r="L252" s="43">
        <f t="shared" si="325"/>
        <v>2.3895E-2</v>
      </c>
      <c r="M252" s="43">
        <f t="shared" si="325"/>
        <v>2.2946999999999999E-2</v>
      </c>
      <c r="N252" s="43">
        <f t="shared" si="325"/>
        <v>1.8756000000000002E-2</v>
      </c>
      <c r="O252" s="43">
        <f t="shared" si="325"/>
        <v>2.7E-2</v>
      </c>
      <c r="P252" s="43">
        <f t="shared" si="325"/>
        <v>2.7E-2</v>
      </c>
      <c r="Q252" s="43">
        <f t="shared" si="325"/>
        <v>2.7E-2</v>
      </c>
      <c r="R252" s="43">
        <f t="shared" si="325"/>
        <v>2.5908999999999998E-2</v>
      </c>
      <c r="S252" s="43">
        <f t="shared" si="325"/>
        <v>2.3014E-2</v>
      </c>
      <c r="T252" s="43">
        <f t="shared" si="325"/>
        <v>2.1300999999999997E-2</v>
      </c>
      <c r="U252" s="43">
        <f t="shared" si="325"/>
        <v>2.0801E-2</v>
      </c>
      <c r="V252" s="43">
        <f t="shared" si="325"/>
        <v>2.7E-2</v>
      </c>
      <c r="W252" s="43">
        <f t="shared" si="325"/>
        <v>2.7E-2</v>
      </c>
      <c r="X252" s="43">
        <f t="shared" si="325"/>
        <v>1.2756E-2</v>
      </c>
      <c r="Y252" s="43">
        <f t="shared" si="325"/>
        <v>2.1498E-2</v>
      </c>
      <c r="Z252" s="43">
        <f t="shared" si="325"/>
        <v>2.0915E-2</v>
      </c>
      <c r="AA252" s="43">
        <f t="shared" si="325"/>
        <v>2.6995000000000002E-2</v>
      </c>
      <c r="AB252" s="43">
        <f t="shared" si="325"/>
        <v>2.7E-2</v>
      </c>
      <c r="AC252" s="43">
        <f t="shared" si="325"/>
        <v>1.7981999999999998E-2</v>
      </c>
      <c r="AD252" s="43">
        <f t="shared" si="325"/>
        <v>1.6693000000000003E-2</v>
      </c>
      <c r="AE252" s="43">
        <f t="shared" si="325"/>
        <v>9.8139999999999998E-3</v>
      </c>
      <c r="AF252" s="43">
        <f t="shared" si="325"/>
        <v>8.6739999999999994E-3</v>
      </c>
      <c r="AG252" s="43">
        <f t="shared" si="325"/>
        <v>1.2485E-2</v>
      </c>
      <c r="AH252" s="43">
        <f t="shared" si="325"/>
        <v>1.9123000000000001E-2</v>
      </c>
      <c r="AI252" s="43">
        <f t="shared" si="325"/>
        <v>2.7E-2</v>
      </c>
      <c r="AJ252" s="43">
        <f t="shared" si="325"/>
        <v>2.0788000000000001E-2</v>
      </c>
      <c r="AK252" s="43">
        <f t="shared" si="325"/>
        <v>1.8280000000000001E-2</v>
      </c>
      <c r="AL252" s="43">
        <f t="shared" si="325"/>
        <v>2.7E-2</v>
      </c>
      <c r="AM252" s="43">
        <f t="shared" si="325"/>
        <v>1.8449E-2</v>
      </c>
      <c r="AN252" s="43">
        <f t="shared" si="325"/>
        <v>2.4902999999999998E-2</v>
      </c>
      <c r="AO252" s="43">
        <f t="shared" si="325"/>
        <v>2.4655999999999997E-2</v>
      </c>
      <c r="AP252" s="43">
        <f t="shared" si="325"/>
        <v>2.7E-2</v>
      </c>
      <c r="AQ252" s="43">
        <f t="shared" si="325"/>
        <v>1.7559000000000002E-2</v>
      </c>
      <c r="AR252" s="43">
        <f t="shared" si="325"/>
        <v>2.7E-2</v>
      </c>
      <c r="AS252" s="43">
        <f t="shared" si="325"/>
        <v>1.2137999999999999E-2</v>
      </c>
      <c r="AT252" s="43">
        <f t="shared" si="325"/>
        <v>2.7E-2</v>
      </c>
      <c r="AU252" s="43">
        <f t="shared" si="325"/>
        <v>2.1187999999999999E-2</v>
      </c>
      <c r="AV252" s="43">
        <f t="shared" si="325"/>
        <v>2.7E-2</v>
      </c>
      <c r="AW252" s="43">
        <f t="shared" si="325"/>
        <v>2.2596000000000002E-2</v>
      </c>
      <c r="AX252" s="43">
        <f t="shared" si="325"/>
        <v>1.8797999999999999E-2</v>
      </c>
      <c r="AY252" s="43">
        <f t="shared" si="325"/>
        <v>2.7E-2</v>
      </c>
      <c r="AZ252" s="43">
        <f t="shared" si="325"/>
        <v>1.5720000000000001E-2</v>
      </c>
      <c r="BA252" s="43">
        <f t="shared" si="325"/>
        <v>2.3893999999999999E-2</v>
      </c>
      <c r="BB252" s="43">
        <f t="shared" si="325"/>
        <v>2.1684000000000002E-2</v>
      </c>
      <c r="BC252" s="43">
        <f t="shared" si="325"/>
        <v>2.0715000000000001E-2</v>
      </c>
      <c r="BD252" s="43">
        <f t="shared" si="325"/>
        <v>2.7E-2</v>
      </c>
      <c r="BE252" s="43">
        <f t="shared" si="325"/>
        <v>2.4815999999999998E-2</v>
      </c>
      <c r="BF252" s="43">
        <f t="shared" si="325"/>
        <v>2.7E-2</v>
      </c>
      <c r="BG252" s="43">
        <f t="shared" si="325"/>
        <v>2.7E-2</v>
      </c>
      <c r="BH252" s="43">
        <f t="shared" si="325"/>
        <v>2.3418999999999999E-2</v>
      </c>
      <c r="BI252" s="43">
        <f t="shared" si="325"/>
        <v>1.0433E-2</v>
      </c>
      <c r="BJ252" s="43">
        <f t="shared" si="325"/>
        <v>2.5164000000000002E-2</v>
      </c>
      <c r="BK252" s="43">
        <f t="shared" si="325"/>
        <v>2.6459E-2</v>
      </c>
      <c r="BL252" s="43">
        <f t="shared" si="325"/>
        <v>2.7E-2</v>
      </c>
      <c r="BM252" s="43">
        <f t="shared" si="325"/>
        <v>2.2834E-2</v>
      </c>
      <c r="BN252" s="43">
        <f t="shared" si="325"/>
        <v>2.7E-2</v>
      </c>
      <c r="BO252" s="43">
        <f t="shared" ref="BO252:DM252" si="326">BO48</f>
        <v>1.7203E-2</v>
      </c>
      <c r="BP252" s="43">
        <f t="shared" si="326"/>
        <v>2.3702000000000001E-2</v>
      </c>
      <c r="BQ252" s="43">
        <f t="shared" si="326"/>
        <v>2.3758999999999999E-2</v>
      </c>
      <c r="BR252" s="43">
        <f t="shared" si="326"/>
        <v>6.7000000000000002E-3</v>
      </c>
      <c r="BS252" s="43">
        <f t="shared" si="326"/>
        <v>4.2309999999999995E-3</v>
      </c>
      <c r="BT252" s="43">
        <f t="shared" si="326"/>
        <v>6.0750000000000005E-3</v>
      </c>
      <c r="BU252" s="43">
        <f t="shared" si="326"/>
        <v>1.3811E-2</v>
      </c>
      <c r="BV252" s="43">
        <f t="shared" si="326"/>
        <v>1.2776999999999998E-2</v>
      </c>
      <c r="BW252" s="43">
        <f t="shared" si="326"/>
        <v>1.5736E-2</v>
      </c>
      <c r="BX252" s="43">
        <f t="shared" si="326"/>
        <v>1.8599000000000001E-2</v>
      </c>
      <c r="BY252" s="43">
        <f t="shared" si="326"/>
        <v>2.5780999999999998E-2</v>
      </c>
      <c r="BZ252" s="43">
        <f t="shared" si="326"/>
        <v>2.7E-2</v>
      </c>
      <c r="CA252" s="43">
        <f t="shared" si="326"/>
        <v>2.3040999999999999E-2</v>
      </c>
      <c r="CB252" s="43">
        <f t="shared" si="326"/>
        <v>2.7E-2</v>
      </c>
      <c r="CC252" s="43">
        <f t="shared" si="326"/>
        <v>2.4199000000000002E-2</v>
      </c>
      <c r="CD252" s="43">
        <f t="shared" si="326"/>
        <v>2.1520000000000001E-2</v>
      </c>
      <c r="CE252" s="43">
        <f t="shared" si="326"/>
        <v>2.7E-2</v>
      </c>
      <c r="CF252" s="43">
        <f t="shared" si="326"/>
        <v>2.4333999999999998E-2</v>
      </c>
      <c r="CG252" s="43">
        <f t="shared" si="326"/>
        <v>2.7E-2</v>
      </c>
      <c r="CH252" s="43">
        <f t="shared" si="326"/>
        <v>2.4187999999999998E-2</v>
      </c>
      <c r="CI252" s="43">
        <f t="shared" si="326"/>
        <v>2.6179999999999998E-2</v>
      </c>
      <c r="CJ252" s="43">
        <f t="shared" si="326"/>
        <v>2.5469000000000002E-2</v>
      </c>
      <c r="CK252" s="43">
        <f t="shared" si="326"/>
        <v>8.601000000000001E-3</v>
      </c>
      <c r="CL252" s="43">
        <f t="shared" si="326"/>
        <v>1.0228999999999999E-2</v>
      </c>
      <c r="CM252" s="43">
        <f t="shared" si="326"/>
        <v>4.274E-3</v>
      </c>
      <c r="CN252" s="43">
        <f t="shared" si="326"/>
        <v>2.7E-2</v>
      </c>
      <c r="CO252" s="43">
        <f t="shared" si="326"/>
        <v>2.436E-2</v>
      </c>
      <c r="CP252" s="43">
        <f t="shared" si="326"/>
        <v>2.0548999999999998E-2</v>
      </c>
      <c r="CQ252" s="43">
        <f t="shared" si="326"/>
        <v>1.4426999999999999E-2</v>
      </c>
      <c r="CR252" s="43">
        <f t="shared" si="326"/>
        <v>3.6800000000000001E-3</v>
      </c>
      <c r="CS252" s="43">
        <f t="shared" si="326"/>
        <v>2.4658000000000003E-2</v>
      </c>
      <c r="CT252" s="43">
        <f t="shared" si="326"/>
        <v>1.052E-2</v>
      </c>
      <c r="CU252" s="43">
        <f t="shared" si="326"/>
        <v>2.1616E-2</v>
      </c>
      <c r="CV252" s="43">
        <f t="shared" si="326"/>
        <v>1.2978999999999999E-2</v>
      </c>
      <c r="CW252" s="43">
        <f t="shared" si="326"/>
        <v>1.7379000000000002E-2</v>
      </c>
      <c r="CX252" s="43">
        <f t="shared" si="326"/>
        <v>2.3824000000000001E-2</v>
      </c>
      <c r="CY252" s="43">
        <f t="shared" si="326"/>
        <v>2.7E-2</v>
      </c>
      <c r="CZ252" s="43">
        <f t="shared" si="326"/>
        <v>2.7E-2</v>
      </c>
      <c r="DA252" s="43">
        <f t="shared" si="326"/>
        <v>2.7E-2</v>
      </c>
      <c r="DB252" s="43">
        <f t="shared" si="326"/>
        <v>2.7E-2</v>
      </c>
      <c r="DC252" s="43">
        <f t="shared" si="326"/>
        <v>1.9417999999999998E-2</v>
      </c>
      <c r="DD252" s="43">
        <f t="shared" si="326"/>
        <v>3.4300000000000003E-3</v>
      </c>
      <c r="DE252" s="43">
        <f t="shared" si="326"/>
        <v>1.1894999999999999E-2</v>
      </c>
      <c r="DF252" s="43">
        <f t="shared" si="326"/>
        <v>2.6213999999999998E-2</v>
      </c>
      <c r="DG252" s="43">
        <f t="shared" si="326"/>
        <v>2.2453000000000001E-2</v>
      </c>
      <c r="DH252" s="43">
        <f t="shared" si="326"/>
        <v>2.2515999999999998E-2</v>
      </c>
      <c r="DI252" s="43">
        <f t="shared" si="326"/>
        <v>2.0844999999999999E-2</v>
      </c>
      <c r="DJ252" s="43">
        <f t="shared" si="326"/>
        <v>2.2883000000000001E-2</v>
      </c>
      <c r="DK252" s="43">
        <f t="shared" si="326"/>
        <v>1.7658E-2</v>
      </c>
      <c r="DL252" s="43">
        <f t="shared" si="326"/>
        <v>2.3966999999999999E-2</v>
      </c>
      <c r="DM252" s="43">
        <f t="shared" si="326"/>
        <v>2.1899000000000002E-2</v>
      </c>
      <c r="DN252" s="43">
        <v>2.7E-2</v>
      </c>
      <c r="DO252" s="43">
        <f t="shared" ref="DO252:FX252" si="327">DO48</f>
        <v>2.7E-2</v>
      </c>
      <c r="DP252" s="43">
        <f t="shared" si="327"/>
        <v>2.7E-2</v>
      </c>
      <c r="DQ252" s="43">
        <f t="shared" si="327"/>
        <v>2.4545000000000001E-2</v>
      </c>
      <c r="DR252" s="43">
        <f t="shared" si="327"/>
        <v>2.6417000000000003E-2</v>
      </c>
      <c r="DS252" s="43">
        <f t="shared" si="327"/>
        <v>2.7E-2</v>
      </c>
      <c r="DT252" s="43">
        <f t="shared" si="327"/>
        <v>2.3729E-2</v>
      </c>
      <c r="DU252" s="43">
        <f t="shared" si="327"/>
        <v>2.7E-2</v>
      </c>
      <c r="DV252" s="43">
        <f t="shared" si="327"/>
        <v>2.7E-2</v>
      </c>
      <c r="DW252" s="43">
        <f t="shared" si="327"/>
        <v>2.3997000000000001E-2</v>
      </c>
      <c r="DX252" s="43">
        <f t="shared" si="327"/>
        <v>2.0931000000000002E-2</v>
      </c>
      <c r="DY252" s="43">
        <f t="shared" si="327"/>
        <v>1.4928E-2</v>
      </c>
      <c r="DZ252" s="43">
        <f t="shared" si="327"/>
        <v>1.9661999999999999E-2</v>
      </c>
      <c r="EA252" s="43">
        <f t="shared" si="327"/>
        <v>1.2173E-2</v>
      </c>
      <c r="EB252" s="43">
        <f t="shared" si="327"/>
        <v>2.7E-2</v>
      </c>
      <c r="EC252" s="43">
        <f t="shared" si="327"/>
        <v>2.7E-2</v>
      </c>
      <c r="ED252" s="43">
        <f t="shared" si="327"/>
        <v>4.4120000000000001E-3</v>
      </c>
      <c r="EE252" s="43">
        <f t="shared" si="327"/>
        <v>2.7E-2</v>
      </c>
      <c r="EF252" s="43">
        <f t="shared" si="327"/>
        <v>2.1595E-2</v>
      </c>
      <c r="EG252" s="43">
        <f t="shared" si="327"/>
        <v>2.7E-2</v>
      </c>
      <c r="EH252" s="43">
        <f t="shared" si="327"/>
        <v>2.7E-2</v>
      </c>
      <c r="EI252" s="43">
        <f t="shared" si="327"/>
        <v>2.7E-2</v>
      </c>
      <c r="EJ252" s="43">
        <f t="shared" si="327"/>
        <v>2.7E-2</v>
      </c>
      <c r="EK252" s="43">
        <f t="shared" si="327"/>
        <v>5.7670000000000004E-3</v>
      </c>
      <c r="EL252" s="43">
        <f t="shared" si="327"/>
        <v>4.1159999999999999E-3</v>
      </c>
      <c r="EM252" s="43">
        <f t="shared" si="327"/>
        <v>1.8308000000000001E-2</v>
      </c>
      <c r="EN252" s="43">
        <f t="shared" si="327"/>
        <v>2.7E-2</v>
      </c>
      <c r="EO252" s="43">
        <f t="shared" si="327"/>
        <v>2.7E-2</v>
      </c>
      <c r="EP252" s="43">
        <f t="shared" si="327"/>
        <v>2.2585999999999998E-2</v>
      </c>
      <c r="EQ252" s="43">
        <f t="shared" si="327"/>
        <v>8.2459999999999999E-3</v>
      </c>
      <c r="ER252" s="43">
        <f t="shared" si="327"/>
        <v>2.1283E-2</v>
      </c>
      <c r="ES252" s="43">
        <f t="shared" si="327"/>
        <v>2.5558000000000001E-2</v>
      </c>
      <c r="ET252" s="43">
        <f t="shared" si="327"/>
        <v>2.7E-2</v>
      </c>
      <c r="EU252" s="43">
        <f t="shared" si="327"/>
        <v>2.7E-2</v>
      </c>
      <c r="EV252" s="43">
        <f t="shared" si="327"/>
        <v>1.2964999999999999E-2</v>
      </c>
      <c r="EW252" s="43">
        <f t="shared" si="327"/>
        <v>7.2809999999999993E-3</v>
      </c>
      <c r="EX252" s="43">
        <f t="shared" si="327"/>
        <v>5.9100000000000003E-3</v>
      </c>
      <c r="EY252" s="43">
        <f t="shared" si="327"/>
        <v>2.7E-2</v>
      </c>
      <c r="EZ252" s="43">
        <f t="shared" si="327"/>
        <v>2.4941999999999999E-2</v>
      </c>
      <c r="FA252" s="43">
        <f t="shared" si="327"/>
        <v>1.0666E-2</v>
      </c>
      <c r="FB252" s="43">
        <f t="shared" si="327"/>
        <v>9.6240000000000006E-3</v>
      </c>
      <c r="FC252" s="43">
        <f t="shared" si="327"/>
        <v>2.4550000000000002E-2</v>
      </c>
      <c r="FD252" s="43">
        <f t="shared" si="327"/>
        <v>2.6438E-2</v>
      </c>
      <c r="FE252" s="43">
        <f t="shared" si="327"/>
        <v>1.6181000000000001E-2</v>
      </c>
      <c r="FF252" s="43">
        <f t="shared" si="327"/>
        <v>2.7E-2</v>
      </c>
      <c r="FG252" s="43">
        <f t="shared" si="327"/>
        <v>2.7E-2</v>
      </c>
      <c r="FH252" s="43">
        <f t="shared" si="327"/>
        <v>2.1772E-2</v>
      </c>
      <c r="FI252" s="43">
        <f t="shared" si="327"/>
        <v>8.199999999999999E-3</v>
      </c>
      <c r="FJ252" s="43">
        <f t="shared" si="327"/>
        <v>2.1437999999999999E-2</v>
      </c>
      <c r="FK252" s="43">
        <f t="shared" si="327"/>
        <v>1.0845E-2</v>
      </c>
      <c r="FL252" s="43">
        <f t="shared" si="327"/>
        <v>2.7E-2</v>
      </c>
      <c r="FM252" s="43">
        <f t="shared" si="327"/>
        <v>2.0414000000000002E-2</v>
      </c>
      <c r="FN252" s="43">
        <f t="shared" si="327"/>
        <v>2.7E-2</v>
      </c>
      <c r="FO252" s="43">
        <f t="shared" si="327"/>
        <v>5.6239999999999997E-3</v>
      </c>
      <c r="FP252" s="43">
        <f t="shared" si="327"/>
        <v>1.2143000000000001E-2</v>
      </c>
      <c r="FQ252" s="43">
        <f t="shared" si="327"/>
        <v>1.8879999999999997E-2</v>
      </c>
      <c r="FR252" s="43">
        <f t="shared" si="327"/>
        <v>1.2376E-2</v>
      </c>
      <c r="FS252" s="43">
        <f t="shared" si="327"/>
        <v>5.0679999999999996E-3</v>
      </c>
      <c r="FT252" s="43">
        <f>FT48</f>
        <v>4.2929999999999999E-3</v>
      </c>
      <c r="FU252" s="43">
        <f t="shared" si="327"/>
        <v>2.0344999999999999E-2</v>
      </c>
      <c r="FV252" s="43">
        <f t="shared" si="327"/>
        <v>1.7031999999999999E-2</v>
      </c>
      <c r="FW252" s="43">
        <f t="shared" si="327"/>
        <v>2.3498000000000002E-2</v>
      </c>
      <c r="FX252" s="43">
        <f t="shared" si="327"/>
        <v>2.1675E-2</v>
      </c>
      <c r="FY252" s="65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805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806</v>
      </c>
      <c r="B254" s="7" t="s">
        <v>807</v>
      </c>
      <c r="C254" s="43">
        <f t="shared" ref="C254:BN254" si="328">ROUND((C249-(C103*C43)-C46)/C47,6)</f>
        <v>6.7890000000000006E-2</v>
      </c>
      <c r="D254" s="43">
        <f t="shared" si="328"/>
        <v>0.119254</v>
      </c>
      <c r="E254" s="43">
        <f t="shared" si="328"/>
        <v>6.8897E-2</v>
      </c>
      <c r="F254" s="43">
        <f t="shared" si="328"/>
        <v>9.4376000000000002E-2</v>
      </c>
      <c r="G254" s="43">
        <f t="shared" si="328"/>
        <v>4.9356999999999998E-2</v>
      </c>
      <c r="H254" s="43">
        <f t="shared" si="328"/>
        <v>9.6102000000000007E-2</v>
      </c>
      <c r="I254" s="43">
        <f t="shared" si="328"/>
        <v>0.104931</v>
      </c>
      <c r="J254" s="43">
        <f t="shared" si="328"/>
        <v>0.14268500000000001</v>
      </c>
      <c r="K254" s="43">
        <f t="shared" si="328"/>
        <v>7.9889000000000002E-2</v>
      </c>
      <c r="L254" s="43">
        <f t="shared" si="328"/>
        <v>3.2844999999999999E-2</v>
      </c>
      <c r="M254" s="43">
        <f t="shared" si="328"/>
        <v>5.0963000000000001E-2</v>
      </c>
      <c r="N254" s="43">
        <f t="shared" si="328"/>
        <v>6.9232000000000002E-2</v>
      </c>
      <c r="O254" s="43">
        <f t="shared" si="328"/>
        <v>6.2802999999999998E-2</v>
      </c>
      <c r="P254" s="43">
        <f t="shared" si="328"/>
        <v>7.2411000000000003E-2</v>
      </c>
      <c r="Q254" s="43">
        <f t="shared" si="328"/>
        <v>0.10792</v>
      </c>
      <c r="R254" s="43">
        <f t="shared" si="328"/>
        <v>0.66763300000000003</v>
      </c>
      <c r="S254" s="43">
        <f t="shared" si="328"/>
        <v>4.5339999999999998E-2</v>
      </c>
      <c r="T254" s="43">
        <f t="shared" si="328"/>
        <v>8.6027999999999993E-2</v>
      </c>
      <c r="U254" s="43">
        <f t="shared" si="328"/>
        <v>3.8719999999999997E-2</v>
      </c>
      <c r="V254" s="43">
        <f t="shared" si="328"/>
        <v>0.10384699999999999</v>
      </c>
      <c r="W254" s="43">
        <f t="shared" si="328"/>
        <v>0.34534199999999998</v>
      </c>
      <c r="X254" s="43">
        <f t="shared" si="328"/>
        <v>5.3658999999999998E-2</v>
      </c>
      <c r="Y254" s="43">
        <f t="shared" si="328"/>
        <v>0.110958</v>
      </c>
      <c r="Z254" s="43">
        <f t="shared" si="328"/>
        <v>0.119535</v>
      </c>
      <c r="AA254" s="43">
        <f t="shared" si="328"/>
        <v>7.0779999999999996E-2</v>
      </c>
      <c r="AB254" s="43">
        <f t="shared" si="328"/>
        <v>3.4755000000000001E-2</v>
      </c>
      <c r="AC254" s="43">
        <f t="shared" si="328"/>
        <v>3.4013000000000002E-2</v>
      </c>
      <c r="AD254" s="43">
        <f t="shared" si="328"/>
        <v>3.7464999999999998E-2</v>
      </c>
      <c r="AE254" s="43">
        <f t="shared" si="328"/>
        <v>4.5551000000000001E-2</v>
      </c>
      <c r="AF254" s="43">
        <f t="shared" si="328"/>
        <v>4.0510999999999998E-2</v>
      </c>
      <c r="AG254" s="43">
        <f t="shared" si="328"/>
        <v>2.1802999999999999E-2</v>
      </c>
      <c r="AH254" s="43">
        <f t="shared" si="328"/>
        <v>0.27967900000000001</v>
      </c>
      <c r="AI254" s="43">
        <f t="shared" si="328"/>
        <v>0.43449599999999999</v>
      </c>
      <c r="AJ254" s="43">
        <f t="shared" si="328"/>
        <v>8.2975999999999994E-2</v>
      </c>
      <c r="AK254" s="43">
        <f t="shared" si="328"/>
        <v>6.0318999999999998E-2</v>
      </c>
      <c r="AL254" s="43">
        <f t="shared" si="328"/>
        <v>5.3800000000000001E-2</v>
      </c>
      <c r="AM254" s="43">
        <f t="shared" si="328"/>
        <v>8.5496000000000003E-2</v>
      </c>
      <c r="AN254" s="43">
        <f t="shared" si="328"/>
        <v>3.3846000000000001E-2</v>
      </c>
      <c r="AO254" s="43">
        <f t="shared" si="328"/>
        <v>9.9997000000000003E-2</v>
      </c>
      <c r="AP254" s="43">
        <f t="shared" si="328"/>
        <v>4.0060999999999999E-2</v>
      </c>
      <c r="AQ254" s="43">
        <f t="shared" si="328"/>
        <v>3.0311999999999999E-2</v>
      </c>
      <c r="AR254" s="43">
        <f t="shared" si="328"/>
        <v>7.4368000000000004E-2</v>
      </c>
      <c r="AS254" s="43">
        <f t="shared" si="328"/>
        <v>2.1314E-2</v>
      </c>
      <c r="AT254" s="43">
        <f t="shared" si="328"/>
        <v>7.8265000000000001E-2</v>
      </c>
      <c r="AU254" s="43">
        <f t="shared" si="328"/>
        <v>7.0463999999999999E-2</v>
      </c>
      <c r="AV254" s="43">
        <f t="shared" si="328"/>
        <v>9.3790999999999999E-2</v>
      </c>
      <c r="AW254" s="43">
        <f t="shared" si="328"/>
        <v>0.13322200000000001</v>
      </c>
      <c r="AX254" s="43">
        <f t="shared" si="328"/>
        <v>6.1911000000000001E-2</v>
      </c>
      <c r="AY254" s="43">
        <f t="shared" si="328"/>
        <v>9.4447000000000003E-2</v>
      </c>
      <c r="AZ254" s="43">
        <f t="shared" si="328"/>
        <v>0.160996</v>
      </c>
      <c r="BA254" s="43">
        <f t="shared" si="328"/>
        <v>0.13406999999999999</v>
      </c>
      <c r="BB254" s="43">
        <f t="shared" si="328"/>
        <v>0.380332</v>
      </c>
      <c r="BC254" s="43">
        <f t="shared" si="328"/>
        <v>7.7406000000000003E-2</v>
      </c>
      <c r="BD254" s="43">
        <f t="shared" si="328"/>
        <v>7.0444000000000007E-2</v>
      </c>
      <c r="BE254" s="43">
        <f t="shared" si="328"/>
        <v>9.0416999999999997E-2</v>
      </c>
      <c r="BF254" s="43">
        <f t="shared" si="328"/>
        <v>0.106715</v>
      </c>
      <c r="BG254" s="43">
        <f t="shared" si="328"/>
        <v>0.222024</v>
      </c>
      <c r="BH254" s="43">
        <f t="shared" si="328"/>
        <v>0.106254</v>
      </c>
      <c r="BI254" s="43">
        <f t="shared" si="328"/>
        <v>8.3941000000000002E-2</v>
      </c>
      <c r="BJ254" s="43">
        <f t="shared" si="328"/>
        <v>8.4725999999999996E-2</v>
      </c>
      <c r="BK254" s="43">
        <f t="shared" si="328"/>
        <v>0.22120699999999999</v>
      </c>
      <c r="BL254" s="43">
        <f t="shared" si="328"/>
        <v>0.38599600000000001</v>
      </c>
      <c r="BM254" s="43">
        <f t="shared" si="328"/>
        <v>0.109366</v>
      </c>
      <c r="BN254" s="43">
        <f t="shared" si="328"/>
        <v>0.101173</v>
      </c>
      <c r="BO254" s="43">
        <f t="shared" ref="BO254:DZ254" si="329">ROUND((BO249-(BO103*BO43)-BO46)/BO47,6)</f>
        <v>7.7253000000000002E-2</v>
      </c>
      <c r="BP254" s="43">
        <f t="shared" si="329"/>
        <v>3.9602999999999999E-2</v>
      </c>
      <c r="BQ254" s="43">
        <f t="shared" si="329"/>
        <v>4.9169999999999998E-2</v>
      </c>
      <c r="BR254" s="43">
        <f t="shared" si="329"/>
        <v>5.1304000000000002E-2</v>
      </c>
      <c r="BS254" s="43">
        <f t="shared" si="329"/>
        <v>1.6716000000000002E-2</v>
      </c>
      <c r="BT254" s="43">
        <f t="shared" si="329"/>
        <v>1.2924E-2</v>
      </c>
      <c r="BU254" s="43">
        <f t="shared" si="329"/>
        <v>3.9435999999999999E-2</v>
      </c>
      <c r="BV254" s="43">
        <f t="shared" si="329"/>
        <v>1.4546E-2</v>
      </c>
      <c r="BW254" s="43">
        <f t="shared" si="329"/>
        <v>2.5132000000000002E-2</v>
      </c>
      <c r="BX254" s="43">
        <f t="shared" si="329"/>
        <v>2.7023999999999999E-2</v>
      </c>
      <c r="BY254" s="43">
        <f t="shared" si="329"/>
        <v>4.7504999999999999E-2</v>
      </c>
      <c r="BZ254" s="43">
        <f t="shared" si="329"/>
        <v>9.1114000000000001E-2</v>
      </c>
      <c r="CA254" s="43">
        <f t="shared" si="329"/>
        <v>4.0382000000000001E-2</v>
      </c>
      <c r="CB254" s="43">
        <f t="shared" si="329"/>
        <v>6.4544000000000004E-2</v>
      </c>
      <c r="CC254" s="43">
        <f t="shared" si="329"/>
        <v>0.14147399999999999</v>
      </c>
      <c r="CD254" s="43">
        <f t="shared" si="329"/>
        <v>9.9904000000000007E-2</v>
      </c>
      <c r="CE254" s="43">
        <f t="shared" si="329"/>
        <v>5.5123999999999999E-2</v>
      </c>
      <c r="CF254" s="43">
        <f t="shared" si="329"/>
        <v>7.1522000000000002E-2</v>
      </c>
      <c r="CG254" s="43">
        <f t="shared" si="329"/>
        <v>0.12570200000000001</v>
      </c>
      <c r="CH254" s="43">
        <f t="shared" si="329"/>
        <v>0.10589</v>
      </c>
      <c r="CI254" s="43">
        <f t="shared" si="329"/>
        <v>5.6960999999999998E-2</v>
      </c>
      <c r="CJ254" s="43">
        <f t="shared" si="329"/>
        <v>4.3337000000000001E-2</v>
      </c>
      <c r="CK254" s="43">
        <f t="shared" si="329"/>
        <v>4.1223000000000003E-2</v>
      </c>
      <c r="CL254" s="43">
        <f t="shared" si="329"/>
        <v>6.7521999999999999E-2</v>
      </c>
      <c r="CM254" s="43">
        <f t="shared" si="329"/>
        <v>4.5530000000000001E-2</v>
      </c>
      <c r="CN254" s="43">
        <f t="shared" si="329"/>
        <v>7.6242000000000004E-2</v>
      </c>
      <c r="CO254" s="43">
        <f t="shared" si="329"/>
        <v>5.6143999999999999E-2</v>
      </c>
      <c r="CP254" s="43">
        <f t="shared" si="329"/>
        <v>2.1427999999999999E-2</v>
      </c>
      <c r="CQ254" s="43">
        <f t="shared" si="329"/>
        <v>6.7400000000000002E-2</v>
      </c>
      <c r="CR254" s="43">
        <f t="shared" si="329"/>
        <v>3.0698E-2</v>
      </c>
      <c r="CS254" s="43">
        <f t="shared" si="329"/>
        <v>7.1126999999999996E-2</v>
      </c>
      <c r="CT254" s="43">
        <f t="shared" si="329"/>
        <v>4.0069E-2</v>
      </c>
      <c r="CU254" s="43">
        <f t="shared" si="329"/>
        <v>0.22520399999999999</v>
      </c>
      <c r="CV254" s="43">
        <f t="shared" si="329"/>
        <v>3.4505000000000001E-2</v>
      </c>
      <c r="CW254" s="43">
        <f t="shared" si="329"/>
        <v>4.5502000000000001E-2</v>
      </c>
      <c r="CX254" s="43">
        <f t="shared" si="329"/>
        <v>5.4266000000000002E-2</v>
      </c>
      <c r="CY254" s="43">
        <f t="shared" si="329"/>
        <v>0.153999</v>
      </c>
      <c r="CZ254" s="43">
        <f t="shared" si="329"/>
        <v>8.4412000000000001E-2</v>
      </c>
      <c r="DA254" s="43">
        <f t="shared" si="329"/>
        <v>6.3376000000000002E-2</v>
      </c>
      <c r="DB254" s="43">
        <f t="shared" si="329"/>
        <v>0.110914</v>
      </c>
      <c r="DC254" s="43">
        <f t="shared" si="329"/>
        <v>4.1491E-2</v>
      </c>
      <c r="DD254" s="43">
        <f t="shared" si="329"/>
        <v>8.6800000000000002E-3</v>
      </c>
      <c r="DE254" s="43">
        <f t="shared" si="329"/>
        <v>2.0948999999999999E-2</v>
      </c>
      <c r="DF254" s="43">
        <f t="shared" si="329"/>
        <v>9.3157000000000004E-2</v>
      </c>
      <c r="DG254" s="43">
        <f t="shared" si="329"/>
        <v>3.2718999999999998E-2</v>
      </c>
      <c r="DH254" s="43">
        <f t="shared" si="329"/>
        <v>4.1668999999999998E-2</v>
      </c>
      <c r="DI254" s="43">
        <f t="shared" si="329"/>
        <v>5.0990000000000001E-2</v>
      </c>
      <c r="DJ254" s="43">
        <f t="shared" si="329"/>
        <v>0.106617</v>
      </c>
      <c r="DK254" s="43">
        <f t="shared" si="329"/>
        <v>9.8088999999999996E-2</v>
      </c>
      <c r="DL254" s="43">
        <f t="shared" si="329"/>
        <v>8.6729000000000001E-2</v>
      </c>
      <c r="DM254" s="43">
        <f t="shared" si="329"/>
        <v>0.16475500000000001</v>
      </c>
      <c r="DN254" s="43">
        <f t="shared" si="329"/>
        <v>5.2276000000000003E-2</v>
      </c>
      <c r="DO254" s="43">
        <f t="shared" si="329"/>
        <v>0.103268</v>
      </c>
      <c r="DP254" s="43">
        <f t="shared" si="329"/>
        <v>0.104667</v>
      </c>
      <c r="DQ254" s="43">
        <f t="shared" si="329"/>
        <v>3.2246999999999998E-2</v>
      </c>
      <c r="DR254" s="43">
        <f t="shared" si="329"/>
        <v>0.17913999999999999</v>
      </c>
      <c r="DS254" s="43">
        <f t="shared" si="329"/>
        <v>0.21012400000000001</v>
      </c>
      <c r="DT254" s="43">
        <f t="shared" si="329"/>
        <v>0.248861</v>
      </c>
      <c r="DU254" s="43">
        <f t="shared" si="329"/>
        <v>0.168988</v>
      </c>
      <c r="DV254" s="43">
        <f t="shared" si="329"/>
        <v>0.38733099999999998</v>
      </c>
      <c r="DW254" s="43">
        <f t="shared" si="329"/>
        <v>0.20180699999999999</v>
      </c>
      <c r="DX254" s="43">
        <f t="shared" si="329"/>
        <v>4.4648E-2</v>
      </c>
      <c r="DY254" s="43">
        <f t="shared" si="329"/>
        <v>3.4806999999999998E-2</v>
      </c>
      <c r="DZ254" s="43">
        <f t="shared" si="329"/>
        <v>4.5754999999999997E-2</v>
      </c>
      <c r="EA254" s="43">
        <f t="shared" ref="EA254:FR254" si="330">ROUND((EA249-(EA103*EA43)-EA46)/EA47,6)</f>
        <v>1.5049E-2</v>
      </c>
      <c r="EB254" s="43">
        <f t="shared" si="330"/>
        <v>8.0391000000000004E-2</v>
      </c>
      <c r="EC254" s="43">
        <f t="shared" si="330"/>
        <v>0.11186</v>
      </c>
      <c r="ED254" s="43">
        <f t="shared" si="330"/>
        <v>5.9379999999999997E-3</v>
      </c>
      <c r="EE254" s="43">
        <f t="shared" si="330"/>
        <v>0.18448200000000001</v>
      </c>
      <c r="EF254" s="43">
        <f t="shared" si="330"/>
        <v>0.159079</v>
      </c>
      <c r="EG254" s="43">
        <f t="shared" si="330"/>
        <v>0.123155</v>
      </c>
      <c r="EH254" s="43">
        <f t="shared" si="330"/>
        <v>0.256631</v>
      </c>
      <c r="EI254" s="43">
        <f t="shared" si="330"/>
        <v>0.12229</v>
      </c>
      <c r="EJ254" s="43">
        <f t="shared" si="330"/>
        <v>0.10697</v>
      </c>
      <c r="EK254" s="43">
        <f t="shared" si="330"/>
        <v>1.3969000000000001E-2</v>
      </c>
      <c r="EL254" s="43">
        <f t="shared" si="330"/>
        <v>1.9928999999999999E-2</v>
      </c>
      <c r="EM254" s="43">
        <f t="shared" si="330"/>
        <v>4.6342000000000001E-2</v>
      </c>
      <c r="EN254" s="43">
        <f t="shared" si="330"/>
        <v>0.165821</v>
      </c>
      <c r="EO254" s="43">
        <f t="shared" si="330"/>
        <v>8.8691999999999993E-2</v>
      </c>
      <c r="EP254" s="43">
        <f t="shared" si="330"/>
        <v>3.5247000000000001E-2</v>
      </c>
      <c r="EQ254" s="43">
        <f t="shared" si="330"/>
        <v>2.4431999999999999E-2</v>
      </c>
      <c r="ER254" s="43">
        <f t="shared" si="330"/>
        <v>4.3825999999999997E-2</v>
      </c>
      <c r="ES254" s="43">
        <f t="shared" si="330"/>
        <v>0.106501</v>
      </c>
      <c r="ET254" s="43">
        <f t="shared" si="330"/>
        <v>0.114868</v>
      </c>
      <c r="EU254" s="43">
        <f t="shared" si="330"/>
        <v>0.17729800000000001</v>
      </c>
      <c r="EV254" s="43">
        <f t="shared" si="330"/>
        <v>3.2202000000000001E-2</v>
      </c>
      <c r="EW254" s="43">
        <f t="shared" si="330"/>
        <v>1.2829E-2</v>
      </c>
      <c r="EX254" s="43">
        <f t="shared" si="330"/>
        <v>6.2114000000000003E-2</v>
      </c>
      <c r="EY254" s="43">
        <f t="shared" si="330"/>
        <v>0.24290700000000001</v>
      </c>
      <c r="EZ254" s="43">
        <f t="shared" si="330"/>
        <v>8.8403999999999996E-2</v>
      </c>
      <c r="FA254" s="43">
        <f t="shared" si="330"/>
        <v>1.4437999999999999E-2</v>
      </c>
      <c r="FB254" s="43">
        <f t="shared" si="330"/>
        <v>1.0798E-2</v>
      </c>
      <c r="FC254" s="43">
        <f t="shared" si="330"/>
        <v>5.4726999999999998E-2</v>
      </c>
      <c r="FD254" s="43">
        <f t="shared" si="330"/>
        <v>9.7456000000000001E-2</v>
      </c>
      <c r="FE254" s="43">
        <f t="shared" si="330"/>
        <v>5.9966999999999999E-2</v>
      </c>
      <c r="FF254" s="43">
        <f t="shared" si="330"/>
        <v>0.16386800000000001</v>
      </c>
      <c r="FG254" s="43">
        <f t="shared" si="330"/>
        <v>0.11029</v>
      </c>
      <c r="FH254" s="43">
        <f t="shared" si="330"/>
        <v>3.3812000000000002E-2</v>
      </c>
      <c r="FI254" s="43">
        <f t="shared" si="330"/>
        <v>1.5865000000000001E-2</v>
      </c>
      <c r="FJ254" s="43">
        <f t="shared" si="330"/>
        <v>2.9412000000000001E-2</v>
      </c>
      <c r="FK254" s="43">
        <f t="shared" si="330"/>
        <v>1.6721E-2</v>
      </c>
      <c r="FL254" s="43">
        <f t="shared" si="330"/>
        <v>6.1317000000000003E-2</v>
      </c>
      <c r="FM254" s="43">
        <f t="shared" si="330"/>
        <v>7.0382E-2</v>
      </c>
      <c r="FN254" s="43">
        <f t="shared" si="330"/>
        <v>0.10523299999999999</v>
      </c>
      <c r="FO254" s="43">
        <f t="shared" si="330"/>
        <v>6.3660000000000001E-3</v>
      </c>
      <c r="FP254" s="43">
        <f t="shared" si="330"/>
        <v>1.8484E-2</v>
      </c>
      <c r="FQ254" s="43">
        <f t="shared" si="330"/>
        <v>2.8743000000000001E-2</v>
      </c>
      <c r="FR254" s="43">
        <f t="shared" si="330"/>
        <v>1.8324E-2</v>
      </c>
      <c r="FS254" s="43">
        <f>ROUND((FS249-(FS103*FS43)-FS46)/FS47,6)-0.000001</f>
        <v>1.1555000000000001E-2</v>
      </c>
      <c r="FT254" s="43">
        <f>ROUND((FT249-(FT103*FT43)-FT46)/FT47,6)</f>
        <v>3.0790000000000001E-3</v>
      </c>
      <c r="FU254" s="43">
        <f>ROUND((FU249-(FU103*FU43)-FU46)/FU47,6)</f>
        <v>7.5065000000000007E-2</v>
      </c>
      <c r="FV254" s="43">
        <f>ROUND((FV249-(FV103*FV43)-FV46)/FV47,6)</f>
        <v>6.5856999999999999E-2</v>
      </c>
      <c r="FW254" s="43">
        <f>ROUND((FW249-(FW103*FW43)-FW46)/FW47,6)</f>
        <v>0.16860700000000001</v>
      </c>
      <c r="FX254" s="43">
        <f>ROUND((FX249-(FX103*FX43)-FX46)/FX47,6)</f>
        <v>6.7602999999999996E-2</v>
      </c>
      <c r="FY254" s="43"/>
      <c r="FZ254" s="43">
        <f>SUM(C254:FX254)</f>
        <v>16.134412999999999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808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809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98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810</v>
      </c>
      <c r="B257" s="7" t="s">
        <v>811</v>
      </c>
      <c r="C257" s="43">
        <f t="shared" ref="C257:BN257" si="331">ROUND(((C49)*(1+C198+C199))/C47,6)</f>
        <v>0.84376200000000001</v>
      </c>
      <c r="D257" s="43">
        <f t="shared" si="331"/>
        <v>0.30765999999999999</v>
      </c>
      <c r="E257" s="43">
        <f t="shared" si="331"/>
        <v>1.012127</v>
      </c>
      <c r="F257" s="43">
        <f t="shared" si="331"/>
        <v>0.50098900000000002</v>
      </c>
      <c r="G257" s="43">
        <f t="shared" si="331"/>
        <v>4.2520720000000001</v>
      </c>
      <c r="H257" s="43">
        <f t="shared" si="331"/>
        <v>8.9353160000000003</v>
      </c>
      <c r="I257" s="43">
        <f t="shared" si="331"/>
        <v>1.108001</v>
      </c>
      <c r="J257" s="43">
        <f t="shared" si="331"/>
        <v>6.7279070000000001</v>
      </c>
      <c r="K257" s="43">
        <f t="shared" si="331"/>
        <v>22.915175999999999</v>
      </c>
      <c r="L257" s="43">
        <f t="shared" si="331"/>
        <v>1.411764</v>
      </c>
      <c r="M257" s="43">
        <f t="shared" si="331"/>
        <v>3.7559040000000001</v>
      </c>
      <c r="N257" s="43">
        <f t="shared" si="331"/>
        <v>0.137322</v>
      </c>
      <c r="O257" s="43">
        <f t="shared" si="331"/>
        <v>0.49714399999999997</v>
      </c>
      <c r="P257" s="43">
        <f t="shared" si="331"/>
        <v>19.974841000000001</v>
      </c>
      <c r="Q257" s="43">
        <f t="shared" si="331"/>
        <v>0.27227200000000001</v>
      </c>
      <c r="R257" s="43">
        <f t="shared" si="331"/>
        <v>15.046030999999999</v>
      </c>
      <c r="S257" s="43">
        <f t="shared" si="331"/>
        <v>2.899864</v>
      </c>
      <c r="T257" s="43">
        <f t="shared" si="331"/>
        <v>36.203440999999998</v>
      </c>
      <c r="U257" s="43">
        <f t="shared" si="331"/>
        <v>33.879781000000001</v>
      </c>
      <c r="V257" s="43">
        <f t="shared" si="331"/>
        <v>29.715655000000002</v>
      </c>
      <c r="W257" s="43">
        <f t="shared" si="331"/>
        <v>141.14436699999999</v>
      </c>
      <c r="X257" s="43">
        <f t="shared" si="331"/>
        <v>56.863970999999999</v>
      </c>
      <c r="Y257" s="43">
        <f t="shared" si="331"/>
        <v>14.156370000000001</v>
      </c>
      <c r="Z257" s="43">
        <f t="shared" si="331"/>
        <v>38.599808000000003</v>
      </c>
      <c r="AA257" s="43">
        <f t="shared" si="331"/>
        <v>0.24666199999999999</v>
      </c>
      <c r="AB257" s="43">
        <f t="shared" si="331"/>
        <v>0.13016</v>
      </c>
      <c r="AC257" s="43">
        <f t="shared" si="331"/>
        <v>3.6945329999999998</v>
      </c>
      <c r="AD257" s="43">
        <f t="shared" si="331"/>
        <v>2.9492959999999999</v>
      </c>
      <c r="AE257" s="43">
        <f t="shared" si="331"/>
        <v>26.384357000000001</v>
      </c>
      <c r="AF257" s="43">
        <f t="shared" si="331"/>
        <v>14.875940999999999</v>
      </c>
      <c r="AG257" s="43">
        <f t="shared" si="331"/>
        <v>3.2064330000000001</v>
      </c>
      <c r="AH257" s="43">
        <f t="shared" si="331"/>
        <v>27.943797</v>
      </c>
      <c r="AI257" s="43">
        <f t="shared" si="331"/>
        <v>105.180987</v>
      </c>
      <c r="AJ257" s="43">
        <f t="shared" si="331"/>
        <v>31.044995</v>
      </c>
      <c r="AK257" s="43">
        <f t="shared" si="331"/>
        <v>18.966867000000001</v>
      </c>
      <c r="AL257" s="43">
        <f t="shared" si="331"/>
        <v>15.042403999999999</v>
      </c>
      <c r="AM257" s="43">
        <f t="shared" si="331"/>
        <v>18.092943999999999</v>
      </c>
      <c r="AN257" s="43">
        <f t="shared" si="331"/>
        <v>8.6791009999999993</v>
      </c>
      <c r="AO257" s="43">
        <f t="shared" si="331"/>
        <v>2.4009499999999999</v>
      </c>
      <c r="AP257" s="43">
        <f t="shared" si="331"/>
        <v>4.6573999999999997E-2</v>
      </c>
      <c r="AQ257" s="43">
        <f t="shared" si="331"/>
        <v>8.8574389999999994</v>
      </c>
      <c r="AR257" s="43">
        <f t="shared" si="331"/>
        <v>0.12645400000000001</v>
      </c>
      <c r="AS257" s="43">
        <f t="shared" si="331"/>
        <v>0.31725900000000001</v>
      </c>
      <c r="AT257" s="43">
        <f t="shared" si="331"/>
        <v>3.9004210000000001</v>
      </c>
      <c r="AU257" s="43">
        <f t="shared" si="331"/>
        <v>19.919162</v>
      </c>
      <c r="AV257" s="43">
        <f t="shared" si="331"/>
        <v>23.234479</v>
      </c>
      <c r="AW257" s="43">
        <f t="shared" si="331"/>
        <v>38.013292</v>
      </c>
      <c r="AX257" s="43">
        <f t="shared" si="331"/>
        <v>42.591473000000001</v>
      </c>
      <c r="AY257" s="43">
        <f t="shared" si="331"/>
        <v>19.320571000000001</v>
      </c>
      <c r="AZ257" s="43">
        <f t="shared" si="331"/>
        <v>1.3828999999999999E-2</v>
      </c>
      <c r="BA257" s="43">
        <f t="shared" si="331"/>
        <v>1.632099</v>
      </c>
      <c r="BB257" s="43">
        <f t="shared" si="331"/>
        <v>5.1054380000000004</v>
      </c>
      <c r="BC257" s="43">
        <f t="shared" si="331"/>
        <v>0.28812100000000002</v>
      </c>
      <c r="BD257" s="43">
        <f t="shared" si="331"/>
        <v>2.1985109999999999</v>
      </c>
      <c r="BE257" s="43">
        <f t="shared" si="331"/>
        <v>6.9956950000000004</v>
      </c>
      <c r="BF257" s="43">
        <f t="shared" si="331"/>
        <v>0.47405199999999997</v>
      </c>
      <c r="BG257" s="43">
        <f t="shared" si="331"/>
        <v>21.995989999999999</v>
      </c>
      <c r="BH257" s="43">
        <f t="shared" si="331"/>
        <v>17.502582</v>
      </c>
      <c r="BI257" s="43">
        <f t="shared" si="331"/>
        <v>23.023194</v>
      </c>
      <c r="BJ257" s="43">
        <f t="shared" si="331"/>
        <v>1.4969570000000001</v>
      </c>
      <c r="BK257" s="43">
        <f t="shared" si="331"/>
        <v>0.86593799999999999</v>
      </c>
      <c r="BL257" s="43">
        <f t="shared" si="331"/>
        <v>136.083167</v>
      </c>
      <c r="BM257" s="43">
        <f t="shared" si="331"/>
        <v>28.612379000000001</v>
      </c>
      <c r="BN257" s="43">
        <f t="shared" si="331"/>
        <v>3.246051</v>
      </c>
      <c r="BO257" s="43">
        <f t="shared" ref="BO257:DZ257" si="332">ROUND(((BO49)*(1+BO198+BO199))/BO47,6)</f>
        <v>6.0802149999999999</v>
      </c>
      <c r="BP257" s="43">
        <f t="shared" si="332"/>
        <v>13.556838000000001</v>
      </c>
      <c r="BQ257" s="43">
        <f t="shared" si="332"/>
        <v>0.81376199999999999</v>
      </c>
      <c r="BR257" s="43">
        <f t="shared" si="332"/>
        <v>1.183457</v>
      </c>
      <c r="BS257" s="43">
        <f t="shared" si="332"/>
        <v>1.3345119999999999</v>
      </c>
      <c r="BT257" s="43">
        <f t="shared" si="332"/>
        <v>2.6686969999999999</v>
      </c>
      <c r="BU257" s="43">
        <f t="shared" si="332"/>
        <v>8.1640130000000006</v>
      </c>
      <c r="BV257" s="43">
        <f t="shared" si="332"/>
        <v>1.232909</v>
      </c>
      <c r="BW257" s="43">
        <f t="shared" si="332"/>
        <v>1.361415</v>
      </c>
      <c r="BX257" s="43">
        <f t="shared" si="332"/>
        <v>18.814485999999999</v>
      </c>
      <c r="BY257" s="43">
        <f t="shared" si="332"/>
        <v>9.0708590000000004</v>
      </c>
      <c r="BZ257" s="43">
        <f t="shared" si="332"/>
        <v>30.780353000000002</v>
      </c>
      <c r="CA257" s="43">
        <f t="shared" si="332"/>
        <v>16.699681999999999</v>
      </c>
      <c r="CB257" s="43">
        <f t="shared" si="332"/>
        <v>8.8006000000000001E-2</v>
      </c>
      <c r="CC257" s="43">
        <f t="shared" si="332"/>
        <v>51.042786</v>
      </c>
      <c r="CD257" s="43">
        <f t="shared" si="332"/>
        <v>66.960936000000004</v>
      </c>
      <c r="CE257" s="43">
        <f t="shared" si="332"/>
        <v>23.809656</v>
      </c>
      <c r="CF257" s="43">
        <f t="shared" si="332"/>
        <v>32.347862999999997</v>
      </c>
      <c r="CG257" s="43">
        <f t="shared" si="332"/>
        <v>41.276589000000001</v>
      </c>
      <c r="CH257" s="43">
        <f t="shared" si="332"/>
        <v>54.364071000000003</v>
      </c>
      <c r="CI257" s="43">
        <f t="shared" si="332"/>
        <v>9.4152210000000007</v>
      </c>
      <c r="CJ257" s="43">
        <f t="shared" si="332"/>
        <v>4.4817299999999998</v>
      </c>
      <c r="CK257" s="43">
        <f t="shared" si="332"/>
        <v>0.73603099999999999</v>
      </c>
      <c r="CL257" s="43">
        <f t="shared" si="332"/>
        <v>5.0158250000000004</v>
      </c>
      <c r="CM257" s="43">
        <f t="shared" si="332"/>
        <v>5.3783149999999997</v>
      </c>
      <c r="CN257" s="43">
        <f t="shared" si="332"/>
        <v>0.26513399999999998</v>
      </c>
      <c r="CO257" s="43">
        <f t="shared" si="332"/>
        <v>0.42152000000000001</v>
      </c>
      <c r="CP257" s="43">
        <f t="shared" si="332"/>
        <v>2.1391100000000001</v>
      </c>
      <c r="CQ257" s="43">
        <f t="shared" si="332"/>
        <v>7.1137540000000001</v>
      </c>
      <c r="CR257" s="43">
        <f t="shared" si="332"/>
        <v>9.7207270000000001</v>
      </c>
      <c r="CS257" s="43">
        <f t="shared" si="332"/>
        <v>17.905601999999998</v>
      </c>
      <c r="CT257" s="43">
        <f t="shared" si="332"/>
        <v>21.099992</v>
      </c>
      <c r="CU257" s="43">
        <f t="shared" si="332"/>
        <v>50.315586000000003</v>
      </c>
      <c r="CV257" s="43">
        <f t="shared" si="332"/>
        <v>39.995891999999998</v>
      </c>
      <c r="CW257" s="43">
        <f t="shared" si="332"/>
        <v>15.711442</v>
      </c>
      <c r="CX257" s="43">
        <f t="shared" si="332"/>
        <v>11.299754</v>
      </c>
      <c r="CY257" s="43">
        <f t="shared" si="332"/>
        <v>160.44971799999999</v>
      </c>
      <c r="CZ257" s="43">
        <f t="shared" si="332"/>
        <v>4.4893229999999997</v>
      </c>
      <c r="DA257" s="43">
        <f t="shared" si="332"/>
        <v>21.722076000000001</v>
      </c>
      <c r="DB257" s="43">
        <f t="shared" si="332"/>
        <v>29.082944999999999</v>
      </c>
      <c r="DC257" s="43">
        <f t="shared" si="332"/>
        <v>17.179763999999999</v>
      </c>
      <c r="DD257" s="43">
        <f t="shared" si="332"/>
        <v>3.4219460000000002</v>
      </c>
      <c r="DE257" s="43">
        <f t="shared" si="332"/>
        <v>5.150684</v>
      </c>
      <c r="DF257" s="43">
        <f t="shared" si="332"/>
        <v>0.48472900000000002</v>
      </c>
      <c r="DG257" s="43">
        <f t="shared" si="332"/>
        <v>20.740307000000001</v>
      </c>
      <c r="DH257" s="43">
        <f t="shared" si="332"/>
        <v>2.3195489999999999</v>
      </c>
      <c r="DI257" s="43">
        <f t="shared" si="332"/>
        <v>2.141985</v>
      </c>
      <c r="DJ257" s="43">
        <f t="shared" si="332"/>
        <v>15.85333</v>
      </c>
      <c r="DK257" s="43">
        <f t="shared" si="332"/>
        <v>19.700604999999999</v>
      </c>
      <c r="DL257" s="43">
        <f t="shared" si="332"/>
        <v>1.5959829999999999</v>
      </c>
      <c r="DM257" s="43">
        <f t="shared" si="332"/>
        <v>42.311473999999997</v>
      </c>
      <c r="DN257" s="43">
        <f t="shared" si="332"/>
        <v>3.9402249999999999</v>
      </c>
      <c r="DO257" s="43">
        <f t="shared" si="332"/>
        <v>3.4291369999999999</v>
      </c>
      <c r="DP257" s="43">
        <f t="shared" si="332"/>
        <v>33.173879999999997</v>
      </c>
      <c r="DQ257" s="43">
        <f t="shared" si="332"/>
        <v>4.2485429999999997</v>
      </c>
      <c r="DR257" s="43">
        <f t="shared" si="332"/>
        <v>12.585870999999999</v>
      </c>
      <c r="DS257" s="43">
        <f t="shared" si="332"/>
        <v>25.584734000000001</v>
      </c>
      <c r="DT257" s="43">
        <f t="shared" si="332"/>
        <v>90.598433</v>
      </c>
      <c r="DU257" s="43">
        <f t="shared" si="332"/>
        <v>39.093457000000001</v>
      </c>
      <c r="DV257" s="43">
        <f t="shared" si="332"/>
        <v>120.764931</v>
      </c>
      <c r="DW257" s="43">
        <f t="shared" si="332"/>
        <v>50.281503000000001</v>
      </c>
      <c r="DX257" s="43">
        <f t="shared" si="332"/>
        <v>14.541753</v>
      </c>
      <c r="DY257" s="43">
        <f t="shared" si="332"/>
        <v>8.0605519999999995</v>
      </c>
      <c r="DZ257" s="43">
        <f t="shared" si="332"/>
        <v>5.6964079999999999</v>
      </c>
      <c r="EA257" s="43">
        <f t="shared" ref="EA257:FX257" si="333">ROUND(((EA49)*(1+EA198+EA199))/EA47,6)</f>
        <v>2.558792</v>
      </c>
      <c r="EB257" s="43">
        <f t="shared" si="333"/>
        <v>13.434577000000001</v>
      </c>
      <c r="EC257" s="43">
        <f t="shared" si="333"/>
        <v>30.922183</v>
      </c>
      <c r="ED257" s="43">
        <f t="shared" si="333"/>
        <v>0.29782599999999998</v>
      </c>
      <c r="EE257" s="43">
        <f t="shared" si="333"/>
        <v>64.988867999999997</v>
      </c>
      <c r="EF257" s="43">
        <f t="shared" si="333"/>
        <v>10.920112</v>
      </c>
      <c r="EG257" s="43">
        <f t="shared" si="333"/>
        <v>35.879944999999999</v>
      </c>
      <c r="EH257" s="43">
        <f t="shared" si="333"/>
        <v>78.260221999999999</v>
      </c>
      <c r="EI257" s="43">
        <f t="shared" si="333"/>
        <v>0.80697600000000003</v>
      </c>
      <c r="EJ257" s="43">
        <f t="shared" si="333"/>
        <v>1.191689</v>
      </c>
      <c r="EK257" s="43">
        <f t="shared" si="333"/>
        <v>2.0495839999999999</v>
      </c>
      <c r="EL257" s="43">
        <f t="shared" si="333"/>
        <v>4.1720670000000002</v>
      </c>
      <c r="EM257" s="43">
        <f t="shared" si="333"/>
        <v>10.536762</v>
      </c>
      <c r="EN257" s="43">
        <f t="shared" si="333"/>
        <v>15.804436000000001</v>
      </c>
      <c r="EO257" s="43">
        <f t="shared" si="333"/>
        <v>21.873763</v>
      </c>
      <c r="EP257" s="43">
        <f t="shared" si="333"/>
        <v>7.6964009999999998</v>
      </c>
      <c r="EQ257" s="43">
        <f t="shared" si="333"/>
        <v>9.0430000000000007E-3</v>
      </c>
      <c r="ER257" s="43">
        <f t="shared" si="333"/>
        <v>10.831218</v>
      </c>
      <c r="ES257" s="43">
        <f t="shared" si="333"/>
        <v>41.572662999999999</v>
      </c>
      <c r="ET257" s="43">
        <f t="shared" si="333"/>
        <v>31.360987999999999</v>
      </c>
      <c r="EU257" s="43">
        <f t="shared" si="333"/>
        <v>26.375935999999999</v>
      </c>
      <c r="EV257" s="43">
        <f t="shared" si="333"/>
        <v>19.678712000000001</v>
      </c>
      <c r="EW257" s="43">
        <f t="shared" si="333"/>
        <v>1.1234999999999999</v>
      </c>
      <c r="EX257" s="43">
        <f t="shared" si="333"/>
        <v>19.696273999999999</v>
      </c>
      <c r="EY257" s="43">
        <f t="shared" si="333"/>
        <v>33.447336</v>
      </c>
      <c r="EZ257" s="43">
        <f t="shared" si="333"/>
        <v>38.065714999999997</v>
      </c>
      <c r="FA257" s="43">
        <f t="shared" si="333"/>
        <v>0.42519499999999999</v>
      </c>
      <c r="FB257" s="43">
        <f t="shared" si="333"/>
        <v>2.8442560000000001</v>
      </c>
      <c r="FC257" s="43">
        <f t="shared" si="333"/>
        <v>2.9280729999999999</v>
      </c>
      <c r="FD257" s="43">
        <f t="shared" si="333"/>
        <v>21.441109000000001</v>
      </c>
      <c r="FE257" s="43">
        <f t="shared" si="333"/>
        <v>33.419485999999999</v>
      </c>
      <c r="FF257" s="43">
        <f t="shared" si="333"/>
        <v>50.671478</v>
      </c>
      <c r="FG257" s="43">
        <f t="shared" si="333"/>
        <v>49.319152000000003</v>
      </c>
      <c r="FH257" s="43">
        <f t="shared" si="333"/>
        <v>23.667511000000001</v>
      </c>
      <c r="FI257" s="43">
        <f t="shared" si="333"/>
        <v>0.91895099999999996</v>
      </c>
      <c r="FJ257" s="43">
        <f t="shared" si="333"/>
        <v>1.6709000000000001</v>
      </c>
      <c r="FK257" s="43">
        <f t="shared" si="333"/>
        <v>0.73122699999999996</v>
      </c>
      <c r="FL257" s="43">
        <f t="shared" si="333"/>
        <v>0.87163999999999997</v>
      </c>
      <c r="FM257" s="43">
        <f t="shared" si="333"/>
        <v>2.076349</v>
      </c>
      <c r="FN257" s="43">
        <f t="shared" si="333"/>
        <v>0.48824299999999998</v>
      </c>
      <c r="FO257" s="43">
        <f t="shared" si="333"/>
        <v>0.60357799999999995</v>
      </c>
      <c r="FP257" s="43">
        <f t="shared" si="333"/>
        <v>0.83331699999999997</v>
      </c>
      <c r="FQ257" s="43">
        <f t="shared" si="333"/>
        <v>2.9412929999999999</v>
      </c>
      <c r="FR257" s="43">
        <f t="shared" si="333"/>
        <v>6.4592599999999996</v>
      </c>
      <c r="FS257" s="43">
        <f t="shared" si="333"/>
        <v>3.899769</v>
      </c>
      <c r="FT257" s="43">
        <f t="shared" si="333"/>
        <v>2.3527019999999998</v>
      </c>
      <c r="FU257" s="43">
        <f t="shared" si="333"/>
        <v>8.3305609999999994</v>
      </c>
      <c r="FV257" s="43">
        <f t="shared" si="333"/>
        <v>8.9520510000000009</v>
      </c>
      <c r="FW257" s="43">
        <f t="shared" si="333"/>
        <v>55.506073000000001</v>
      </c>
      <c r="FX257" s="43">
        <f t="shared" si="333"/>
        <v>58.212839000000002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812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813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814</v>
      </c>
      <c r="B260" s="7" t="s">
        <v>815</v>
      </c>
      <c r="C260" s="43">
        <f t="shared" ref="C260:AY260" si="334">MIN(C252,C254)</f>
        <v>2.7E-2</v>
      </c>
      <c r="D260" s="43">
        <f t="shared" si="334"/>
        <v>2.7E-2</v>
      </c>
      <c r="E260" s="43">
        <f t="shared" si="334"/>
        <v>2.6688E-2</v>
      </c>
      <c r="F260" s="43">
        <f t="shared" si="334"/>
        <v>2.7E-2</v>
      </c>
      <c r="G260" s="43">
        <f t="shared" si="334"/>
        <v>2.4285000000000001E-2</v>
      </c>
      <c r="H260" s="43">
        <f t="shared" si="334"/>
        <v>2.7E-2</v>
      </c>
      <c r="I260" s="43">
        <f t="shared" si="334"/>
        <v>2.7E-2</v>
      </c>
      <c r="J260" s="43">
        <f t="shared" si="334"/>
        <v>2.7E-2</v>
      </c>
      <c r="K260" s="43">
        <f t="shared" si="334"/>
        <v>2.7E-2</v>
      </c>
      <c r="L260" s="43">
        <f t="shared" si="334"/>
        <v>2.3895E-2</v>
      </c>
      <c r="M260" s="43">
        <f t="shared" si="334"/>
        <v>2.2946999999999999E-2</v>
      </c>
      <c r="N260" s="43">
        <f t="shared" si="334"/>
        <v>1.8756000000000002E-2</v>
      </c>
      <c r="O260" s="43">
        <f t="shared" si="334"/>
        <v>2.7E-2</v>
      </c>
      <c r="P260" s="43">
        <f t="shared" si="334"/>
        <v>2.7E-2</v>
      </c>
      <c r="Q260" s="43">
        <f t="shared" si="334"/>
        <v>2.7E-2</v>
      </c>
      <c r="R260" s="43">
        <f t="shared" si="334"/>
        <v>2.5908999999999998E-2</v>
      </c>
      <c r="S260" s="43">
        <f t="shared" si="334"/>
        <v>2.3014E-2</v>
      </c>
      <c r="T260" s="43">
        <f t="shared" si="334"/>
        <v>2.1300999999999997E-2</v>
      </c>
      <c r="U260" s="43">
        <f t="shared" si="334"/>
        <v>2.0801E-2</v>
      </c>
      <c r="V260" s="43">
        <f t="shared" si="334"/>
        <v>2.7E-2</v>
      </c>
      <c r="W260" s="43">
        <f t="shared" si="334"/>
        <v>2.7E-2</v>
      </c>
      <c r="X260" s="43">
        <f t="shared" si="334"/>
        <v>1.2756E-2</v>
      </c>
      <c r="Y260" s="43">
        <f t="shared" si="334"/>
        <v>2.1498E-2</v>
      </c>
      <c r="Z260" s="43">
        <f t="shared" si="334"/>
        <v>2.0915E-2</v>
      </c>
      <c r="AA260" s="43">
        <f t="shared" si="334"/>
        <v>2.6995000000000002E-2</v>
      </c>
      <c r="AB260" s="43">
        <f t="shared" si="334"/>
        <v>2.7E-2</v>
      </c>
      <c r="AC260" s="43">
        <f t="shared" si="334"/>
        <v>1.7981999999999998E-2</v>
      </c>
      <c r="AD260" s="43">
        <f t="shared" si="334"/>
        <v>1.6693000000000003E-2</v>
      </c>
      <c r="AE260" s="43">
        <f t="shared" si="334"/>
        <v>9.8139999999999998E-3</v>
      </c>
      <c r="AF260" s="43">
        <f t="shared" si="334"/>
        <v>8.6739999999999994E-3</v>
      </c>
      <c r="AG260" s="43">
        <f t="shared" si="334"/>
        <v>1.2485E-2</v>
      </c>
      <c r="AH260" s="43">
        <f t="shared" si="334"/>
        <v>1.9123000000000001E-2</v>
      </c>
      <c r="AI260" s="43">
        <f t="shared" si="334"/>
        <v>2.7E-2</v>
      </c>
      <c r="AJ260" s="43">
        <f t="shared" si="334"/>
        <v>2.0788000000000001E-2</v>
      </c>
      <c r="AK260" s="43">
        <f t="shared" si="334"/>
        <v>1.8280000000000001E-2</v>
      </c>
      <c r="AL260" s="43">
        <f t="shared" si="334"/>
        <v>2.7E-2</v>
      </c>
      <c r="AM260" s="43">
        <f t="shared" si="334"/>
        <v>1.8449E-2</v>
      </c>
      <c r="AN260" s="43">
        <f t="shared" si="334"/>
        <v>2.4902999999999998E-2</v>
      </c>
      <c r="AO260" s="43">
        <f t="shared" si="334"/>
        <v>2.4655999999999997E-2</v>
      </c>
      <c r="AP260" s="43">
        <f t="shared" si="334"/>
        <v>2.7E-2</v>
      </c>
      <c r="AQ260" s="43">
        <f t="shared" si="334"/>
        <v>1.7559000000000002E-2</v>
      </c>
      <c r="AR260" s="43">
        <f t="shared" si="334"/>
        <v>2.7E-2</v>
      </c>
      <c r="AS260" s="43">
        <f t="shared" si="334"/>
        <v>1.2137999999999999E-2</v>
      </c>
      <c r="AT260" s="43">
        <f t="shared" si="334"/>
        <v>2.7E-2</v>
      </c>
      <c r="AU260" s="43">
        <f t="shared" si="334"/>
        <v>2.1187999999999999E-2</v>
      </c>
      <c r="AV260" s="43">
        <f t="shared" si="334"/>
        <v>2.7E-2</v>
      </c>
      <c r="AW260" s="43">
        <f t="shared" si="334"/>
        <v>2.2596000000000002E-2</v>
      </c>
      <c r="AX260" s="43">
        <f t="shared" si="334"/>
        <v>1.8797999999999999E-2</v>
      </c>
      <c r="AY260" s="43">
        <f t="shared" si="334"/>
        <v>2.7E-2</v>
      </c>
      <c r="AZ260" s="43">
        <f>MIN(AZ252,AZ254)</f>
        <v>1.5720000000000001E-2</v>
      </c>
      <c r="BA260" s="43">
        <f t="shared" ref="BA260:DL260" si="335">MIN(BA252,BA254)</f>
        <v>2.3893999999999999E-2</v>
      </c>
      <c r="BB260" s="43">
        <f t="shared" si="335"/>
        <v>2.1684000000000002E-2</v>
      </c>
      <c r="BC260" s="43">
        <f t="shared" si="335"/>
        <v>2.0715000000000001E-2</v>
      </c>
      <c r="BD260" s="43">
        <f t="shared" si="335"/>
        <v>2.7E-2</v>
      </c>
      <c r="BE260" s="43">
        <f t="shared" si="335"/>
        <v>2.4815999999999998E-2</v>
      </c>
      <c r="BF260" s="43">
        <f t="shared" si="335"/>
        <v>2.7E-2</v>
      </c>
      <c r="BG260" s="43">
        <f t="shared" si="335"/>
        <v>2.7E-2</v>
      </c>
      <c r="BH260" s="43">
        <f t="shared" si="335"/>
        <v>2.3418999999999999E-2</v>
      </c>
      <c r="BI260" s="43">
        <f t="shared" si="335"/>
        <v>1.0433E-2</v>
      </c>
      <c r="BJ260" s="43">
        <f t="shared" si="335"/>
        <v>2.5164000000000002E-2</v>
      </c>
      <c r="BK260" s="43">
        <f t="shared" si="335"/>
        <v>2.6459E-2</v>
      </c>
      <c r="BL260" s="43">
        <f t="shared" si="335"/>
        <v>2.7E-2</v>
      </c>
      <c r="BM260" s="43">
        <f t="shared" si="335"/>
        <v>2.2834E-2</v>
      </c>
      <c r="BN260" s="43">
        <f t="shared" si="335"/>
        <v>2.7E-2</v>
      </c>
      <c r="BO260" s="43">
        <f t="shared" si="335"/>
        <v>1.7203E-2</v>
      </c>
      <c r="BP260" s="43">
        <f t="shared" si="335"/>
        <v>2.3702000000000001E-2</v>
      </c>
      <c r="BQ260" s="43">
        <f t="shared" si="335"/>
        <v>2.3758999999999999E-2</v>
      </c>
      <c r="BR260" s="43">
        <f t="shared" si="335"/>
        <v>6.7000000000000002E-3</v>
      </c>
      <c r="BS260" s="43">
        <f t="shared" si="335"/>
        <v>4.2309999999999995E-3</v>
      </c>
      <c r="BT260" s="43">
        <f t="shared" si="335"/>
        <v>6.0750000000000005E-3</v>
      </c>
      <c r="BU260" s="43">
        <f t="shared" si="335"/>
        <v>1.3811E-2</v>
      </c>
      <c r="BV260" s="43">
        <f t="shared" si="335"/>
        <v>1.2776999999999998E-2</v>
      </c>
      <c r="BW260" s="43">
        <f t="shared" si="335"/>
        <v>1.5736E-2</v>
      </c>
      <c r="BX260" s="43">
        <f t="shared" si="335"/>
        <v>1.8599000000000001E-2</v>
      </c>
      <c r="BY260" s="43">
        <f t="shared" si="335"/>
        <v>2.5780999999999998E-2</v>
      </c>
      <c r="BZ260" s="43">
        <f t="shared" si="335"/>
        <v>2.7E-2</v>
      </c>
      <c r="CA260" s="43">
        <f t="shared" si="335"/>
        <v>2.3040999999999999E-2</v>
      </c>
      <c r="CB260" s="43">
        <f t="shared" si="335"/>
        <v>2.7E-2</v>
      </c>
      <c r="CC260" s="43">
        <f t="shared" si="335"/>
        <v>2.4199000000000002E-2</v>
      </c>
      <c r="CD260" s="43">
        <f t="shared" si="335"/>
        <v>2.1520000000000001E-2</v>
      </c>
      <c r="CE260" s="43">
        <f t="shared" si="335"/>
        <v>2.7E-2</v>
      </c>
      <c r="CF260" s="43">
        <f t="shared" si="335"/>
        <v>2.4333999999999998E-2</v>
      </c>
      <c r="CG260" s="43">
        <f t="shared" si="335"/>
        <v>2.7E-2</v>
      </c>
      <c r="CH260" s="43">
        <f t="shared" si="335"/>
        <v>2.4187999999999998E-2</v>
      </c>
      <c r="CI260" s="43">
        <f t="shared" si="335"/>
        <v>2.6179999999999998E-2</v>
      </c>
      <c r="CJ260" s="43">
        <f t="shared" si="335"/>
        <v>2.5469000000000002E-2</v>
      </c>
      <c r="CK260" s="43">
        <f t="shared" si="335"/>
        <v>8.601000000000001E-3</v>
      </c>
      <c r="CL260" s="43">
        <f t="shared" si="335"/>
        <v>1.0228999999999999E-2</v>
      </c>
      <c r="CM260" s="43">
        <f t="shared" si="335"/>
        <v>4.274E-3</v>
      </c>
      <c r="CN260" s="43">
        <f t="shared" si="335"/>
        <v>2.7E-2</v>
      </c>
      <c r="CO260" s="43">
        <f t="shared" si="335"/>
        <v>2.436E-2</v>
      </c>
      <c r="CP260" s="43">
        <f t="shared" si="335"/>
        <v>2.0548999999999998E-2</v>
      </c>
      <c r="CQ260" s="43">
        <f t="shared" si="335"/>
        <v>1.4426999999999999E-2</v>
      </c>
      <c r="CR260" s="43">
        <f t="shared" si="335"/>
        <v>3.6800000000000001E-3</v>
      </c>
      <c r="CS260" s="43">
        <f t="shared" si="335"/>
        <v>2.4658000000000003E-2</v>
      </c>
      <c r="CT260" s="43">
        <f t="shared" si="335"/>
        <v>1.052E-2</v>
      </c>
      <c r="CU260" s="43">
        <f t="shared" si="335"/>
        <v>2.1616E-2</v>
      </c>
      <c r="CV260" s="43">
        <f t="shared" si="335"/>
        <v>1.2978999999999999E-2</v>
      </c>
      <c r="CW260" s="43">
        <f t="shared" si="335"/>
        <v>1.7379000000000002E-2</v>
      </c>
      <c r="CX260" s="43">
        <f t="shared" si="335"/>
        <v>2.3824000000000001E-2</v>
      </c>
      <c r="CY260" s="43">
        <f t="shared" si="335"/>
        <v>2.7E-2</v>
      </c>
      <c r="CZ260" s="43">
        <f t="shared" si="335"/>
        <v>2.7E-2</v>
      </c>
      <c r="DA260" s="43">
        <f t="shared" si="335"/>
        <v>2.7E-2</v>
      </c>
      <c r="DB260" s="43">
        <f t="shared" si="335"/>
        <v>2.7E-2</v>
      </c>
      <c r="DC260" s="43">
        <f t="shared" si="335"/>
        <v>1.9417999999999998E-2</v>
      </c>
      <c r="DD260" s="43">
        <f t="shared" si="335"/>
        <v>3.4300000000000003E-3</v>
      </c>
      <c r="DE260" s="43">
        <f t="shared" si="335"/>
        <v>1.1894999999999999E-2</v>
      </c>
      <c r="DF260" s="43">
        <f t="shared" si="335"/>
        <v>2.6213999999999998E-2</v>
      </c>
      <c r="DG260" s="43">
        <f t="shared" si="335"/>
        <v>2.2453000000000001E-2</v>
      </c>
      <c r="DH260" s="43">
        <f t="shared" si="335"/>
        <v>2.2515999999999998E-2</v>
      </c>
      <c r="DI260" s="43">
        <f t="shared" si="335"/>
        <v>2.0844999999999999E-2</v>
      </c>
      <c r="DJ260" s="43">
        <f t="shared" si="335"/>
        <v>2.2883000000000001E-2</v>
      </c>
      <c r="DK260" s="43">
        <f t="shared" si="335"/>
        <v>1.7658E-2</v>
      </c>
      <c r="DL260" s="43">
        <f t="shared" si="335"/>
        <v>2.3966999999999999E-2</v>
      </c>
      <c r="DM260" s="43">
        <f t="shared" ref="DM260:FX260" si="336">MIN(DM252,DM254)</f>
        <v>2.1899000000000002E-2</v>
      </c>
      <c r="DN260" s="43">
        <f t="shared" si="336"/>
        <v>2.7E-2</v>
      </c>
      <c r="DO260" s="43">
        <f t="shared" si="336"/>
        <v>2.7E-2</v>
      </c>
      <c r="DP260" s="43">
        <f t="shared" si="336"/>
        <v>2.7E-2</v>
      </c>
      <c r="DQ260" s="43">
        <f t="shared" si="336"/>
        <v>2.4545000000000001E-2</v>
      </c>
      <c r="DR260" s="43">
        <f t="shared" si="336"/>
        <v>2.6417000000000003E-2</v>
      </c>
      <c r="DS260" s="43">
        <f t="shared" si="336"/>
        <v>2.7E-2</v>
      </c>
      <c r="DT260" s="43">
        <f t="shared" si="336"/>
        <v>2.3729E-2</v>
      </c>
      <c r="DU260" s="43">
        <f t="shared" si="336"/>
        <v>2.7E-2</v>
      </c>
      <c r="DV260" s="43">
        <f t="shared" si="336"/>
        <v>2.7E-2</v>
      </c>
      <c r="DW260" s="43">
        <f t="shared" si="336"/>
        <v>2.3997000000000001E-2</v>
      </c>
      <c r="DX260" s="43">
        <f t="shared" si="336"/>
        <v>2.0931000000000002E-2</v>
      </c>
      <c r="DY260" s="43">
        <f t="shared" si="336"/>
        <v>1.4928E-2</v>
      </c>
      <c r="DZ260" s="43">
        <f t="shared" si="336"/>
        <v>1.9661999999999999E-2</v>
      </c>
      <c r="EA260" s="43">
        <f t="shared" si="336"/>
        <v>1.2173E-2</v>
      </c>
      <c r="EB260" s="43">
        <f t="shared" si="336"/>
        <v>2.7E-2</v>
      </c>
      <c r="EC260" s="43">
        <f t="shared" si="336"/>
        <v>2.7E-2</v>
      </c>
      <c r="ED260" s="43">
        <f t="shared" si="336"/>
        <v>4.4120000000000001E-3</v>
      </c>
      <c r="EE260" s="43">
        <f t="shared" si="336"/>
        <v>2.7E-2</v>
      </c>
      <c r="EF260" s="43">
        <f t="shared" si="336"/>
        <v>2.1595E-2</v>
      </c>
      <c r="EG260" s="43">
        <f t="shared" si="336"/>
        <v>2.7E-2</v>
      </c>
      <c r="EH260" s="43">
        <f t="shared" si="336"/>
        <v>2.7E-2</v>
      </c>
      <c r="EI260" s="43">
        <f t="shared" si="336"/>
        <v>2.7E-2</v>
      </c>
      <c r="EJ260" s="43">
        <f t="shared" si="336"/>
        <v>2.7E-2</v>
      </c>
      <c r="EK260" s="43">
        <f t="shared" si="336"/>
        <v>5.7670000000000004E-3</v>
      </c>
      <c r="EL260" s="43">
        <f t="shared" si="336"/>
        <v>4.1159999999999999E-3</v>
      </c>
      <c r="EM260" s="43">
        <f t="shared" si="336"/>
        <v>1.8308000000000001E-2</v>
      </c>
      <c r="EN260" s="43">
        <f t="shared" si="336"/>
        <v>2.7E-2</v>
      </c>
      <c r="EO260" s="43">
        <f t="shared" si="336"/>
        <v>2.7E-2</v>
      </c>
      <c r="EP260" s="43">
        <f t="shared" si="336"/>
        <v>2.2585999999999998E-2</v>
      </c>
      <c r="EQ260" s="43">
        <f>MIN(EQ252,EQ254,EQ257)-0.000001</f>
        <v>8.2450000000000006E-3</v>
      </c>
      <c r="ER260" s="43">
        <f t="shared" si="336"/>
        <v>2.1283E-2</v>
      </c>
      <c r="ES260" s="43">
        <f t="shared" si="336"/>
        <v>2.5558000000000001E-2</v>
      </c>
      <c r="ET260" s="43">
        <f t="shared" si="336"/>
        <v>2.7E-2</v>
      </c>
      <c r="EU260" s="43">
        <f t="shared" si="336"/>
        <v>2.7E-2</v>
      </c>
      <c r="EV260" s="43">
        <f t="shared" si="336"/>
        <v>1.2964999999999999E-2</v>
      </c>
      <c r="EW260" s="43">
        <f t="shared" si="336"/>
        <v>7.2809999999999993E-3</v>
      </c>
      <c r="EX260" s="43">
        <f t="shared" si="336"/>
        <v>5.9100000000000003E-3</v>
      </c>
      <c r="EY260" s="43">
        <f t="shared" si="336"/>
        <v>2.7E-2</v>
      </c>
      <c r="EZ260" s="43">
        <f t="shared" si="336"/>
        <v>2.4941999999999999E-2</v>
      </c>
      <c r="FA260" s="43">
        <f t="shared" si="336"/>
        <v>1.0666E-2</v>
      </c>
      <c r="FB260" s="43">
        <f t="shared" si="336"/>
        <v>9.6240000000000006E-3</v>
      </c>
      <c r="FC260" s="43">
        <f t="shared" si="336"/>
        <v>2.4550000000000002E-2</v>
      </c>
      <c r="FD260" s="43">
        <f t="shared" si="336"/>
        <v>2.6438E-2</v>
      </c>
      <c r="FE260" s="43">
        <f t="shared" si="336"/>
        <v>1.6181000000000001E-2</v>
      </c>
      <c r="FF260" s="43">
        <f t="shared" si="336"/>
        <v>2.7E-2</v>
      </c>
      <c r="FG260" s="43">
        <f t="shared" si="336"/>
        <v>2.7E-2</v>
      </c>
      <c r="FH260" s="43">
        <f t="shared" si="336"/>
        <v>2.1772E-2</v>
      </c>
      <c r="FI260" s="43">
        <f t="shared" si="336"/>
        <v>8.199999999999999E-3</v>
      </c>
      <c r="FJ260" s="43">
        <f t="shared" si="336"/>
        <v>2.1437999999999999E-2</v>
      </c>
      <c r="FK260" s="43">
        <f t="shared" si="336"/>
        <v>1.0845E-2</v>
      </c>
      <c r="FL260" s="43">
        <f t="shared" si="336"/>
        <v>2.7E-2</v>
      </c>
      <c r="FM260" s="43">
        <f t="shared" si="336"/>
        <v>2.0414000000000002E-2</v>
      </c>
      <c r="FN260" s="43">
        <f t="shared" si="336"/>
        <v>2.7E-2</v>
      </c>
      <c r="FO260" s="43">
        <f t="shared" si="336"/>
        <v>5.6239999999999997E-3</v>
      </c>
      <c r="FP260" s="43">
        <f t="shared" si="336"/>
        <v>1.2143000000000001E-2</v>
      </c>
      <c r="FQ260" s="43">
        <f t="shared" si="336"/>
        <v>1.8879999999999997E-2</v>
      </c>
      <c r="FR260" s="43">
        <f t="shared" si="336"/>
        <v>1.2376E-2</v>
      </c>
      <c r="FS260" s="43">
        <f t="shared" si="336"/>
        <v>5.0679999999999996E-3</v>
      </c>
      <c r="FT260" s="43">
        <f t="shared" si="336"/>
        <v>3.0790000000000001E-3</v>
      </c>
      <c r="FU260" s="43">
        <f t="shared" si="336"/>
        <v>2.0344999999999999E-2</v>
      </c>
      <c r="FV260" s="43">
        <f t="shared" si="336"/>
        <v>1.7031999999999999E-2</v>
      </c>
      <c r="FW260" s="43">
        <f t="shared" si="336"/>
        <v>2.3498000000000002E-2</v>
      </c>
      <c r="FX260" s="43">
        <f t="shared" si="336"/>
        <v>2.1675E-2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816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817</v>
      </c>
      <c r="B262" s="7" t="s">
        <v>818</v>
      </c>
      <c r="C262" s="99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99">
        <v>0</v>
      </c>
      <c r="X262" s="99">
        <v>0</v>
      </c>
      <c r="Y262" s="99">
        <v>0</v>
      </c>
      <c r="Z262" s="99">
        <v>0</v>
      </c>
      <c r="AA262" s="99">
        <v>0</v>
      </c>
      <c r="AB262" s="99">
        <v>0</v>
      </c>
      <c r="AC262" s="99">
        <v>0</v>
      </c>
      <c r="AD262" s="99">
        <v>0</v>
      </c>
      <c r="AE262" s="99">
        <v>0</v>
      </c>
      <c r="AF262" s="99">
        <v>0</v>
      </c>
      <c r="AG262" s="99">
        <v>0</v>
      </c>
      <c r="AH262" s="99">
        <v>0</v>
      </c>
      <c r="AI262" s="99">
        <v>0</v>
      </c>
      <c r="AJ262" s="99">
        <v>0</v>
      </c>
      <c r="AK262" s="99">
        <v>0</v>
      </c>
      <c r="AL262" s="99">
        <v>0</v>
      </c>
      <c r="AM262" s="99">
        <v>0</v>
      </c>
      <c r="AN262" s="99">
        <v>0</v>
      </c>
      <c r="AO262" s="99">
        <v>0</v>
      </c>
      <c r="AP262" s="99">
        <v>0</v>
      </c>
      <c r="AQ262" s="99">
        <v>0</v>
      </c>
      <c r="AR262" s="99">
        <v>0</v>
      </c>
      <c r="AS262" s="99">
        <v>0</v>
      </c>
      <c r="AT262" s="99">
        <v>0</v>
      </c>
      <c r="AU262" s="99">
        <v>0</v>
      </c>
      <c r="AV262" s="99">
        <v>0</v>
      </c>
      <c r="AW262" s="99">
        <v>0</v>
      </c>
      <c r="AX262" s="99">
        <v>0</v>
      </c>
      <c r="AY262" s="99">
        <v>0</v>
      </c>
      <c r="AZ262" s="99">
        <v>0</v>
      </c>
      <c r="BA262" s="99">
        <v>0</v>
      </c>
      <c r="BB262" s="99">
        <v>0</v>
      </c>
      <c r="BC262" s="99">
        <v>0</v>
      </c>
      <c r="BD262" s="99">
        <v>0</v>
      </c>
      <c r="BE262" s="99">
        <v>0</v>
      </c>
      <c r="BF262" s="99">
        <v>0</v>
      </c>
      <c r="BG262" s="99">
        <v>0</v>
      </c>
      <c r="BH262" s="99">
        <v>0</v>
      </c>
      <c r="BI262" s="99">
        <v>0</v>
      </c>
      <c r="BJ262" s="99">
        <v>0</v>
      </c>
      <c r="BK262" s="99">
        <v>0</v>
      </c>
      <c r="BL262" s="99">
        <v>0</v>
      </c>
      <c r="BM262" s="99">
        <v>0</v>
      </c>
      <c r="BN262" s="99">
        <v>0</v>
      </c>
      <c r="BO262" s="99">
        <v>0</v>
      </c>
      <c r="BP262" s="99">
        <v>0</v>
      </c>
      <c r="BQ262" s="99">
        <v>0</v>
      </c>
      <c r="BR262" s="99">
        <v>0</v>
      </c>
      <c r="BS262" s="99">
        <v>0</v>
      </c>
      <c r="BT262" s="99">
        <v>0</v>
      </c>
      <c r="BU262" s="99">
        <v>0</v>
      </c>
      <c r="BV262" s="99">
        <v>0</v>
      </c>
      <c r="BW262" s="99">
        <v>0</v>
      </c>
      <c r="BX262" s="99">
        <v>0</v>
      </c>
      <c r="BY262" s="99">
        <v>0</v>
      </c>
      <c r="BZ262" s="99">
        <v>0</v>
      </c>
      <c r="CA262" s="99">
        <v>0</v>
      </c>
      <c r="CB262" s="99">
        <v>0</v>
      </c>
      <c r="CC262" s="99">
        <v>0</v>
      </c>
      <c r="CD262" s="99">
        <v>0</v>
      </c>
      <c r="CE262" s="99">
        <v>0</v>
      </c>
      <c r="CF262" s="99">
        <v>0</v>
      </c>
      <c r="CG262" s="99">
        <v>0</v>
      </c>
      <c r="CH262" s="99">
        <v>0</v>
      </c>
      <c r="CI262" s="99">
        <v>0</v>
      </c>
      <c r="CJ262" s="99">
        <v>0</v>
      </c>
      <c r="CK262" s="99">
        <v>0</v>
      </c>
      <c r="CL262" s="99">
        <v>0</v>
      </c>
      <c r="CM262" s="99">
        <v>0</v>
      </c>
      <c r="CN262" s="99">
        <v>0</v>
      </c>
      <c r="CO262" s="99">
        <v>0</v>
      </c>
      <c r="CP262" s="99">
        <v>0</v>
      </c>
      <c r="CQ262" s="99">
        <v>0</v>
      </c>
      <c r="CR262" s="99">
        <v>0</v>
      </c>
      <c r="CS262" s="99">
        <v>0</v>
      </c>
      <c r="CT262" s="99">
        <v>0</v>
      </c>
      <c r="CU262" s="99">
        <v>0</v>
      </c>
      <c r="CV262" s="99">
        <v>0</v>
      </c>
      <c r="CW262" s="99">
        <v>0</v>
      </c>
      <c r="CX262" s="99">
        <v>0</v>
      </c>
      <c r="CY262" s="99">
        <v>0</v>
      </c>
      <c r="CZ262" s="99">
        <v>0</v>
      </c>
      <c r="DA262" s="99">
        <v>0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99">
        <v>0</v>
      </c>
      <c r="DJ262" s="99">
        <v>0</v>
      </c>
      <c r="DK262" s="99">
        <v>0</v>
      </c>
      <c r="DL262" s="99">
        <v>0</v>
      </c>
      <c r="DM262" s="99">
        <v>0</v>
      </c>
      <c r="DN262" s="99">
        <v>0</v>
      </c>
      <c r="DO262" s="99">
        <v>0</v>
      </c>
      <c r="DP262" s="99">
        <v>0</v>
      </c>
      <c r="DQ262" s="99">
        <v>0</v>
      </c>
      <c r="DR262" s="99">
        <v>0</v>
      </c>
      <c r="DS262" s="99">
        <v>0</v>
      </c>
      <c r="DT262" s="99">
        <v>0</v>
      </c>
      <c r="DU262" s="99">
        <v>0</v>
      </c>
      <c r="DV262" s="99">
        <v>0</v>
      </c>
      <c r="DW262" s="99">
        <v>0</v>
      </c>
      <c r="DX262" s="99">
        <v>0</v>
      </c>
      <c r="DY262" s="99">
        <v>0</v>
      </c>
      <c r="DZ262" s="99">
        <v>0</v>
      </c>
      <c r="EA262" s="99">
        <v>0</v>
      </c>
      <c r="EB262" s="99">
        <v>0</v>
      </c>
      <c r="EC262" s="99">
        <v>0</v>
      </c>
      <c r="ED262" s="99">
        <v>0</v>
      </c>
      <c r="EE262" s="99">
        <v>0</v>
      </c>
      <c r="EF262" s="99">
        <v>0</v>
      </c>
      <c r="EG262" s="99">
        <v>0</v>
      </c>
      <c r="EH262" s="99">
        <v>0</v>
      </c>
      <c r="EI262" s="99">
        <v>0</v>
      </c>
      <c r="EJ262" s="99">
        <v>0</v>
      </c>
      <c r="EK262" s="99">
        <v>0</v>
      </c>
      <c r="EL262" s="99">
        <v>0</v>
      </c>
      <c r="EM262" s="99">
        <v>0</v>
      </c>
      <c r="EN262" s="99">
        <v>0</v>
      </c>
      <c r="EO262" s="99">
        <v>0</v>
      </c>
      <c r="EP262" s="99">
        <v>0</v>
      </c>
      <c r="EQ262" s="99">
        <v>0</v>
      </c>
      <c r="ER262" s="99">
        <v>0</v>
      </c>
      <c r="ES262" s="99">
        <v>0</v>
      </c>
      <c r="ET262" s="99">
        <v>0</v>
      </c>
      <c r="EU262" s="99">
        <v>0</v>
      </c>
      <c r="EV262" s="99">
        <v>0</v>
      </c>
      <c r="EW262" s="99">
        <v>0</v>
      </c>
      <c r="EX262" s="99">
        <v>0</v>
      </c>
      <c r="EY262" s="99">
        <v>0</v>
      </c>
      <c r="EZ262" s="99">
        <v>0</v>
      </c>
      <c r="FA262" s="99">
        <v>0</v>
      </c>
      <c r="FB262" s="99">
        <v>0</v>
      </c>
      <c r="FC262" s="99">
        <v>0</v>
      </c>
      <c r="FD262" s="99">
        <v>0</v>
      </c>
      <c r="FE262" s="99">
        <v>0</v>
      </c>
      <c r="FF262" s="99">
        <v>0</v>
      </c>
      <c r="FG262" s="99">
        <v>0</v>
      </c>
      <c r="FH262" s="99">
        <v>0</v>
      </c>
      <c r="FI262" s="99">
        <v>0</v>
      </c>
      <c r="FJ262" s="99">
        <v>0</v>
      </c>
      <c r="FK262" s="99">
        <v>0</v>
      </c>
      <c r="FL262" s="99">
        <v>0</v>
      </c>
      <c r="FM262" s="99">
        <v>0</v>
      </c>
      <c r="FN262" s="99">
        <v>0</v>
      </c>
      <c r="FO262" s="99">
        <v>0</v>
      </c>
      <c r="FP262" s="99">
        <v>0</v>
      </c>
      <c r="FQ262" s="99">
        <v>0</v>
      </c>
      <c r="FR262" s="99">
        <v>0</v>
      </c>
      <c r="FS262" s="99">
        <v>0</v>
      </c>
      <c r="FT262" s="99">
        <v>0</v>
      </c>
      <c r="FU262" s="99">
        <v>0</v>
      </c>
      <c r="FV262" s="99">
        <v>0</v>
      </c>
      <c r="FW262" s="99">
        <v>0</v>
      </c>
      <c r="FX262" s="99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819</v>
      </c>
      <c r="B263" s="7" t="s">
        <v>820</v>
      </c>
      <c r="C263" s="43">
        <f t="shared" ref="C263:BN263" si="337">IF(C262&gt;0,C262,C260)</f>
        <v>2.7E-2</v>
      </c>
      <c r="D263" s="43">
        <f t="shared" si="337"/>
        <v>2.7E-2</v>
      </c>
      <c r="E263" s="43">
        <f t="shared" si="337"/>
        <v>2.6688E-2</v>
      </c>
      <c r="F263" s="43">
        <f t="shared" si="337"/>
        <v>2.7E-2</v>
      </c>
      <c r="G263" s="43">
        <f t="shared" si="337"/>
        <v>2.4285000000000001E-2</v>
      </c>
      <c r="H263" s="43">
        <f t="shared" si="337"/>
        <v>2.7E-2</v>
      </c>
      <c r="I263" s="43">
        <f t="shared" si="337"/>
        <v>2.7E-2</v>
      </c>
      <c r="J263" s="43">
        <f t="shared" si="337"/>
        <v>2.7E-2</v>
      </c>
      <c r="K263" s="43">
        <f t="shared" si="337"/>
        <v>2.7E-2</v>
      </c>
      <c r="L263" s="43">
        <f t="shared" si="337"/>
        <v>2.3895E-2</v>
      </c>
      <c r="M263" s="43">
        <f t="shared" si="337"/>
        <v>2.2946999999999999E-2</v>
      </c>
      <c r="N263" s="43">
        <f t="shared" si="337"/>
        <v>1.8756000000000002E-2</v>
      </c>
      <c r="O263" s="43">
        <f t="shared" si="337"/>
        <v>2.7E-2</v>
      </c>
      <c r="P263" s="43">
        <f t="shared" si="337"/>
        <v>2.7E-2</v>
      </c>
      <c r="Q263" s="43">
        <f t="shared" si="337"/>
        <v>2.7E-2</v>
      </c>
      <c r="R263" s="43">
        <f t="shared" si="337"/>
        <v>2.5908999999999998E-2</v>
      </c>
      <c r="S263" s="43">
        <f t="shared" si="337"/>
        <v>2.3014E-2</v>
      </c>
      <c r="T263" s="43">
        <f t="shared" si="337"/>
        <v>2.1300999999999997E-2</v>
      </c>
      <c r="U263" s="43">
        <f t="shared" si="337"/>
        <v>2.0801E-2</v>
      </c>
      <c r="V263" s="43">
        <f t="shared" si="337"/>
        <v>2.7E-2</v>
      </c>
      <c r="W263" s="43">
        <f t="shared" si="337"/>
        <v>2.7E-2</v>
      </c>
      <c r="X263" s="43">
        <f t="shared" si="337"/>
        <v>1.2756E-2</v>
      </c>
      <c r="Y263" s="43">
        <f t="shared" si="337"/>
        <v>2.1498E-2</v>
      </c>
      <c r="Z263" s="43">
        <f t="shared" si="337"/>
        <v>2.0915E-2</v>
      </c>
      <c r="AA263" s="43">
        <f t="shared" si="337"/>
        <v>2.6995000000000002E-2</v>
      </c>
      <c r="AB263" s="43">
        <f t="shared" si="337"/>
        <v>2.7E-2</v>
      </c>
      <c r="AC263" s="43">
        <f t="shared" si="337"/>
        <v>1.7981999999999998E-2</v>
      </c>
      <c r="AD263" s="43">
        <f t="shared" si="337"/>
        <v>1.6693000000000003E-2</v>
      </c>
      <c r="AE263" s="43">
        <f t="shared" si="337"/>
        <v>9.8139999999999998E-3</v>
      </c>
      <c r="AF263" s="43">
        <f t="shared" si="337"/>
        <v>8.6739999999999994E-3</v>
      </c>
      <c r="AG263" s="43">
        <f t="shared" si="337"/>
        <v>1.2485E-2</v>
      </c>
      <c r="AH263" s="43">
        <f t="shared" si="337"/>
        <v>1.9123000000000001E-2</v>
      </c>
      <c r="AI263" s="43">
        <f t="shared" si="337"/>
        <v>2.7E-2</v>
      </c>
      <c r="AJ263" s="43">
        <f t="shared" si="337"/>
        <v>2.0788000000000001E-2</v>
      </c>
      <c r="AK263" s="43">
        <f t="shared" si="337"/>
        <v>1.8280000000000001E-2</v>
      </c>
      <c r="AL263" s="43">
        <f t="shared" si="337"/>
        <v>2.7E-2</v>
      </c>
      <c r="AM263" s="43">
        <f t="shared" si="337"/>
        <v>1.8449E-2</v>
      </c>
      <c r="AN263" s="43">
        <f t="shared" si="337"/>
        <v>2.4902999999999998E-2</v>
      </c>
      <c r="AO263" s="43">
        <f t="shared" si="337"/>
        <v>2.4655999999999997E-2</v>
      </c>
      <c r="AP263" s="43">
        <f t="shared" si="337"/>
        <v>2.7E-2</v>
      </c>
      <c r="AQ263" s="43">
        <f t="shared" si="337"/>
        <v>1.7559000000000002E-2</v>
      </c>
      <c r="AR263" s="43">
        <f t="shared" si="337"/>
        <v>2.7E-2</v>
      </c>
      <c r="AS263" s="43">
        <f t="shared" si="337"/>
        <v>1.2137999999999999E-2</v>
      </c>
      <c r="AT263" s="43">
        <f t="shared" si="337"/>
        <v>2.7E-2</v>
      </c>
      <c r="AU263" s="43">
        <f t="shared" si="337"/>
        <v>2.1187999999999999E-2</v>
      </c>
      <c r="AV263" s="43">
        <f t="shared" si="337"/>
        <v>2.7E-2</v>
      </c>
      <c r="AW263" s="43">
        <f t="shared" si="337"/>
        <v>2.2596000000000002E-2</v>
      </c>
      <c r="AX263" s="43">
        <f t="shared" si="337"/>
        <v>1.8797999999999999E-2</v>
      </c>
      <c r="AY263" s="43">
        <f t="shared" si="337"/>
        <v>2.7E-2</v>
      </c>
      <c r="AZ263" s="43">
        <f t="shared" si="337"/>
        <v>1.5720000000000001E-2</v>
      </c>
      <c r="BA263" s="43">
        <f t="shared" si="337"/>
        <v>2.3893999999999999E-2</v>
      </c>
      <c r="BB263" s="43">
        <f t="shared" si="337"/>
        <v>2.1684000000000002E-2</v>
      </c>
      <c r="BC263" s="43">
        <f t="shared" si="337"/>
        <v>2.0715000000000001E-2</v>
      </c>
      <c r="BD263" s="43">
        <f t="shared" si="337"/>
        <v>2.7E-2</v>
      </c>
      <c r="BE263" s="43">
        <f t="shared" si="337"/>
        <v>2.4815999999999998E-2</v>
      </c>
      <c r="BF263" s="43">
        <f t="shared" si="337"/>
        <v>2.7E-2</v>
      </c>
      <c r="BG263" s="43">
        <f t="shared" si="337"/>
        <v>2.7E-2</v>
      </c>
      <c r="BH263" s="43">
        <f t="shared" si="337"/>
        <v>2.3418999999999999E-2</v>
      </c>
      <c r="BI263" s="43">
        <f t="shared" si="337"/>
        <v>1.0433E-2</v>
      </c>
      <c r="BJ263" s="43">
        <f t="shared" si="337"/>
        <v>2.5164000000000002E-2</v>
      </c>
      <c r="BK263" s="43">
        <f t="shared" si="337"/>
        <v>2.6459E-2</v>
      </c>
      <c r="BL263" s="43">
        <f t="shared" si="337"/>
        <v>2.7E-2</v>
      </c>
      <c r="BM263" s="43">
        <f t="shared" si="337"/>
        <v>2.2834E-2</v>
      </c>
      <c r="BN263" s="43">
        <f t="shared" si="337"/>
        <v>2.7E-2</v>
      </c>
      <c r="BO263" s="43">
        <f t="shared" ref="BO263:DZ263" si="338">IF(BO262&gt;0,BO262,BO260)</f>
        <v>1.7203E-2</v>
      </c>
      <c r="BP263" s="43">
        <f t="shared" si="338"/>
        <v>2.3702000000000001E-2</v>
      </c>
      <c r="BQ263" s="43">
        <f t="shared" si="338"/>
        <v>2.3758999999999999E-2</v>
      </c>
      <c r="BR263" s="43">
        <f t="shared" si="338"/>
        <v>6.7000000000000002E-3</v>
      </c>
      <c r="BS263" s="43">
        <f t="shared" si="338"/>
        <v>4.2309999999999995E-3</v>
      </c>
      <c r="BT263" s="43">
        <f t="shared" si="338"/>
        <v>6.0750000000000005E-3</v>
      </c>
      <c r="BU263" s="43">
        <f t="shared" si="338"/>
        <v>1.3811E-2</v>
      </c>
      <c r="BV263" s="43">
        <f t="shared" si="338"/>
        <v>1.2776999999999998E-2</v>
      </c>
      <c r="BW263" s="43">
        <f t="shared" si="338"/>
        <v>1.5736E-2</v>
      </c>
      <c r="BX263" s="43">
        <f t="shared" si="338"/>
        <v>1.8599000000000001E-2</v>
      </c>
      <c r="BY263" s="43">
        <f t="shared" si="338"/>
        <v>2.5780999999999998E-2</v>
      </c>
      <c r="BZ263" s="43">
        <f t="shared" si="338"/>
        <v>2.7E-2</v>
      </c>
      <c r="CA263" s="43">
        <f t="shared" si="338"/>
        <v>2.3040999999999999E-2</v>
      </c>
      <c r="CB263" s="43">
        <f t="shared" si="338"/>
        <v>2.7E-2</v>
      </c>
      <c r="CC263" s="43">
        <f t="shared" si="338"/>
        <v>2.4199000000000002E-2</v>
      </c>
      <c r="CD263" s="43">
        <f t="shared" si="338"/>
        <v>2.1520000000000001E-2</v>
      </c>
      <c r="CE263" s="43">
        <f t="shared" si="338"/>
        <v>2.7E-2</v>
      </c>
      <c r="CF263" s="43">
        <f t="shared" si="338"/>
        <v>2.4333999999999998E-2</v>
      </c>
      <c r="CG263" s="43">
        <f t="shared" si="338"/>
        <v>2.7E-2</v>
      </c>
      <c r="CH263" s="43">
        <f t="shared" si="338"/>
        <v>2.4187999999999998E-2</v>
      </c>
      <c r="CI263" s="43">
        <f t="shared" si="338"/>
        <v>2.6179999999999998E-2</v>
      </c>
      <c r="CJ263" s="43">
        <f t="shared" si="338"/>
        <v>2.5469000000000002E-2</v>
      </c>
      <c r="CK263" s="43">
        <f t="shared" si="338"/>
        <v>8.601000000000001E-3</v>
      </c>
      <c r="CL263" s="43">
        <f t="shared" si="338"/>
        <v>1.0228999999999999E-2</v>
      </c>
      <c r="CM263" s="43">
        <f t="shared" si="338"/>
        <v>4.274E-3</v>
      </c>
      <c r="CN263" s="43">
        <f t="shared" si="338"/>
        <v>2.7E-2</v>
      </c>
      <c r="CO263" s="43">
        <f t="shared" si="338"/>
        <v>2.436E-2</v>
      </c>
      <c r="CP263" s="43">
        <f t="shared" si="338"/>
        <v>2.0548999999999998E-2</v>
      </c>
      <c r="CQ263" s="43">
        <f t="shared" si="338"/>
        <v>1.4426999999999999E-2</v>
      </c>
      <c r="CR263" s="43">
        <f t="shared" si="338"/>
        <v>3.6800000000000001E-3</v>
      </c>
      <c r="CS263" s="43">
        <f t="shared" si="338"/>
        <v>2.4658000000000003E-2</v>
      </c>
      <c r="CT263" s="43">
        <f t="shared" si="338"/>
        <v>1.052E-2</v>
      </c>
      <c r="CU263" s="43">
        <f t="shared" si="338"/>
        <v>2.1616E-2</v>
      </c>
      <c r="CV263" s="43">
        <f t="shared" si="338"/>
        <v>1.2978999999999999E-2</v>
      </c>
      <c r="CW263" s="43">
        <f t="shared" si="338"/>
        <v>1.7379000000000002E-2</v>
      </c>
      <c r="CX263" s="43">
        <f t="shared" si="338"/>
        <v>2.3824000000000001E-2</v>
      </c>
      <c r="CY263" s="43">
        <f t="shared" si="338"/>
        <v>2.7E-2</v>
      </c>
      <c r="CZ263" s="43">
        <f t="shared" si="338"/>
        <v>2.7E-2</v>
      </c>
      <c r="DA263" s="43">
        <f t="shared" si="338"/>
        <v>2.7E-2</v>
      </c>
      <c r="DB263" s="43">
        <f t="shared" si="338"/>
        <v>2.7E-2</v>
      </c>
      <c r="DC263" s="43">
        <f t="shared" si="338"/>
        <v>1.9417999999999998E-2</v>
      </c>
      <c r="DD263" s="43">
        <f t="shared" si="338"/>
        <v>3.4300000000000003E-3</v>
      </c>
      <c r="DE263" s="43">
        <f t="shared" si="338"/>
        <v>1.1894999999999999E-2</v>
      </c>
      <c r="DF263" s="43">
        <f t="shared" si="338"/>
        <v>2.6213999999999998E-2</v>
      </c>
      <c r="DG263" s="43">
        <f t="shared" si="338"/>
        <v>2.2453000000000001E-2</v>
      </c>
      <c r="DH263" s="43">
        <f t="shared" si="338"/>
        <v>2.2515999999999998E-2</v>
      </c>
      <c r="DI263" s="43">
        <f t="shared" si="338"/>
        <v>2.0844999999999999E-2</v>
      </c>
      <c r="DJ263" s="43">
        <f t="shared" si="338"/>
        <v>2.2883000000000001E-2</v>
      </c>
      <c r="DK263" s="43">
        <f t="shared" si="338"/>
        <v>1.7658E-2</v>
      </c>
      <c r="DL263" s="43">
        <f t="shared" si="338"/>
        <v>2.3966999999999999E-2</v>
      </c>
      <c r="DM263" s="43">
        <f t="shared" si="338"/>
        <v>2.1899000000000002E-2</v>
      </c>
      <c r="DN263" s="43">
        <f t="shared" si="338"/>
        <v>2.7E-2</v>
      </c>
      <c r="DO263" s="43">
        <f t="shared" si="338"/>
        <v>2.7E-2</v>
      </c>
      <c r="DP263" s="43">
        <f t="shared" si="338"/>
        <v>2.7E-2</v>
      </c>
      <c r="DQ263" s="43">
        <f t="shared" si="338"/>
        <v>2.4545000000000001E-2</v>
      </c>
      <c r="DR263" s="43">
        <f t="shared" si="338"/>
        <v>2.6417000000000003E-2</v>
      </c>
      <c r="DS263" s="43">
        <f t="shared" si="338"/>
        <v>2.7E-2</v>
      </c>
      <c r="DT263" s="43">
        <f t="shared" si="338"/>
        <v>2.3729E-2</v>
      </c>
      <c r="DU263" s="43">
        <f t="shared" si="338"/>
        <v>2.7E-2</v>
      </c>
      <c r="DV263" s="43">
        <f t="shared" si="338"/>
        <v>2.7E-2</v>
      </c>
      <c r="DW263" s="43">
        <f t="shared" si="338"/>
        <v>2.3997000000000001E-2</v>
      </c>
      <c r="DX263" s="43">
        <f t="shared" si="338"/>
        <v>2.0931000000000002E-2</v>
      </c>
      <c r="DY263" s="43">
        <f t="shared" si="338"/>
        <v>1.4928E-2</v>
      </c>
      <c r="DZ263" s="43">
        <f t="shared" si="338"/>
        <v>1.9661999999999999E-2</v>
      </c>
      <c r="EA263" s="43">
        <f t="shared" ref="EA263:FO263" si="339">IF(EA262&gt;0,EA262,EA260)</f>
        <v>1.2173E-2</v>
      </c>
      <c r="EB263" s="43">
        <f t="shared" si="339"/>
        <v>2.7E-2</v>
      </c>
      <c r="EC263" s="43">
        <f t="shared" si="339"/>
        <v>2.7E-2</v>
      </c>
      <c r="ED263" s="43">
        <f t="shared" si="339"/>
        <v>4.4120000000000001E-3</v>
      </c>
      <c r="EE263" s="43">
        <f t="shared" si="339"/>
        <v>2.7E-2</v>
      </c>
      <c r="EF263" s="43">
        <f t="shared" si="339"/>
        <v>2.1595E-2</v>
      </c>
      <c r="EG263" s="43">
        <f t="shared" si="339"/>
        <v>2.7E-2</v>
      </c>
      <c r="EH263" s="43">
        <f t="shared" si="339"/>
        <v>2.7E-2</v>
      </c>
      <c r="EI263" s="43">
        <f t="shared" si="339"/>
        <v>2.7E-2</v>
      </c>
      <c r="EJ263" s="43">
        <f t="shared" si="339"/>
        <v>2.7E-2</v>
      </c>
      <c r="EK263" s="43">
        <f t="shared" si="339"/>
        <v>5.7670000000000004E-3</v>
      </c>
      <c r="EL263" s="43">
        <f t="shared" si="339"/>
        <v>4.1159999999999999E-3</v>
      </c>
      <c r="EM263" s="43">
        <f t="shared" si="339"/>
        <v>1.8308000000000001E-2</v>
      </c>
      <c r="EN263" s="43">
        <f t="shared" si="339"/>
        <v>2.7E-2</v>
      </c>
      <c r="EO263" s="43">
        <f t="shared" si="339"/>
        <v>2.7E-2</v>
      </c>
      <c r="EP263" s="43">
        <f t="shared" si="339"/>
        <v>2.2585999999999998E-2</v>
      </c>
      <c r="EQ263" s="43">
        <f t="shared" si="339"/>
        <v>8.2450000000000006E-3</v>
      </c>
      <c r="ER263" s="43">
        <f t="shared" si="339"/>
        <v>2.1283E-2</v>
      </c>
      <c r="ES263" s="43">
        <f t="shared" si="339"/>
        <v>2.5558000000000001E-2</v>
      </c>
      <c r="ET263" s="43">
        <f t="shared" si="339"/>
        <v>2.7E-2</v>
      </c>
      <c r="EU263" s="43">
        <f t="shared" si="339"/>
        <v>2.7E-2</v>
      </c>
      <c r="EV263" s="43">
        <f t="shared" si="339"/>
        <v>1.2964999999999999E-2</v>
      </c>
      <c r="EW263" s="43">
        <f t="shared" si="339"/>
        <v>7.2809999999999993E-3</v>
      </c>
      <c r="EX263" s="43">
        <f t="shared" si="339"/>
        <v>5.9100000000000003E-3</v>
      </c>
      <c r="EY263" s="43">
        <f t="shared" si="339"/>
        <v>2.7E-2</v>
      </c>
      <c r="EZ263" s="43">
        <f t="shared" si="339"/>
        <v>2.4941999999999999E-2</v>
      </c>
      <c r="FA263" s="43">
        <f t="shared" si="339"/>
        <v>1.0666E-2</v>
      </c>
      <c r="FB263" s="43">
        <f t="shared" si="339"/>
        <v>9.6240000000000006E-3</v>
      </c>
      <c r="FC263" s="43">
        <f t="shared" si="339"/>
        <v>2.4550000000000002E-2</v>
      </c>
      <c r="FD263" s="43">
        <f t="shared" si="339"/>
        <v>2.6438E-2</v>
      </c>
      <c r="FE263" s="43">
        <f t="shared" si="339"/>
        <v>1.6181000000000001E-2</v>
      </c>
      <c r="FF263" s="43">
        <f t="shared" si="339"/>
        <v>2.7E-2</v>
      </c>
      <c r="FG263" s="43">
        <f t="shared" si="339"/>
        <v>2.7E-2</v>
      </c>
      <c r="FH263" s="43">
        <f t="shared" si="339"/>
        <v>2.1772E-2</v>
      </c>
      <c r="FI263" s="43">
        <f t="shared" si="339"/>
        <v>8.199999999999999E-3</v>
      </c>
      <c r="FJ263" s="43">
        <f t="shared" si="339"/>
        <v>2.1437999999999999E-2</v>
      </c>
      <c r="FK263" s="43">
        <f t="shared" si="339"/>
        <v>1.0845E-2</v>
      </c>
      <c r="FL263" s="43">
        <f t="shared" si="339"/>
        <v>2.7E-2</v>
      </c>
      <c r="FM263" s="43">
        <f t="shared" si="339"/>
        <v>2.0414000000000002E-2</v>
      </c>
      <c r="FN263" s="43">
        <f t="shared" si="339"/>
        <v>2.7E-2</v>
      </c>
      <c r="FO263" s="43">
        <f t="shared" si="339"/>
        <v>5.6239999999999997E-3</v>
      </c>
      <c r="FP263" s="43">
        <f>IF(FP262&gt;0,FP262,FP260)</f>
        <v>1.2143000000000001E-2</v>
      </c>
      <c r="FQ263" s="43">
        <f t="shared" ref="FQ263:FX263" si="340">IF(FQ262&gt;0,FQ262,FQ260)</f>
        <v>1.8879999999999997E-2</v>
      </c>
      <c r="FR263" s="43">
        <f t="shared" si="340"/>
        <v>1.2376E-2</v>
      </c>
      <c r="FS263" s="43">
        <f t="shared" si="340"/>
        <v>5.0679999999999996E-3</v>
      </c>
      <c r="FT263" s="43">
        <f t="shared" si="340"/>
        <v>3.0790000000000001E-3</v>
      </c>
      <c r="FU263" s="43">
        <f t="shared" si="340"/>
        <v>2.0344999999999999E-2</v>
      </c>
      <c r="FV263" s="43">
        <f t="shared" si="340"/>
        <v>1.7031999999999999E-2</v>
      </c>
      <c r="FW263" s="43">
        <f t="shared" si="340"/>
        <v>2.3498000000000002E-2</v>
      </c>
      <c r="FX263" s="43">
        <f t="shared" si="340"/>
        <v>2.1675E-2</v>
      </c>
      <c r="FY263" s="43"/>
      <c r="FZ263" s="100">
        <f>AVERAGE(C263:FX263)</f>
        <v>2.0830342696629232E-2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821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99"/>
      <c r="FZ264" s="98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822</v>
      </c>
      <c r="B265" s="7" t="s">
        <v>823</v>
      </c>
      <c r="C265" s="43">
        <f>C252-C263-C271</f>
        <v>0</v>
      </c>
      <c r="D265" s="43">
        <f t="shared" ref="D265:BO265" si="341">D252-D263-D271</f>
        <v>0</v>
      </c>
      <c r="E265" s="43">
        <f t="shared" si="341"/>
        <v>0</v>
      </c>
      <c r="F265" s="43">
        <f t="shared" si="341"/>
        <v>0</v>
      </c>
      <c r="G265" s="43">
        <f t="shared" si="341"/>
        <v>0</v>
      </c>
      <c r="H265" s="43">
        <f t="shared" si="341"/>
        <v>0</v>
      </c>
      <c r="I265" s="43">
        <f t="shared" si="341"/>
        <v>0</v>
      </c>
      <c r="J265" s="43">
        <f t="shared" si="341"/>
        <v>0</v>
      </c>
      <c r="K265" s="43">
        <f t="shared" si="341"/>
        <v>0</v>
      </c>
      <c r="L265" s="43">
        <f t="shared" si="341"/>
        <v>0</v>
      </c>
      <c r="M265" s="43">
        <f t="shared" si="341"/>
        <v>0</v>
      </c>
      <c r="N265" s="43">
        <f t="shared" si="341"/>
        <v>0</v>
      </c>
      <c r="O265" s="43">
        <f t="shared" si="341"/>
        <v>0</v>
      </c>
      <c r="P265" s="43">
        <f t="shared" si="341"/>
        <v>0</v>
      </c>
      <c r="Q265" s="43">
        <f t="shared" si="341"/>
        <v>0</v>
      </c>
      <c r="R265" s="43">
        <f t="shared" si="341"/>
        <v>0</v>
      </c>
      <c r="S265" s="43">
        <f t="shared" si="341"/>
        <v>0</v>
      </c>
      <c r="T265" s="43">
        <f t="shared" si="341"/>
        <v>0</v>
      </c>
      <c r="U265" s="43">
        <f t="shared" si="341"/>
        <v>0</v>
      </c>
      <c r="V265" s="43">
        <f t="shared" si="341"/>
        <v>0</v>
      </c>
      <c r="W265" s="43">
        <f t="shared" si="341"/>
        <v>0</v>
      </c>
      <c r="X265" s="43">
        <f t="shared" si="341"/>
        <v>0</v>
      </c>
      <c r="Y265" s="43">
        <f t="shared" si="341"/>
        <v>0</v>
      </c>
      <c r="Z265" s="43">
        <f t="shared" si="341"/>
        <v>0</v>
      </c>
      <c r="AA265" s="43">
        <f t="shared" si="341"/>
        <v>0</v>
      </c>
      <c r="AB265" s="43">
        <f t="shared" si="341"/>
        <v>0</v>
      </c>
      <c r="AC265" s="43">
        <f t="shared" si="341"/>
        <v>0</v>
      </c>
      <c r="AD265" s="43">
        <f t="shared" si="341"/>
        <v>0</v>
      </c>
      <c r="AE265" s="43">
        <f t="shared" si="341"/>
        <v>0</v>
      </c>
      <c r="AF265" s="43">
        <f t="shared" si="341"/>
        <v>0</v>
      </c>
      <c r="AG265" s="43">
        <f t="shared" si="341"/>
        <v>0</v>
      </c>
      <c r="AH265" s="43">
        <f t="shared" si="341"/>
        <v>0</v>
      </c>
      <c r="AI265" s="43">
        <f t="shared" si="341"/>
        <v>0</v>
      </c>
      <c r="AJ265" s="43">
        <f t="shared" si="341"/>
        <v>0</v>
      </c>
      <c r="AK265" s="43">
        <f t="shared" si="341"/>
        <v>0</v>
      </c>
      <c r="AL265" s="43">
        <f t="shared" si="341"/>
        <v>0</v>
      </c>
      <c r="AM265" s="43">
        <f t="shared" si="341"/>
        <v>0</v>
      </c>
      <c r="AN265" s="43">
        <f t="shared" si="341"/>
        <v>0</v>
      </c>
      <c r="AO265" s="43">
        <f t="shared" si="341"/>
        <v>0</v>
      </c>
      <c r="AP265" s="43">
        <f t="shared" si="341"/>
        <v>0</v>
      </c>
      <c r="AQ265" s="43">
        <f t="shared" si="341"/>
        <v>0</v>
      </c>
      <c r="AR265" s="43">
        <f t="shared" si="341"/>
        <v>0</v>
      </c>
      <c r="AS265" s="43">
        <f t="shared" si="341"/>
        <v>0</v>
      </c>
      <c r="AT265" s="43">
        <f t="shared" si="341"/>
        <v>0</v>
      </c>
      <c r="AU265" s="43">
        <f t="shared" si="341"/>
        <v>0</v>
      </c>
      <c r="AV265" s="43">
        <f t="shared" si="341"/>
        <v>0</v>
      </c>
      <c r="AW265" s="43">
        <f t="shared" si="341"/>
        <v>0</v>
      </c>
      <c r="AX265" s="43">
        <f t="shared" si="341"/>
        <v>0</v>
      </c>
      <c r="AY265" s="43">
        <f t="shared" si="341"/>
        <v>0</v>
      </c>
      <c r="AZ265" s="43">
        <f t="shared" si="341"/>
        <v>0</v>
      </c>
      <c r="BA265" s="43">
        <f t="shared" si="341"/>
        <v>0</v>
      </c>
      <c r="BB265" s="43">
        <f t="shared" si="341"/>
        <v>0</v>
      </c>
      <c r="BC265" s="43">
        <f t="shared" si="341"/>
        <v>0</v>
      </c>
      <c r="BD265" s="43">
        <f t="shared" si="341"/>
        <v>0</v>
      </c>
      <c r="BE265" s="43">
        <f t="shared" si="341"/>
        <v>0</v>
      </c>
      <c r="BF265" s="43">
        <f t="shared" si="341"/>
        <v>0</v>
      </c>
      <c r="BG265" s="43">
        <f t="shared" si="341"/>
        <v>0</v>
      </c>
      <c r="BH265" s="43">
        <f t="shared" si="341"/>
        <v>0</v>
      </c>
      <c r="BI265" s="43">
        <f t="shared" si="341"/>
        <v>0</v>
      </c>
      <c r="BJ265" s="43">
        <f t="shared" si="341"/>
        <v>0</v>
      </c>
      <c r="BK265" s="43">
        <f t="shared" si="341"/>
        <v>0</v>
      </c>
      <c r="BL265" s="43">
        <f t="shared" si="341"/>
        <v>0</v>
      </c>
      <c r="BM265" s="43">
        <f t="shared" si="341"/>
        <v>0</v>
      </c>
      <c r="BN265" s="43">
        <f t="shared" si="341"/>
        <v>0</v>
      </c>
      <c r="BO265" s="43">
        <f t="shared" si="341"/>
        <v>0</v>
      </c>
      <c r="BP265" s="43">
        <f t="shared" ref="BP265:EA265" si="342">BP252-BP263-BP271</f>
        <v>0</v>
      </c>
      <c r="BQ265" s="43">
        <f t="shared" si="342"/>
        <v>0</v>
      </c>
      <c r="BR265" s="43">
        <f t="shared" si="342"/>
        <v>0</v>
      </c>
      <c r="BS265" s="43">
        <f t="shared" si="342"/>
        <v>0</v>
      </c>
      <c r="BT265" s="43">
        <f t="shared" si="342"/>
        <v>0</v>
      </c>
      <c r="BU265" s="43">
        <f t="shared" si="342"/>
        <v>0</v>
      </c>
      <c r="BV265" s="43">
        <f t="shared" si="342"/>
        <v>0</v>
      </c>
      <c r="BW265" s="43">
        <f t="shared" si="342"/>
        <v>0</v>
      </c>
      <c r="BX265" s="43">
        <f t="shared" si="342"/>
        <v>0</v>
      </c>
      <c r="BY265" s="43">
        <f t="shared" si="342"/>
        <v>0</v>
      </c>
      <c r="BZ265" s="43">
        <f t="shared" si="342"/>
        <v>0</v>
      </c>
      <c r="CA265" s="43">
        <f t="shared" si="342"/>
        <v>0</v>
      </c>
      <c r="CB265" s="43">
        <f t="shared" si="342"/>
        <v>0</v>
      </c>
      <c r="CC265" s="43">
        <f t="shared" si="342"/>
        <v>0</v>
      </c>
      <c r="CD265" s="43">
        <f t="shared" si="342"/>
        <v>0</v>
      </c>
      <c r="CE265" s="43">
        <f t="shared" si="342"/>
        <v>0</v>
      </c>
      <c r="CF265" s="43">
        <f t="shared" si="342"/>
        <v>0</v>
      </c>
      <c r="CG265" s="43">
        <f t="shared" si="342"/>
        <v>0</v>
      </c>
      <c r="CH265" s="43">
        <f t="shared" si="342"/>
        <v>0</v>
      </c>
      <c r="CI265" s="43">
        <f t="shared" si="342"/>
        <v>0</v>
      </c>
      <c r="CJ265" s="43">
        <f t="shared" si="342"/>
        <v>0</v>
      </c>
      <c r="CK265" s="43">
        <f t="shared" si="342"/>
        <v>0</v>
      </c>
      <c r="CL265" s="43">
        <f t="shared" si="342"/>
        <v>0</v>
      </c>
      <c r="CM265" s="43">
        <f t="shared" si="342"/>
        <v>0</v>
      </c>
      <c r="CN265" s="43">
        <f t="shared" si="342"/>
        <v>0</v>
      </c>
      <c r="CO265" s="43">
        <f t="shared" si="342"/>
        <v>0</v>
      </c>
      <c r="CP265" s="43">
        <f t="shared" si="342"/>
        <v>0</v>
      </c>
      <c r="CQ265" s="43">
        <f t="shared" si="342"/>
        <v>0</v>
      </c>
      <c r="CR265" s="43">
        <f t="shared" si="342"/>
        <v>0</v>
      </c>
      <c r="CS265" s="43">
        <f t="shared" si="342"/>
        <v>0</v>
      </c>
      <c r="CT265" s="43">
        <f t="shared" si="342"/>
        <v>0</v>
      </c>
      <c r="CU265" s="43">
        <f t="shared" si="342"/>
        <v>0</v>
      </c>
      <c r="CV265" s="43">
        <f t="shared" si="342"/>
        <v>0</v>
      </c>
      <c r="CW265" s="43">
        <f t="shared" si="342"/>
        <v>0</v>
      </c>
      <c r="CX265" s="43">
        <f t="shared" si="342"/>
        <v>0</v>
      </c>
      <c r="CY265" s="43">
        <f t="shared" si="342"/>
        <v>0</v>
      </c>
      <c r="CZ265" s="43">
        <f t="shared" si="342"/>
        <v>0</v>
      </c>
      <c r="DA265" s="43">
        <f t="shared" si="342"/>
        <v>0</v>
      </c>
      <c r="DB265" s="43">
        <f t="shared" si="342"/>
        <v>0</v>
      </c>
      <c r="DC265" s="43">
        <f t="shared" si="342"/>
        <v>0</v>
      </c>
      <c r="DD265" s="43">
        <f t="shared" si="342"/>
        <v>0</v>
      </c>
      <c r="DE265" s="43">
        <f t="shared" si="342"/>
        <v>0</v>
      </c>
      <c r="DF265" s="43">
        <f t="shared" si="342"/>
        <v>0</v>
      </c>
      <c r="DG265" s="43">
        <f t="shared" si="342"/>
        <v>0</v>
      </c>
      <c r="DH265" s="43">
        <f t="shared" si="342"/>
        <v>0</v>
      </c>
      <c r="DI265" s="43">
        <f t="shared" si="342"/>
        <v>0</v>
      </c>
      <c r="DJ265" s="43">
        <f t="shared" si="342"/>
        <v>0</v>
      </c>
      <c r="DK265" s="43">
        <f t="shared" si="342"/>
        <v>0</v>
      </c>
      <c r="DL265" s="43">
        <f t="shared" si="342"/>
        <v>0</v>
      </c>
      <c r="DM265" s="43">
        <f t="shared" si="342"/>
        <v>0</v>
      </c>
      <c r="DN265" s="43">
        <f t="shared" si="342"/>
        <v>0</v>
      </c>
      <c r="DO265" s="43">
        <f t="shared" si="342"/>
        <v>0</v>
      </c>
      <c r="DP265" s="43">
        <f t="shared" si="342"/>
        <v>0</v>
      </c>
      <c r="DQ265" s="43">
        <f t="shared" si="342"/>
        <v>0</v>
      </c>
      <c r="DR265" s="43">
        <f t="shared" si="342"/>
        <v>0</v>
      </c>
      <c r="DS265" s="43">
        <f t="shared" si="342"/>
        <v>0</v>
      </c>
      <c r="DT265" s="43">
        <f t="shared" si="342"/>
        <v>0</v>
      </c>
      <c r="DU265" s="43">
        <f t="shared" si="342"/>
        <v>0</v>
      </c>
      <c r="DV265" s="43">
        <f t="shared" si="342"/>
        <v>0</v>
      </c>
      <c r="DW265" s="43">
        <f t="shared" si="342"/>
        <v>0</v>
      </c>
      <c r="DX265" s="43">
        <f t="shared" si="342"/>
        <v>0</v>
      </c>
      <c r="DY265" s="43">
        <f t="shared" si="342"/>
        <v>0</v>
      </c>
      <c r="DZ265" s="43">
        <f t="shared" si="342"/>
        <v>0</v>
      </c>
      <c r="EA265" s="43">
        <f t="shared" si="342"/>
        <v>0</v>
      </c>
      <c r="EB265" s="43">
        <f t="shared" ref="EB265:FX265" si="343">EB252-EB263-EB271</f>
        <v>0</v>
      </c>
      <c r="EC265" s="43">
        <f t="shared" si="343"/>
        <v>0</v>
      </c>
      <c r="ED265" s="43">
        <f t="shared" si="343"/>
        <v>0</v>
      </c>
      <c r="EE265" s="43">
        <f t="shared" si="343"/>
        <v>0</v>
      </c>
      <c r="EF265" s="43">
        <f t="shared" si="343"/>
        <v>0</v>
      </c>
      <c r="EG265" s="43">
        <f t="shared" si="343"/>
        <v>0</v>
      </c>
      <c r="EH265" s="43">
        <f t="shared" si="343"/>
        <v>0</v>
      </c>
      <c r="EI265" s="43">
        <f t="shared" si="343"/>
        <v>0</v>
      </c>
      <c r="EJ265" s="43">
        <f t="shared" si="343"/>
        <v>0</v>
      </c>
      <c r="EK265" s="43">
        <f t="shared" si="343"/>
        <v>0</v>
      </c>
      <c r="EL265" s="43">
        <f t="shared" si="343"/>
        <v>0</v>
      </c>
      <c r="EM265" s="43">
        <f t="shared" si="343"/>
        <v>0</v>
      </c>
      <c r="EN265" s="43">
        <f t="shared" si="343"/>
        <v>0</v>
      </c>
      <c r="EO265" s="43">
        <f t="shared" si="343"/>
        <v>0</v>
      </c>
      <c r="EP265" s="43">
        <f t="shared" si="343"/>
        <v>0</v>
      </c>
      <c r="EQ265" s="43">
        <f t="shared" si="343"/>
        <v>9.9999999999926537E-7</v>
      </c>
      <c r="ER265" s="43">
        <f t="shared" si="343"/>
        <v>0</v>
      </c>
      <c r="ES265" s="43">
        <f t="shared" si="343"/>
        <v>0</v>
      </c>
      <c r="ET265" s="43">
        <f t="shared" si="343"/>
        <v>0</v>
      </c>
      <c r="EU265" s="43">
        <f t="shared" si="343"/>
        <v>0</v>
      </c>
      <c r="EV265" s="43">
        <f t="shared" si="343"/>
        <v>0</v>
      </c>
      <c r="EW265" s="43">
        <f t="shared" si="343"/>
        <v>0</v>
      </c>
      <c r="EX265" s="43">
        <f t="shared" si="343"/>
        <v>0</v>
      </c>
      <c r="EY265" s="43">
        <f t="shared" si="343"/>
        <v>0</v>
      </c>
      <c r="EZ265" s="43">
        <f t="shared" si="343"/>
        <v>0</v>
      </c>
      <c r="FA265" s="43">
        <f t="shared" si="343"/>
        <v>0</v>
      </c>
      <c r="FB265" s="43">
        <f t="shared" si="343"/>
        <v>0</v>
      </c>
      <c r="FC265" s="43">
        <f t="shared" si="343"/>
        <v>0</v>
      </c>
      <c r="FD265" s="43">
        <f t="shared" si="343"/>
        <v>0</v>
      </c>
      <c r="FE265" s="43">
        <f t="shared" si="343"/>
        <v>0</v>
      </c>
      <c r="FF265" s="43">
        <f t="shared" si="343"/>
        <v>0</v>
      </c>
      <c r="FG265" s="43">
        <f t="shared" si="343"/>
        <v>0</v>
      </c>
      <c r="FH265" s="43">
        <f t="shared" si="343"/>
        <v>0</v>
      </c>
      <c r="FI265" s="43">
        <f t="shared" si="343"/>
        <v>0</v>
      </c>
      <c r="FJ265" s="43">
        <f t="shared" si="343"/>
        <v>0</v>
      </c>
      <c r="FK265" s="43">
        <f t="shared" si="343"/>
        <v>0</v>
      </c>
      <c r="FL265" s="43">
        <f t="shared" si="343"/>
        <v>0</v>
      </c>
      <c r="FM265" s="43">
        <f t="shared" si="343"/>
        <v>0</v>
      </c>
      <c r="FN265" s="43">
        <f t="shared" si="343"/>
        <v>0</v>
      </c>
      <c r="FO265" s="43">
        <f t="shared" si="343"/>
        <v>0</v>
      </c>
      <c r="FP265" s="43">
        <f t="shared" si="343"/>
        <v>0</v>
      </c>
      <c r="FQ265" s="43">
        <f t="shared" si="343"/>
        <v>0</v>
      </c>
      <c r="FR265" s="43">
        <f t="shared" si="343"/>
        <v>0</v>
      </c>
      <c r="FS265" s="43">
        <f t="shared" si="343"/>
        <v>0</v>
      </c>
      <c r="FT265" s="43">
        <f>FT252-FT263-FT271</f>
        <v>1.0739999999999999E-3</v>
      </c>
      <c r="FU265" s="43">
        <f t="shared" si="343"/>
        <v>0</v>
      </c>
      <c r="FV265" s="43">
        <f t="shared" si="343"/>
        <v>0</v>
      </c>
      <c r="FW265" s="43">
        <f t="shared" si="343"/>
        <v>0</v>
      </c>
      <c r="FX265" s="43">
        <f t="shared" si="343"/>
        <v>0</v>
      </c>
      <c r="FY265" s="99"/>
      <c r="FZ265" s="43">
        <f>ROUND(SUM(C265:FX265)*1000,6)</f>
        <v>1.075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603</v>
      </c>
      <c r="B266" s="7" t="s">
        <v>603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603</v>
      </c>
      <c r="B267" s="44" t="s">
        <v>824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101"/>
      <c r="FZ267" s="7"/>
      <c r="GA267" s="43"/>
      <c r="GB267" s="98"/>
      <c r="GC267" s="98"/>
      <c r="GD267" s="98"/>
      <c r="GE267" s="29"/>
      <c r="GF267" s="29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825</v>
      </c>
      <c r="B268" s="7" t="s">
        <v>826</v>
      </c>
      <c r="C268" s="7">
        <f t="shared" ref="C268:BN268" si="344">C63</f>
        <v>2838629.07</v>
      </c>
      <c r="D268" s="7">
        <f t="shared" si="344"/>
        <v>13455828.279999999</v>
      </c>
      <c r="E268" s="7">
        <f t="shared" si="344"/>
        <v>2639331.2199999997</v>
      </c>
      <c r="F268" s="7">
        <f t="shared" si="344"/>
        <v>6538522</v>
      </c>
      <c r="G268" s="7">
        <f t="shared" si="344"/>
        <v>476846.11539421859</v>
      </c>
      <c r="H268" s="7">
        <f t="shared" si="344"/>
        <v>483176.53211812919</v>
      </c>
      <c r="I268" s="7">
        <f t="shared" si="344"/>
        <v>3559649.5300000003</v>
      </c>
      <c r="J268" s="7">
        <f t="shared" si="344"/>
        <v>750287.67831216904</v>
      </c>
      <c r="K268" s="7">
        <f t="shared" si="344"/>
        <v>136161.14797720761</v>
      </c>
      <c r="L268" s="7">
        <f t="shared" si="344"/>
        <v>1166770.0595775028</v>
      </c>
      <c r="M268" s="7">
        <f t="shared" si="344"/>
        <v>564192.38011231064</v>
      </c>
      <c r="N268" s="7">
        <f t="shared" si="344"/>
        <v>22622650.710000001</v>
      </c>
      <c r="O268" s="7">
        <f t="shared" si="344"/>
        <v>5558971.4700000007</v>
      </c>
      <c r="P268" s="7">
        <f t="shared" si="344"/>
        <v>131192.14832107452</v>
      </c>
      <c r="Q268" s="7">
        <f t="shared" si="344"/>
        <v>16557589.550000001</v>
      </c>
      <c r="R268" s="7">
        <f t="shared" si="344"/>
        <v>537572.53229147929</v>
      </c>
      <c r="S268" s="7">
        <f t="shared" si="344"/>
        <v>540176.42149872624</v>
      </c>
      <c r="T268" s="7">
        <f t="shared" si="344"/>
        <v>60192.512962340275</v>
      </c>
      <c r="U268" s="7">
        <f t="shared" si="344"/>
        <v>36275.106738574133</v>
      </c>
      <c r="V268" s="7">
        <f t="shared" si="344"/>
        <v>153758.12378986369</v>
      </c>
      <c r="W268" s="7">
        <f t="shared" si="344"/>
        <v>26338.508734552262</v>
      </c>
      <c r="X268" s="7">
        <f t="shared" si="344"/>
        <v>16321.651717001894</v>
      </c>
      <c r="Y268" s="7">
        <f t="shared" si="344"/>
        <v>666347.11315243482</v>
      </c>
      <c r="Z268" s="7">
        <f t="shared" si="344"/>
        <v>94083.547333833805</v>
      </c>
      <c r="AA268" s="7">
        <f t="shared" si="344"/>
        <v>12007019.27</v>
      </c>
      <c r="AB268" s="7">
        <f t="shared" si="344"/>
        <v>12587314.300000001</v>
      </c>
      <c r="AC268" s="7">
        <f t="shared" si="344"/>
        <v>372044.3281997345</v>
      </c>
      <c r="AD268" s="7">
        <f t="shared" si="344"/>
        <v>361220.56068237516</v>
      </c>
      <c r="AE268" s="7">
        <f t="shared" si="344"/>
        <v>80572.221041893543</v>
      </c>
      <c r="AF268" s="7">
        <f t="shared" si="344"/>
        <v>152995.48424432721</v>
      </c>
      <c r="AG268" s="7">
        <f t="shared" si="344"/>
        <v>379464.40712850587</v>
      </c>
      <c r="AH268" s="7">
        <f t="shared" si="344"/>
        <v>422235.29002328514</v>
      </c>
      <c r="AI268" s="7">
        <f t="shared" si="344"/>
        <v>103923.58306855561</v>
      </c>
      <c r="AJ268" s="7">
        <f t="shared" si="344"/>
        <v>89136.524799368693</v>
      </c>
      <c r="AK268" s="7">
        <f t="shared" si="344"/>
        <v>89864.46689557386</v>
      </c>
      <c r="AL268" s="7">
        <f t="shared" si="344"/>
        <v>109495.05235967021</v>
      </c>
      <c r="AM268" s="7">
        <f t="shared" si="344"/>
        <v>151881.37139817644</v>
      </c>
      <c r="AN268" s="7">
        <f t="shared" si="344"/>
        <v>118840.10684570012</v>
      </c>
      <c r="AO268" s="7">
        <f t="shared" si="344"/>
        <v>1896989.56</v>
      </c>
      <c r="AP268" s="7">
        <f t="shared" si="344"/>
        <v>34779015.800242208</v>
      </c>
      <c r="AQ268" s="7">
        <f t="shared" si="344"/>
        <v>119495.84250579552</v>
      </c>
      <c r="AR268" s="7">
        <f t="shared" si="344"/>
        <v>21895522.550000001</v>
      </c>
      <c r="AS268" s="7">
        <f t="shared" si="344"/>
        <v>2639309.31</v>
      </c>
      <c r="AT268" s="7">
        <f t="shared" si="344"/>
        <v>790771.19578109868</v>
      </c>
      <c r="AU268" s="7">
        <f t="shared" si="344"/>
        <v>110746.22572400361</v>
      </c>
      <c r="AV268" s="7">
        <f t="shared" si="344"/>
        <v>184175.23537856748</v>
      </c>
      <c r="AW268" s="7">
        <f t="shared" si="344"/>
        <v>70471.96589364305</v>
      </c>
      <c r="AX268" s="7">
        <f t="shared" si="344"/>
        <v>30765.408542964415</v>
      </c>
      <c r="AY268" s="7">
        <f t="shared" si="344"/>
        <v>227544.42348641233</v>
      </c>
      <c r="AZ268" s="7">
        <f t="shared" si="344"/>
        <v>4123955.3200000003</v>
      </c>
      <c r="BA268" s="7">
        <f t="shared" si="344"/>
        <v>3621054.22</v>
      </c>
      <c r="BB268" s="7">
        <f t="shared" si="344"/>
        <v>4052407.23</v>
      </c>
      <c r="BC268" s="7">
        <f t="shared" si="344"/>
        <v>7811128.0999999996</v>
      </c>
      <c r="BD268" s="7">
        <f t="shared" si="344"/>
        <v>1144540.02</v>
      </c>
      <c r="BE268" s="7">
        <f t="shared" si="344"/>
        <v>424142.52391809586</v>
      </c>
      <c r="BF268" s="7">
        <f t="shared" si="344"/>
        <v>7461675.9600000009</v>
      </c>
      <c r="BG268" s="7">
        <f t="shared" si="344"/>
        <v>491384.91654318478</v>
      </c>
      <c r="BH268" s="7">
        <f t="shared" si="344"/>
        <v>206714.66600165569</v>
      </c>
      <c r="BI268" s="7">
        <f t="shared" si="344"/>
        <v>183043.49866362169</v>
      </c>
      <c r="BJ268" s="7">
        <f t="shared" si="344"/>
        <v>2082292.9991896769</v>
      </c>
      <c r="BK268" s="7">
        <f t="shared" si="344"/>
        <v>6367247.1500000004</v>
      </c>
      <c r="BL268" s="7">
        <f t="shared" si="344"/>
        <v>74018.735240487527</v>
      </c>
      <c r="BM268" s="7">
        <f t="shared" si="344"/>
        <v>191159.73658131855</v>
      </c>
      <c r="BN268" s="7">
        <f t="shared" si="344"/>
        <v>1309574.02</v>
      </c>
      <c r="BO268" s="7">
        <f t="shared" ref="BO268:DZ268" si="345">BO63</f>
        <v>669391.67810753139</v>
      </c>
      <c r="BP268" s="7">
        <f t="shared" si="345"/>
        <v>111432.99756009306</v>
      </c>
      <c r="BQ268" s="7">
        <f t="shared" si="345"/>
        <v>1817469.6099999999</v>
      </c>
      <c r="BR268" s="7">
        <f t="shared" si="345"/>
        <v>1544694.8066851529</v>
      </c>
      <c r="BS268" s="7">
        <f t="shared" si="345"/>
        <v>361569.6872810371</v>
      </c>
      <c r="BT268" s="7">
        <f t="shared" si="345"/>
        <v>170202.55902730345</v>
      </c>
      <c r="BU268" s="7">
        <f t="shared" si="345"/>
        <v>220509.90708699467</v>
      </c>
      <c r="BV268" s="7">
        <f t="shared" si="345"/>
        <v>405271.78664705768</v>
      </c>
      <c r="BW268" s="7">
        <f t="shared" si="345"/>
        <v>752156.24279294233</v>
      </c>
      <c r="BX268" s="7">
        <f t="shared" si="345"/>
        <v>26147.762473325969</v>
      </c>
      <c r="BY268" s="7">
        <f t="shared" si="345"/>
        <v>341777.1811915611</v>
      </c>
      <c r="BZ268" s="7">
        <f t="shared" si="345"/>
        <v>68183.023218451708</v>
      </c>
      <c r="CA268" s="7">
        <f t="shared" si="345"/>
        <v>70010.477808512966</v>
      </c>
      <c r="CB268" s="7">
        <f t="shared" si="345"/>
        <v>28231840.909999996</v>
      </c>
      <c r="CC268" s="7">
        <f t="shared" si="345"/>
        <v>83396.620425279267</v>
      </c>
      <c r="CD268" s="7">
        <f t="shared" si="345"/>
        <v>33436.882798197148</v>
      </c>
      <c r="CE268" s="7">
        <f t="shared" si="345"/>
        <v>119415.91922079676</v>
      </c>
      <c r="CF268" s="7">
        <f t="shared" si="345"/>
        <v>66601.262667761141</v>
      </c>
      <c r="CG268" s="7">
        <f t="shared" si="345"/>
        <v>122428.58215625663</v>
      </c>
      <c r="CH268" s="7">
        <f t="shared" si="345"/>
        <v>51748.592473784083</v>
      </c>
      <c r="CI268" s="7">
        <f t="shared" si="345"/>
        <v>323584.57828815322</v>
      </c>
      <c r="CJ268" s="7">
        <f t="shared" si="345"/>
        <v>439672.54439318902</v>
      </c>
      <c r="CK268" s="7">
        <f t="shared" si="345"/>
        <v>1981513.5899999999</v>
      </c>
      <c r="CL268" s="7">
        <f t="shared" si="345"/>
        <v>628588.66363459209</v>
      </c>
      <c r="CM268" s="7">
        <f t="shared" si="345"/>
        <v>393293.83587408921</v>
      </c>
      <c r="CN268" s="7">
        <f t="shared" si="345"/>
        <v>9163202.1899999995</v>
      </c>
      <c r="CO268" s="7">
        <f t="shared" si="345"/>
        <v>5293146.9800000004</v>
      </c>
      <c r="CP268" s="7">
        <f t="shared" si="345"/>
        <v>339173.99612896948</v>
      </c>
      <c r="CQ268" s="7">
        <f t="shared" si="345"/>
        <v>382978.00945295941</v>
      </c>
      <c r="CR268" s="7">
        <f t="shared" si="345"/>
        <v>115888.31225460402</v>
      </c>
      <c r="CS268" s="7">
        <f t="shared" si="345"/>
        <v>132266.38229322381</v>
      </c>
      <c r="CT268" s="7">
        <f t="shared" si="345"/>
        <v>61769.013171178303</v>
      </c>
      <c r="CU268" s="7">
        <f t="shared" si="345"/>
        <v>96089.334022957439</v>
      </c>
      <c r="CV268" s="7">
        <f t="shared" si="345"/>
        <v>28522.423390859305</v>
      </c>
      <c r="CW268" s="7">
        <f t="shared" si="345"/>
        <v>111125.46193812304</v>
      </c>
      <c r="CX268" s="7">
        <f t="shared" si="345"/>
        <v>361237.23712850845</v>
      </c>
      <c r="CY268" s="7">
        <f t="shared" si="345"/>
        <v>59487.40681948221</v>
      </c>
      <c r="CZ268" s="7">
        <f t="shared" si="345"/>
        <v>1280374.8742999246</v>
      </c>
      <c r="DA268" s="7">
        <f t="shared" si="345"/>
        <v>102166.75902604322</v>
      </c>
      <c r="DB268" s="7">
        <f t="shared" si="345"/>
        <v>173484.23209148899</v>
      </c>
      <c r="DC268" s="7">
        <f t="shared" si="345"/>
        <v>140772.14124203869</v>
      </c>
      <c r="DD268" s="7">
        <f t="shared" si="345"/>
        <v>37143.962053670883</v>
      </c>
      <c r="DE268" s="7">
        <f t="shared" si="345"/>
        <v>100807.96423797974</v>
      </c>
      <c r="DF268" s="7">
        <f t="shared" si="345"/>
        <v>9490335.5237083491</v>
      </c>
      <c r="DG268" s="7">
        <f t="shared" si="345"/>
        <v>70117.661906703332</v>
      </c>
      <c r="DH268" s="7">
        <f t="shared" si="345"/>
        <v>920701.20053517888</v>
      </c>
      <c r="DI268" s="7">
        <f t="shared" si="345"/>
        <v>1157263.6441759618</v>
      </c>
      <c r="DJ268" s="7">
        <f t="shared" si="345"/>
        <v>243057.92123730161</v>
      </c>
      <c r="DK268" s="7">
        <f t="shared" si="345"/>
        <v>142937.54404424317</v>
      </c>
      <c r="DL268" s="7">
        <f t="shared" si="345"/>
        <v>2246159.91</v>
      </c>
      <c r="DM268" s="7">
        <f t="shared" si="345"/>
        <v>209158.46460341991</v>
      </c>
      <c r="DN268" s="7">
        <f t="shared" si="345"/>
        <v>570666.98186797264</v>
      </c>
      <c r="DO268" s="7">
        <f t="shared" si="345"/>
        <v>1281326.3247314605</v>
      </c>
      <c r="DP268" s="7">
        <f t="shared" si="345"/>
        <v>115102.02746805557</v>
      </c>
      <c r="DQ268" s="7">
        <f t="shared" si="345"/>
        <v>216137.27082548864</v>
      </c>
      <c r="DR268" s="7">
        <f t="shared" si="345"/>
        <v>517246.57260127174</v>
      </c>
      <c r="DS268" s="7">
        <f t="shared" si="345"/>
        <v>245916.38974257489</v>
      </c>
      <c r="DT268" s="7">
        <f t="shared" si="345"/>
        <v>81931.428455140413</v>
      </c>
      <c r="DU268" s="7">
        <f t="shared" si="345"/>
        <v>156357.40109701426</v>
      </c>
      <c r="DV268" s="7">
        <f t="shared" si="345"/>
        <v>91536.360204684199</v>
      </c>
      <c r="DW268" s="7">
        <f t="shared" si="345"/>
        <v>68754.011272410135</v>
      </c>
      <c r="DX268" s="7">
        <f t="shared" si="345"/>
        <v>66721.933454060534</v>
      </c>
      <c r="DY268" s="7">
        <f t="shared" si="345"/>
        <v>143200.1258894057</v>
      </c>
      <c r="DZ268" s="7">
        <f t="shared" si="345"/>
        <v>376260.65529106464</v>
      </c>
      <c r="EA268" s="7">
        <f t="shared" ref="EA268:FX268" si="346">EA63</f>
        <v>473030.83672470134</v>
      </c>
      <c r="EB268" s="7">
        <f t="shared" si="346"/>
        <v>287348.56006831414</v>
      </c>
      <c r="EC268" s="7">
        <f t="shared" si="346"/>
        <v>192082.06975885254</v>
      </c>
      <c r="ED268" s="7">
        <f t="shared" si="346"/>
        <v>472577.5</v>
      </c>
      <c r="EE268" s="7">
        <f t="shared" si="346"/>
        <v>49882.27185487013</v>
      </c>
      <c r="EF268" s="7">
        <f t="shared" si="346"/>
        <v>477710.04025564133</v>
      </c>
      <c r="EG268" s="7">
        <f t="shared" si="346"/>
        <v>130819.34894670662</v>
      </c>
      <c r="EH268" s="7">
        <f t="shared" si="346"/>
        <v>56729.245463203471</v>
      </c>
      <c r="EI268" s="7">
        <f t="shared" si="346"/>
        <v>5545237.29</v>
      </c>
      <c r="EJ268" s="7">
        <f t="shared" si="346"/>
        <v>3881610.82</v>
      </c>
      <c r="EK268" s="7">
        <f t="shared" si="346"/>
        <v>330578.07218095439</v>
      </c>
      <c r="EL268" s="7">
        <f t="shared" si="346"/>
        <v>200591.34123592052</v>
      </c>
      <c r="EM268" s="7">
        <f t="shared" si="346"/>
        <v>113450.54276167354</v>
      </c>
      <c r="EN268" s="7">
        <f t="shared" si="346"/>
        <v>383710.34538996319</v>
      </c>
      <c r="EO268" s="7">
        <f t="shared" si="346"/>
        <v>94020.355471642863</v>
      </c>
      <c r="EP268" s="7">
        <f t="shared" si="346"/>
        <v>161996.65695203439</v>
      </c>
      <c r="EQ268" s="7">
        <f t="shared" si="346"/>
        <v>960384.65783303883</v>
      </c>
      <c r="ER268" s="7">
        <f t="shared" si="346"/>
        <v>151804.28059844443</v>
      </c>
      <c r="ES268" s="7">
        <f t="shared" si="346"/>
        <v>66822.400029255019</v>
      </c>
      <c r="ET268" s="7">
        <f t="shared" si="346"/>
        <v>167506.71010257263</v>
      </c>
      <c r="EU268" s="7">
        <f t="shared" si="346"/>
        <v>247891.40140360879</v>
      </c>
      <c r="EV268" s="7">
        <f t="shared" si="346"/>
        <v>12182.741736937229</v>
      </c>
      <c r="EW268" s="7">
        <f t="shared" si="346"/>
        <v>342106.65510812961</v>
      </c>
      <c r="EX268" s="7">
        <f t="shared" si="346"/>
        <v>51960.22733287538</v>
      </c>
      <c r="EY268" s="7">
        <f t="shared" si="346"/>
        <v>294543.91988997086</v>
      </c>
      <c r="EZ268" s="7">
        <f t="shared" si="346"/>
        <v>99372.637201534162</v>
      </c>
      <c r="FA268" s="7">
        <f t="shared" si="346"/>
        <v>1148506.46</v>
      </c>
      <c r="FB268" s="7">
        <f t="shared" si="346"/>
        <v>172499.16113874709</v>
      </c>
      <c r="FC268" s="7">
        <f t="shared" si="346"/>
        <v>854165.87573259301</v>
      </c>
      <c r="FD268" s="7">
        <f t="shared" si="346"/>
        <v>213181.11062862538</v>
      </c>
      <c r="FE268" s="7">
        <f t="shared" si="346"/>
        <v>66320.326551519902</v>
      </c>
      <c r="FF268" s="7">
        <f t="shared" si="346"/>
        <v>121525.71968359123</v>
      </c>
      <c r="FG268" s="7">
        <f t="shared" si="346"/>
        <v>77811.986787888585</v>
      </c>
      <c r="FH268" s="7">
        <f t="shared" si="346"/>
        <v>69330.746090832617</v>
      </c>
      <c r="FI268" s="7">
        <f t="shared" si="346"/>
        <v>774659.66963776143</v>
      </c>
      <c r="FJ268" s="7">
        <f t="shared" si="346"/>
        <v>589552.66361670766</v>
      </c>
      <c r="FK268" s="7">
        <f t="shared" si="346"/>
        <v>853089.70520582108</v>
      </c>
      <c r="FL268" s="7">
        <f t="shared" si="346"/>
        <v>1951483.21</v>
      </c>
      <c r="FM268" s="7">
        <f t="shared" si="346"/>
        <v>1108793.4680763511</v>
      </c>
      <c r="FN268" s="7">
        <f t="shared" si="346"/>
        <v>7242444.25</v>
      </c>
      <c r="FO268" s="7">
        <f t="shared" si="346"/>
        <v>539733.51001676871</v>
      </c>
      <c r="FP268" s="7">
        <f t="shared" si="346"/>
        <v>972495.86571789824</v>
      </c>
      <c r="FQ268" s="7">
        <f t="shared" si="346"/>
        <v>393447.56926590053</v>
      </c>
      <c r="FR268" s="7">
        <f t="shared" si="346"/>
        <v>107996.43951016288</v>
      </c>
      <c r="FS268" s="7">
        <f t="shared" si="346"/>
        <v>83080.855730511161</v>
      </c>
      <c r="FT268" s="7">
        <f t="shared" si="346"/>
        <v>58604.184394394062</v>
      </c>
      <c r="FU268" s="7">
        <f t="shared" si="346"/>
        <v>474019.94028292666</v>
      </c>
      <c r="FV268" s="7">
        <f t="shared" si="346"/>
        <v>303050.01756703656</v>
      </c>
      <c r="FW268" s="7">
        <f t="shared" si="346"/>
        <v>88042.690676316619</v>
      </c>
      <c r="FX268" s="7">
        <f t="shared" si="346"/>
        <v>35192.242717326291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827</v>
      </c>
      <c r="B269" s="7" t="s">
        <v>828</v>
      </c>
      <c r="C269" s="43">
        <f t="shared" ref="C269:BN269" si="347">ROUND(C268/C47,6)</f>
        <v>2.9450000000000001E-3</v>
      </c>
      <c r="D269" s="43">
        <f t="shared" si="347"/>
        <v>4.0559999999999997E-3</v>
      </c>
      <c r="E269" s="43">
        <f t="shared" si="347"/>
        <v>2.686E-3</v>
      </c>
      <c r="F269" s="43">
        <f t="shared" si="347"/>
        <v>3.0509999999999999E-3</v>
      </c>
      <c r="G269" s="43">
        <f t="shared" si="347"/>
        <v>1.8109999999999999E-3</v>
      </c>
      <c r="H269" s="43">
        <f t="shared" si="347"/>
        <v>4.0260000000000001E-3</v>
      </c>
      <c r="I269" s="43">
        <f t="shared" si="347"/>
        <v>3.895E-3</v>
      </c>
      <c r="J269" s="43">
        <f t="shared" si="347"/>
        <v>4.9259999999999998E-3</v>
      </c>
      <c r="K269" s="43">
        <f t="shared" si="347"/>
        <v>3.1419999999999998E-3</v>
      </c>
      <c r="L269" s="43">
        <f t="shared" si="347"/>
        <v>1.634E-3</v>
      </c>
      <c r="M269" s="43">
        <f t="shared" si="347"/>
        <v>2.127E-3</v>
      </c>
      <c r="N269" s="43">
        <f t="shared" si="347"/>
        <v>3.0360000000000001E-3</v>
      </c>
      <c r="O269" s="43">
        <f t="shared" si="347"/>
        <v>2.7320000000000001E-3</v>
      </c>
      <c r="P269" s="43">
        <f t="shared" si="347"/>
        <v>2.3419999999999999E-3</v>
      </c>
      <c r="Q269" s="43">
        <f t="shared" si="347"/>
        <v>4.4060000000000002E-3</v>
      </c>
      <c r="R269" s="43">
        <f t="shared" si="347"/>
        <v>7.796E-3</v>
      </c>
      <c r="S269" s="43">
        <f t="shared" si="347"/>
        <v>1.5039999999999999E-3</v>
      </c>
      <c r="T269" s="43">
        <f t="shared" si="347"/>
        <v>2.026E-3</v>
      </c>
      <c r="U269" s="43">
        <f t="shared" si="347"/>
        <v>1.1590000000000001E-3</v>
      </c>
      <c r="V269" s="43">
        <f t="shared" si="347"/>
        <v>4.5979999999999997E-3</v>
      </c>
      <c r="W269" s="43">
        <f t="shared" si="347"/>
        <v>3.5109999999999998E-3</v>
      </c>
      <c r="X269" s="43">
        <f t="shared" si="347"/>
        <v>8.9700000000000001E-4</v>
      </c>
      <c r="Y269" s="43">
        <f t="shared" si="347"/>
        <v>9.1789999999999997E-3</v>
      </c>
      <c r="Z269" s="43">
        <f t="shared" si="347"/>
        <v>3.5040000000000002E-3</v>
      </c>
      <c r="AA269" s="43">
        <f t="shared" si="347"/>
        <v>2.8349999999999998E-3</v>
      </c>
      <c r="AB269" s="43">
        <f t="shared" si="347"/>
        <v>1.611E-3</v>
      </c>
      <c r="AC269" s="43">
        <f t="shared" si="347"/>
        <v>1.297E-3</v>
      </c>
      <c r="AD269" s="43">
        <f t="shared" si="347"/>
        <v>1.013E-3</v>
      </c>
      <c r="AE269" s="43">
        <f t="shared" si="347"/>
        <v>2.0600000000000002E-3</v>
      </c>
      <c r="AF269" s="43">
        <f t="shared" si="347"/>
        <v>2.1519999999999998E-3</v>
      </c>
      <c r="AG269" s="43">
        <f t="shared" si="347"/>
        <v>1.1999999999999999E-3</v>
      </c>
      <c r="AH269" s="43">
        <f t="shared" si="347"/>
        <v>1.1435000000000001E-2</v>
      </c>
      <c r="AI269" s="43">
        <f t="shared" si="347"/>
        <v>1.0406E-2</v>
      </c>
      <c r="AJ269" s="43">
        <f t="shared" si="347"/>
        <v>2.8040000000000001E-3</v>
      </c>
      <c r="AK269" s="43">
        <f t="shared" si="347"/>
        <v>1.6659999999999999E-3</v>
      </c>
      <c r="AL269" s="43">
        <f t="shared" si="347"/>
        <v>1.621E-3</v>
      </c>
      <c r="AM269" s="43">
        <f t="shared" si="347"/>
        <v>2.7330000000000002E-3</v>
      </c>
      <c r="AN269" s="43">
        <f t="shared" si="347"/>
        <v>9.9400000000000009E-4</v>
      </c>
      <c r="AO269" s="43">
        <f t="shared" si="347"/>
        <v>4.4640000000000001E-3</v>
      </c>
      <c r="AP269" s="43">
        <f t="shared" si="347"/>
        <v>1.575E-3</v>
      </c>
      <c r="AQ269" s="43">
        <f t="shared" si="347"/>
        <v>1.023E-3</v>
      </c>
      <c r="AR269" s="43">
        <f t="shared" si="347"/>
        <v>2.6930000000000001E-3</v>
      </c>
      <c r="AS269" s="43">
        <f t="shared" si="347"/>
        <v>8.1499999999999997E-4</v>
      </c>
      <c r="AT269" s="43">
        <f t="shared" si="347"/>
        <v>2.869E-3</v>
      </c>
      <c r="AU269" s="43">
        <f t="shared" si="347"/>
        <v>2.1080000000000001E-3</v>
      </c>
      <c r="AV269" s="43">
        <f t="shared" si="347"/>
        <v>4.1469999999999996E-3</v>
      </c>
      <c r="AW269" s="43">
        <f t="shared" si="347"/>
        <v>2.5500000000000002E-3</v>
      </c>
      <c r="AX269" s="43">
        <f t="shared" si="347"/>
        <v>1.14E-3</v>
      </c>
      <c r="AY269" s="43">
        <f t="shared" si="347"/>
        <v>4.2570000000000004E-3</v>
      </c>
      <c r="AZ269" s="43">
        <f t="shared" si="347"/>
        <v>5.1289999999999999E-3</v>
      </c>
      <c r="BA269" s="43">
        <f t="shared" si="347"/>
        <v>5.666E-3</v>
      </c>
      <c r="BB269" s="43">
        <f t="shared" si="347"/>
        <v>2.0049999999999998E-2</v>
      </c>
      <c r="BC269" s="43">
        <f t="shared" si="347"/>
        <v>2.2539999999999999E-3</v>
      </c>
      <c r="BD269" s="43">
        <f t="shared" si="347"/>
        <v>2.4689999999999998E-3</v>
      </c>
      <c r="BE269" s="43">
        <f t="shared" si="347"/>
        <v>2.8700000000000002E-3</v>
      </c>
      <c r="BF269" s="43">
        <f t="shared" si="347"/>
        <v>3.3860000000000001E-3</v>
      </c>
      <c r="BG269" s="43">
        <f t="shared" si="347"/>
        <v>1.0521000000000001E-2</v>
      </c>
      <c r="BH269" s="43">
        <f t="shared" si="347"/>
        <v>3.4640000000000001E-3</v>
      </c>
      <c r="BI269" s="43">
        <f t="shared" si="347"/>
        <v>3.8860000000000001E-3</v>
      </c>
      <c r="BJ269" s="43">
        <f t="shared" si="347"/>
        <v>2.9949999999999998E-3</v>
      </c>
      <c r="BK269" s="43">
        <f t="shared" si="347"/>
        <v>4.8809999999999999E-3</v>
      </c>
      <c r="BL269" s="43">
        <f t="shared" si="347"/>
        <v>1.0279E-2</v>
      </c>
      <c r="BM269" s="43">
        <f t="shared" si="347"/>
        <v>5.3090000000000004E-3</v>
      </c>
      <c r="BN269" s="43">
        <f t="shared" si="347"/>
        <v>4.1720000000000004E-3</v>
      </c>
      <c r="BO269" s="43">
        <f t="shared" ref="BO269:DZ269" si="348">ROUND(BO268/BO47,6)</f>
        <v>3.9220000000000001E-3</v>
      </c>
      <c r="BP269" s="43">
        <f t="shared" si="348"/>
        <v>1.439E-3</v>
      </c>
      <c r="BQ269" s="43">
        <f t="shared" si="348"/>
        <v>1.4419999999999999E-3</v>
      </c>
      <c r="BR269" s="43">
        <f t="shared" si="348"/>
        <v>1.7819999999999999E-3</v>
      </c>
      <c r="BS269" s="43">
        <f t="shared" si="348"/>
        <v>4.5800000000000002E-4</v>
      </c>
      <c r="BT269" s="43">
        <f t="shared" si="348"/>
        <v>4.4499999999999997E-4</v>
      </c>
      <c r="BU269" s="43">
        <f t="shared" si="348"/>
        <v>1.7489999999999999E-3</v>
      </c>
      <c r="BV269" s="43">
        <f t="shared" si="348"/>
        <v>4.84E-4</v>
      </c>
      <c r="BW269" s="43">
        <f t="shared" si="348"/>
        <v>9.8400000000000007E-4</v>
      </c>
      <c r="BX269" s="43">
        <f t="shared" si="348"/>
        <v>4.6099999999999998E-4</v>
      </c>
      <c r="BY269" s="43">
        <f t="shared" si="348"/>
        <v>3.0109999999999998E-3</v>
      </c>
      <c r="BZ269" s="43">
        <f t="shared" si="348"/>
        <v>2.0509999999999999E-3</v>
      </c>
      <c r="CA269" s="43">
        <f t="shared" si="348"/>
        <v>1.1540000000000001E-3</v>
      </c>
      <c r="CB269" s="43">
        <f t="shared" si="348"/>
        <v>2.4450000000000001E-3</v>
      </c>
      <c r="CC269" s="43">
        <f t="shared" si="348"/>
        <v>4.1229999999999999E-3</v>
      </c>
      <c r="CD269" s="43">
        <f t="shared" si="348"/>
        <v>2.1870000000000001E-3</v>
      </c>
      <c r="CE269" s="43">
        <f t="shared" si="348"/>
        <v>2.8530000000000001E-3</v>
      </c>
      <c r="CF269" s="43">
        <f t="shared" si="348"/>
        <v>1.9819999999999998E-3</v>
      </c>
      <c r="CG269" s="43">
        <f t="shared" si="348"/>
        <v>4.8609999999999999E-3</v>
      </c>
      <c r="CH269" s="43">
        <f t="shared" si="348"/>
        <v>2.745E-3</v>
      </c>
      <c r="CI269" s="43">
        <f t="shared" si="348"/>
        <v>2.9740000000000001E-3</v>
      </c>
      <c r="CJ269" s="43">
        <f t="shared" si="348"/>
        <v>1.9120000000000001E-3</v>
      </c>
      <c r="CK269" s="43">
        <f t="shared" si="348"/>
        <v>1.4430000000000001E-3</v>
      </c>
      <c r="CL269" s="43">
        <f t="shared" si="348"/>
        <v>3.0539999999999999E-3</v>
      </c>
      <c r="CM269" s="43">
        <f t="shared" si="348"/>
        <v>2.104E-3</v>
      </c>
      <c r="CN269" s="43">
        <f t="shared" si="348"/>
        <v>2.3519999999999999E-3</v>
      </c>
      <c r="CO269" s="43">
        <f t="shared" si="348"/>
        <v>2.1700000000000001E-3</v>
      </c>
      <c r="CP269" s="43">
        <f t="shared" si="348"/>
        <v>7.1599999999999995E-4</v>
      </c>
      <c r="CQ269" s="43">
        <f t="shared" si="348"/>
        <v>2.7330000000000002E-3</v>
      </c>
      <c r="CR269" s="43">
        <f t="shared" si="348"/>
        <v>1.0740000000000001E-3</v>
      </c>
      <c r="CS269" s="43">
        <f t="shared" si="348"/>
        <v>2.3500000000000001E-3</v>
      </c>
      <c r="CT269" s="43">
        <f t="shared" si="348"/>
        <v>1.299E-3</v>
      </c>
      <c r="CU269" s="43">
        <f t="shared" si="348"/>
        <v>4.8589999999999996E-3</v>
      </c>
      <c r="CV269" s="43">
        <f t="shared" si="348"/>
        <v>1.1019999999999999E-3</v>
      </c>
      <c r="CW269" s="43">
        <f t="shared" si="348"/>
        <v>1.689E-3</v>
      </c>
      <c r="CX269" s="43">
        <f t="shared" si="348"/>
        <v>3.9979999999999998E-3</v>
      </c>
      <c r="CY269" s="43">
        <f t="shared" si="348"/>
        <v>9.2219999999999993E-3</v>
      </c>
      <c r="CZ269" s="43">
        <f t="shared" si="348"/>
        <v>5.6699999999999997E-3</v>
      </c>
      <c r="DA269" s="43">
        <f t="shared" si="348"/>
        <v>2.1440000000000001E-3</v>
      </c>
      <c r="DB269" s="43">
        <f t="shared" si="348"/>
        <v>4.8479999999999999E-3</v>
      </c>
      <c r="DC269" s="43">
        <f t="shared" si="348"/>
        <v>2.3679999999999999E-3</v>
      </c>
      <c r="DD269" s="43">
        <f t="shared" si="348"/>
        <v>1.13E-4</v>
      </c>
      <c r="DE269" s="43">
        <f t="shared" si="348"/>
        <v>5.3700000000000004E-4</v>
      </c>
      <c r="DF269" s="43">
        <f t="shared" si="348"/>
        <v>4.4549999999999998E-3</v>
      </c>
      <c r="DG269" s="43">
        <f t="shared" si="348"/>
        <v>1.4239999999999999E-3</v>
      </c>
      <c r="DH269" s="43">
        <f t="shared" si="348"/>
        <v>2.088E-3</v>
      </c>
      <c r="DI269" s="43">
        <f t="shared" si="348"/>
        <v>2.4099999999999998E-3</v>
      </c>
      <c r="DJ269" s="43">
        <f t="shared" si="348"/>
        <v>3.7109999999999999E-3</v>
      </c>
      <c r="DK269" s="43">
        <f t="shared" si="348"/>
        <v>2.7239999999999999E-3</v>
      </c>
      <c r="DL269" s="43">
        <f t="shared" si="348"/>
        <v>3.4559999999999999E-3</v>
      </c>
      <c r="DM269" s="43">
        <f t="shared" si="348"/>
        <v>8.822E-3</v>
      </c>
      <c r="DN269" s="43">
        <f t="shared" si="348"/>
        <v>2.1120000000000002E-3</v>
      </c>
      <c r="DO269" s="43">
        <f t="shared" si="348"/>
        <v>4.1710000000000002E-3</v>
      </c>
      <c r="DP269" s="43">
        <f t="shared" si="348"/>
        <v>3.6470000000000001E-3</v>
      </c>
      <c r="DQ269" s="43">
        <f t="shared" si="348"/>
        <v>8.0999999999999996E-4</v>
      </c>
      <c r="DR269" s="43">
        <f t="shared" si="348"/>
        <v>6.3489999999999996E-3</v>
      </c>
      <c r="DS269" s="43">
        <f t="shared" si="348"/>
        <v>6.2870000000000001E-3</v>
      </c>
      <c r="DT269" s="43">
        <f t="shared" si="348"/>
        <v>7.2420000000000002E-3</v>
      </c>
      <c r="DU269" s="43">
        <f t="shared" si="348"/>
        <v>5.8970000000000003E-3</v>
      </c>
      <c r="DV269" s="43">
        <f t="shared" si="348"/>
        <v>1.0727E-2</v>
      </c>
      <c r="DW269" s="43">
        <f t="shared" si="348"/>
        <v>3.4450000000000001E-3</v>
      </c>
      <c r="DX269" s="43">
        <f t="shared" si="348"/>
        <v>9.4200000000000002E-4</v>
      </c>
      <c r="DY269" s="43">
        <f t="shared" si="348"/>
        <v>1.129E-3</v>
      </c>
      <c r="DZ269" s="43">
        <f t="shared" si="348"/>
        <v>2.1069999999999999E-3</v>
      </c>
      <c r="EA269" s="43">
        <f t="shared" ref="EA269:FX269" si="349">ROUND(EA268/EA47,6)</f>
        <v>1.2179999999999999E-3</v>
      </c>
      <c r="EB269" s="43">
        <f t="shared" si="349"/>
        <v>3.754E-3</v>
      </c>
      <c r="EC269" s="43">
        <f t="shared" si="349"/>
        <v>5.5760000000000002E-3</v>
      </c>
      <c r="ED269" s="43">
        <f t="shared" si="349"/>
        <v>1.36E-4</v>
      </c>
      <c r="EE269" s="43">
        <f t="shared" si="349"/>
        <v>3.1020000000000002E-3</v>
      </c>
      <c r="EF269" s="43">
        <f t="shared" si="349"/>
        <v>5.0549999999999996E-3</v>
      </c>
      <c r="EG269" s="43">
        <f t="shared" si="349"/>
        <v>4.6449999999999998E-3</v>
      </c>
      <c r="EH269" s="43">
        <f t="shared" si="349"/>
        <v>4.2729999999999999E-3</v>
      </c>
      <c r="EI269" s="43">
        <f t="shared" si="349"/>
        <v>4.4219999999999997E-3</v>
      </c>
      <c r="EJ269" s="43">
        <f t="shared" si="349"/>
        <v>4.4720000000000003E-3</v>
      </c>
      <c r="EK269" s="43">
        <f t="shared" si="349"/>
        <v>6.5899999999999997E-4</v>
      </c>
      <c r="EL269" s="43">
        <f t="shared" si="349"/>
        <v>8.1499999999999997E-4</v>
      </c>
      <c r="EM269" s="43">
        <f t="shared" si="349"/>
        <v>1.1540000000000001E-3</v>
      </c>
      <c r="EN269" s="43">
        <f t="shared" si="349"/>
        <v>5.9069999999999999E-3</v>
      </c>
      <c r="EO269" s="43">
        <f t="shared" si="349"/>
        <v>2.0400000000000001E-3</v>
      </c>
      <c r="EP269" s="43">
        <f t="shared" si="349"/>
        <v>1.173E-3</v>
      </c>
      <c r="EQ269" s="43">
        <f t="shared" si="349"/>
        <v>9.0499999999999999E-4</v>
      </c>
      <c r="ER269" s="43">
        <f t="shared" si="349"/>
        <v>1.596E-3</v>
      </c>
      <c r="ES269" s="43">
        <f t="shared" si="349"/>
        <v>2.6949999999999999E-3</v>
      </c>
      <c r="ET269" s="43">
        <f t="shared" si="349"/>
        <v>5.1320000000000003E-3</v>
      </c>
      <c r="EU269" s="43">
        <f t="shared" si="349"/>
        <v>6.3309999999999998E-3</v>
      </c>
      <c r="EV269" s="43">
        <f t="shared" si="349"/>
        <v>2.2699999999999999E-4</v>
      </c>
      <c r="EW269" s="43">
        <f t="shared" si="349"/>
        <v>3.7599999999999998E-4</v>
      </c>
      <c r="EX269" s="43">
        <f t="shared" si="349"/>
        <v>9.7799999999999992E-4</v>
      </c>
      <c r="EY269" s="43">
        <f t="shared" si="349"/>
        <v>9.6170000000000005E-3</v>
      </c>
      <c r="EZ269" s="43">
        <f t="shared" si="349"/>
        <v>3.6819999999999999E-3</v>
      </c>
      <c r="FA269" s="43">
        <f t="shared" si="349"/>
        <v>4.7100000000000001E-4</v>
      </c>
      <c r="FB269" s="43">
        <f t="shared" si="349"/>
        <v>4.64E-4</v>
      </c>
      <c r="FC269" s="43">
        <f t="shared" si="349"/>
        <v>2.5820000000000001E-3</v>
      </c>
      <c r="FD269" s="43">
        <f t="shared" si="349"/>
        <v>4.444E-3</v>
      </c>
      <c r="FE269" s="43">
        <f t="shared" si="349"/>
        <v>2.1519999999999998E-3</v>
      </c>
      <c r="FF269" s="43">
        <f t="shared" si="349"/>
        <v>6.0790000000000002E-3</v>
      </c>
      <c r="FG269" s="43">
        <f t="shared" si="349"/>
        <v>3.771E-3</v>
      </c>
      <c r="FH269" s="43">
        <f t="shared" si="349"/>
        <v>1.6900000000000001E-3</v>
      </c>
      <c r="FI269" s="43">
        <f t="shared" si="349"/>
        <v>6.9300000000000004E-4</v>
      </c>
      <c r="FJ269" s="43">
        <f t="shared" si="349"/>
        <v>9.4499999999999998E-4</v>
      </c>
      <c r="FK269" s="43">
        <f t="shared" si="349"/>
        <v>5.9100000000000005E-4</v>
      </c>
      <c r="FL269" s="43">
        <f t="shared" si="349"/>
        <v>1.5449999999999999E-3</v>
      </c>
      <c r="FM269" s="43">
        <f t="shared" si="349"/>
        <v>2.1649999999999998E-3</v>
      </c>
      <c r="FN269" s="43">
        <f t="shared" si="349"/>
        <v>3.4269999999999999E-3</v>
      </c>
      <c r="FO269" s="43">
        <f t="shared" si="349"/>
        <v>3.1700000000000001E-4</v>
      </c>
      <c r="FP269" s="43">
        <f t="shared" si="349"/>
        <v>7.6400000000000003E-4</v>
      </c>
      <c r="FQ269" s="43">
        <f t="shared" si="349"/>
        <v>1.1299999999999999E-3</v>
      </c>
      <c r="FR269" s="43">
        <f t="shared" si="349"/>
        <v>6.7900000000000002E-4</v>
      </c>
      <c r="FS269" s="43">
        <f t="shared" si="349"/>
        <v>3.1500000000000001E-4</v>
      </c>
      <c r="FT269" s="43">
        <f t="shared" si="349"/>
        <v>1.4100000000000001E-4</v>
      </c>
      <c r="FU269" s="43">
        <f t="shared" si="349"/>
        <v>3.8349999999999999E-3</v>
      </c>
      <c r="FV269" s="43">
        <f t="shared" si="349"/>
        <v>2.6220000000000002E-3</v>
      </c>
      <c r="FW269" s="43">
        <f t="shared" si="349"/>
        <v>4.8650000000000004E-3</v>
      </c>
      <c r="FX269" s="43">
        <f t="shared" si="349"/>
        <v>1.9889999999999999E-3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829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3.0790000000000001E-3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830</v>
      </c>
      <c r="B271" s="7" t="s">
        <v>831</v>
      </c>
      <c r="C271" s="43">
        <f t="shared" ref="C271:BB271" si="350">IF(ROUND(MIN(C269,(C252-C263),(C257-C263)),6)&lt;0,0,(ROUND(MIN(C269,(C252-C263),(C257-C263)),6)))</f>
        <v>0</v>
      </c>
      <c r="D271" s="43">
        <f t="shared" si="350"/>
        <v>0</v>
      </c>
      <c r="E271" s="43">
        <f t="shared" si="350"/>
        <v>0</v>
      </c>
      <c r="F271" s="43">
        <f t="shared" si="350"/>
        <v>0</v>
      </c>
      <c r="G271" s="43">
        <f t="shared" si="350"/>
        <v>0</v>
      </c>
      <c r="H271" s="43">
        <f t="shared" si="350"/>
        <v>0</v>
      </c>
      <c r="I271" s="43">
        <f t="shared" si="350"/>
        <v>0</v>
      </c>
      <c r="J271" s="43">
        <f t="shared" si="350"/>
        <v>0</v>
      </c>
      <c r="K271" s="43">
        <f t="shared" si="350"/>
        <v>0</v>
      </c>
      <c r="L271" s="43">
        <f t="shared" si="350"/>
        <v>0</v>
      </c>
      <c r="M271" s="43">
        <f t="shared" si="350"/>
        <v>0</v>
      </c>
      <c r="N271" s="43">
        <f t="shared" si="350"/>
        <v>0</v>
      </c>
      <c r="O271" s="43">
        <f t="shared" si="350"/>
        <v>0</v>
      </c>
      <c r="P271" s="43">
        <f t="shared" si="350"/>
        <v>0</v>
      </c>
      <c r="Q271" s="43">
        <f t="shared" si="350"/>
        <v>0</v>
      </c>
      <c r="R271" s="43">
        <f t="shared" si="350"/>
        <v>0</v>
      </c>
      <c r="S271" s="43">
        <f t="shared" si="350"/>
        <v>0</v>
      </c>
      <c r="T271" s="43">
        <f t="shared" si="350"/>
        <v>0</v>
      </c>
      <c r="U271" s="43">
        <f t="shared" si="350"/>
        <v>0</v>
      </c>
      <c r="V271" s="43">
        <f t="shared" si="350"/>
        <v>0</v>
      </c>
      <c r="W271" s="43">
        <f t="shared" si="350"/>
        <v>0</v>
      </c>
      <c r="X271" s="43">
        <f t="shared" si="350"/>
        <v>0</v>
      </c>
      <c r="Y271" s="43">
        <f t="shared" si="350"/>
        <v>0</v>
      </c>
      <c r="Z271" s="43">
        <f t="shared" si="350"/>
        <v>0</v>
      </c>
      <c r="AA271" s="43">
        <f t="shared" si="350"/>
        <v>0</v>
      </c>
      <c r="AB271" s="43">
        <f t="shared" si="350"/>
        <v>0</v>
      </c>
      <c r="AC271" s="43">
        <f t="shared" si="350"/>
        <v>0</v>
      </c>
      <c r="AD271" s="43">
        <f t="shared" si="350"/>
        <v>0</v>
      </c>
      <c r="AE271" s="43">
        <f t="shared" si="350"/>
        <v>0</v>
      </c>
      <c r="AF271" s="43">
        <f t="shared" si="350"/>
        <v>0</v>
      </c>
      <c r="AG271" s="43">
        <f t="shared" si="350"/>
        <v>0</v>
      </c>
      <c r="AH271" s="43">
        <f t="shared" si="350"/>
        <v>0</v>
      </c>
      <c r="AI271" s="43">
        <f t="shared" si="350"/>
        <v>0</v>
      </c>
      <c r="AJ271" s="43">
        <f t="shared" si="350"/>
        <v>0</v>
      </c>
      <c r="AK271" s="43">
        <f t="shared" si="350"/>
        <v>0</v>
      </c>
      <c r="AL271" s="43">
        <f t="shared" si="350"/>
        <v>0</v>
      </c>
      <c r="AM271" s="43">
        <f t="shared" si="350"/>
        <v>0</v>
      </c>
      <c r="AN271" s="43">
        <f t="shared" si="350"/>
        <v>0</v>
      </c>
      <c r="AO271" s="43">
        <f t="shared" si="350"/>
        <v>0</v>
      </c>
      <c r="AP271" s="43">
        <f t="shared" si="350"/>
        <v>0</v>
      </c>
      <c r="AQ271" s="43">
        <f t="shared" si="350"/>
        <v>0</v>
      </c>
      <c r="AR271" s="43">
        <f t="shared" si="350"/>
        <v>0</v>
      </c>
      <c r="AS271" s="43">
        <f t="shared" si="350"/>
        <v>0</v>
      </c>
      <c r="AT271" s="43">
        <f t="shared" si="350"/>
        <v>0</v>
      </c>
      <c r="AU271" s="43">
        <f t="shared" si="350"/>
        <v>0</v>
      </c>
      <c r="AV271" s="43">
        <f t="shared" si="350"/>
        <v>0</v>
      </c>
      <c r="AW271" s="43">
        <f t="shared" si="350"/>
        <v>0</v>
      </c>
      <c r="AX271" s="43">
        <f t="shared" si="350"/>
        <v>0</v>
      </c>
      <c r="AY271" s="43">
        <f t="shared" si="350"/>
        <v>0</v>
      </c>
      <c r="AZ271" s="43">
        <f>IF(ROUND(MIN(AZ269,(AZ252-AZ263),(AZ257-AZ263)),6)&lt;0,0,(ROUND(MIN(AZ269,(AZ252-AZ263),(AZ257-AZ263)),6)))</f>
        <v>0</v>
      </c>
      <c r="BA271" s="43">
        <f t="shared" si="350"/>
        <v>0</v>
      </c>
      <c r="BB271" s="43">
        <f t="shared" si="350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51">IF(ROUND(MIN(BD269,(BD252-BD263),(BD257-BD263)),6)&lt;0,0,(ROUND(MIN(BD269,(BD252-BD263),(BD257-BD263)),6)))</f>
        <v>0</v>
      </c>
      <c r="BE271" s="43">
        <f t="shared" si="351"/>
        <v>0</v>
      </c>
      <c r="BF271" s="43">
        <f t="shared" si="351"/>
        <v>0</v>
      </c>
      <c r="BG271" s="43">
        <f t="shared" si="351"/>
        <v>0</v>
      </c>
      <c r="BH271" s="43">
        <f t="shared" si="351"/>
        <v>0</v>
      </c>
      <c r="BI271" s="43">
        <f t="shared" si="351"/>
        <v>0</v>
      </c>
      <c r="BJ271" s="43">
        <f t="shared" si="351"/>
        <v>0</v>
      </c>
      <c r="BK271" s="43">
        <f t="shared" si="351"/>
        <v>0</v>
      </c>
      <c r="BL271" s="43">
        <f t="shared" si="351"/>
        <v>0</v>
      </c>
      <c r="BM271" s="43">
        <f t="shared" si="351"/>
        <v>0</v>
      </c>
      <c r="BN271" s="43">
        <f t="shared" si="351"/>
        <v>0</v>
      </c>
      <c r="BO271" s="43">
        <f t="shared" si="351"/>
        <v>0</v>
      </c>
      <c r="BP271" s="43">
        <f t="shared" si="351"/>
        <v>0</v>
      </c>
      <c r="BQ271" s="43">
        <f t="shared" si="351"/>
        <v>0</v>
      </c>
      <c r="BR271" s="43">
        <f t="shared" si="351"/>
        <v>0</v>
      </c>
      <c r="BS271" s="43">
        <f t="shared" si="351"/>
        <v>0</v>
      </c>
      <c r="BT271" s="43">
        <f t="shared" si="351"/>
        <v>0</v>
      </c>
      <c r="BU271" s="43">
        <f t="shared" si="351"/>
        <v>0</v>
      </c>
      <c r="BV271" s="43">
        <f t="shared" si="351"/>
        <v>0</v>
      </c>
      <c r="BW271" s="43">
        <f t="shared" si="351"/>
        <v>0</v>
      </c>
      <c r="BX271" s="43">
        <f t="shared" si="351"/>
        <v>0</v>
      </c>
      <c r="BY271" s="43">
        <f t="shared" si="351"/>
        <v>0</v>
      </c>
      <c r="BZ271" s="43">
        <f t="shared" si="351"/>
        <v>0</v>
      </c>
      <c r="CA271" s="43">
        <f t="shared" si="351"/>
        <v>0</v>
      </c>
      <c r="CB271" s="43">
        <f t="shared" si="351"/>
        <v>0</v>
      </c>
      <c r="CC271" s="43">
        <f t="shared" si="351"/>
        <v>0</v>
      </c>
      <c r="CD271" s="43">
        <f t="shared" si="351"/>
        <v>0</v>
      </c>
      <c r="CE271" s="43">
        <f t="shared" si="351"/>
        <v>0</v>
      </c>
      <c r="CF271" s="43">
        <f t="shared" si="351"/>
        <v>0</v>
      </c>
      <c r="CG271" s="43">
        <f t="shared" si="351"/>
        <v>0</v>
      </c>
      <c r="CH271" s="43">
        <f t="shared" si="351"/>
        <v>0</v>
      </c>
      <c r="CI271" s="43">
        <f t="shared" si="351"/>
        <v>0</v>
      </c>
      <c r="CJ271" s="43">
        <f t="shared" si="351"/>
        <v>0</v>
      </c>
      <c r="CK271" s="43">
        <f t="shared" si="351"/>
        <v>0</v>
      </c>
      <c r="CL271" s="43">
        <f t="shared" si="351"/>
        <v>0</v>
      </c>
      <c r="CM271" s="43">
        <f t="shared" si="351"/>
        <v>0</v>
      </c>
      <c r="CN271" s="43">
        <f t="shared" si="351"/>
        <v>0</v>
      </c>
      <c r="CO271" s="43">
        <f t="shared" si="351"/>
        <v>0</v>
      </c>
      <c r="CP271" s="43">
        <f t="shared" si="351"/>
        <v>0</v>
      </c>
      <c r="CQ271" s="43">
        <f t="shared" si="351"/>
        <v>0</v>
      </c>
      <c r="CR271" s="43">
        <f t="shared" si="351"/>
        <v>0</v>
      </c>
      <c r="CS271" s="43">
        <f t="shared" si="351"/>
        <v>0</v>
      </c>
      <c r="CT271" s="43">
        <f t="shared" si="351"/>
        <v>0</v>
      </c>
      <c r="CU271" s="43">
        <f t="shared" si="351"/>
        <v>0</v>
      </c>
      <c r="CV271" s="43">
        <f t="shared" si="351"/>
        <v>0</v>
      </c>
      <c r="CW271" s="43">
        <f t="shared" si="351"/>
        <v>0</v>
      </c>
      <c r="CX271" s="43">
        <f t="shared" si="351"/>
        <v>0</v>
      </c>
      <c r="CY271" s="43">
        <f t="shared" si="351"/>
        <v>0</v>
      </c>
      <c r="CZ271" s="43">
        <f t="shared" si="351"/>
        <v>0</v>
      </c>
      <c r="DA271" s="43">
        <f t="shared" si="351"/>
        <v>0</v>
      </c>
      <c r="DB271" s="43">
        <f t="shared" si="351"/>
        <v>0</v>
      </c>
      <c r="DC271" s="43">
        <f t="shared" si="351"/>
        <v>0</v>
      </c>
      <c r="DD271" s="43">
        <f t="shared" si="351"/>
        <v>0</v>
      </c>
      <c r="DE271" s="43">
        <f t="shared" si="351"/>
        <v>0</v>
      </c>
      <c r="DF271" s="43">
        <f t="shared" si="351"/>
        <v>0</v>
      </c>
      <c r="DG271" s="43">
        <f t="shared" si="351"/>
        <v>0</v>
      </c>
      <c r="DH271" s="43">
        <f t="shared" si="351"/>
        <v>0</v>
      </c>
      <c r="DI271" s="43">
        <f t="shared" si="351"/>
        <v>0</v>
      </c>
      <c r="DJ271" s="43">
        <f t="shared" si="351"/>
        <v>0</v>
      </c>
      <c r="DK271" s="43">
        <f t="shared" si="351"/>
        <v>0</v>
      </c>
      <c r="DL271" s="43">
        <f t="shared" si="351"/>
        <v>0</v>
      </c>
      <c r="DM271" s="43">
        <f t="shared" si="351"/>
        <v>0</v>
      </c>
      <c r="DN271" s="43">
        <f t="shared" si="351"/>
        <v>0</v>
      </c>
      <c r="DO271" s="43">
        <f t="shared" si="351"/>
        <v>0</v>
      </c>
      <c r="DP271" s="43">
        <f t="shared" ref="DP271:FX271" si="352">IF(ROUND(MIN(DP269,(DP252-DP263),(DP257-DP263)),6)&lt;0,0,(ROUND(MIN(DP269,(DP252-DP263),(DP257-DP263)),6)))</f>
        <v>0</v>
      </c>
      <c r="DQ271" s="43">
        <f t="shared" si="352"/>
        <v>0</v>
      </c>
      <c r="DR271" s="43">
        <f t="shared" si="352"/>
        <v>0</v>
      </c>
      <c r="DS271" s="43">
        <f t="shared" si="352"/>
        <v>0</v>
      </c>
      <c r="DT271" s="43">
        <f t="shared" si="352"/>
        <v>0</v>
      </c>
      <c r="DU271" s="43">
        <f t="shared" si="352"/>
        <v>0</v>
      </c>
      <c r="DV271" s="43">
        <f t="shared" si="352"/>
        <v>0</v>
      </c>
      <c r="DW271" s="43">
        <f t="shared" si="352"/>
        <v>0</v>
      </c>
      <c r="DX271" s="43">
        <f t="shared" si="352"/>
        <v>0</v>
      </c>
      <c r="DY271" s="43">
        <f t="shared" si="352"/>
        <v>0</v>
      </c>
      <c r="DZ271" s="43">
        <f t="shared" si="352"/>
        <v>0</v>
      </c>
      <c r="EA271" s="43">
        <f t="shared" si="352"/>
        <v>0</v>
      </c>
      <c r="EB271" s="43">
        <f t="shared" si="352"/>
        <v>0</v>
      </c>
      <c r="EC271" s="43">
        <f t="shared" si="352"/>
        <v>0</v>
      </c>
      <c r="ED271" s="43">
        <f t="shared" si="352"/>
        <v>0</v>
      </c>
      <c r="EE271" s="43">
        <f t="shared" si="352"/>
        <v>0</v>
      </c>
      <c r="EF271" s="43">
        <f t="shared" si="352"/>
        <v>0</v>
      </c>
      <c r="EG271" s="43">
        <f t="shared" si="352"/>
        <v>0</v>
      </c>
      <c r="EH271" s="43">
        <f t="shared" si="352"/>
        <v>0</v>
      </c>
      <c r="EI271" s="43">
        <f t="shared" si="352"/>
        <v>0</v>
      </c>
      <c r="EJ271" s="43">
        <f t="shared" si="352"/>
        <v>0</v>
      </c>
      <c r="EK271" s="43">
        <f t="shared" si="352"/>
        <v>0</v>
      </c>
      <c r="EL271" s="43">
        <f t="shared" si="352"/>
        <v>0</v>
      </c>
      <c r="EM271" s="43">
        <f t="shared" si="352"/>
        <v>0</v>
      </c>
      <c r="EN271" s="43">
        <f t="shared" si="352"/>
        <v>0</v>
      </c>
      <c r="EO271" s="43">
        <f t="shared" si="352"/>
        <v>0</v>
      </c>
      <c r="EP271" s="43">
        <f t="shared" si="352"/>
        <v>0</v>
      </c>
      <c r="EQ271" s="43">
        <f>IF(ROUND(MIN(EQ269,(EQ252-EQ263),(EQ257-EQ263)),6)&lt;0,0,(ROUND(MIN(EQ269,(EQ252-EQ263),(EQ257-EQ263)),6)))-0.000001</f>
        <v>0</v>
      </c>
      <c r="ER271" s="43">
        <f t="shared" si="352"/>
        <v>0</v>
      </c>
      <c r="ES271" s="43">
        <f t="shared" si="352"/>
        <v>0</v>
      </c>
      <c r="ET271" s="43">
        <f t="shared" si="352"/>
        <v>0</v>
      </c>
      <c r="EU271" s="43">
        <f t="shared" si="352"/>
        <v>0</v>
      </c>
      <c r="EV271" s="43">
        <f t="shared" si="352"/>
        <v>0</v>
      </c>
      <c r="EW271" s="43">
        <f t="shared" si="352"/>
        <v>0</v>
      </c>
      <c r="EX271" s="43">
        <f t="shared" si="352"/>
        <v>0</v>
      </c>
      <c r="EY271" s="43">
        <f t="shared" si="352"/>
        <v>0</v>
      </c>
      <c r="EZ271" s="43">
        <f t="shared" si="352"/>
        <v>0</v>
      </c>
      <c r="FA271" s="43">
        <f t="shared" si="352"/>
        <v>0</v>
      </c>
      <c r="FB271" s="43">
        <f t="shared" si="352"/>
        <v>0</v>
      </c>
      <c r="FC271" s="43">
        <f t="shared" si="352"/>
        <v>0</v>
      </c>
      <c r="FD271" s="43">
        <f t="shared" si="352"/>
        <v>0</v>
      </c>
      <c r="FE271" s="43">
        <f t="shared" si="352"/>
        <v>0</v>
      </c>
      <c r="FF271" s="43">
        <f t="shared" si="352"/>
        <v>0</v>
      </c>
      <c r="FG271" s="43">
        <f t="shared" si="352"/>
        <v>0</v>
      </c>
      <c r="FH271" s="43">
        <f t="shared" si="352"/>
        <v>0</v>
      </c>
      <c r="FI271" s="43">
        <f t="shared" si="352"/>
        <v>0</v>
      </c>
      <c r="FJ271" s="43">
        <f t="shared" si="352"/>
        <v>0</v>
      </c>
      <c r="FK271" s="43">
        <f t="shared" si="352"/>
        <v>0</v>
      </c>
      <c r="FL271" s="43">
        <f t="shared" si="352"/>
        <v>0</v>
      </c>
      <c r="FM271" s="43">
        <f t="shared" si="352"/>
        <v>0</v>
      </c>
      <c r="FN271" s="43">
        <f t="shared" si="352"/>
        <v>0</v>
      </c>
      <c r="FO271" s="43">
        <f t="shared" si="352"/>
        <v>0</v>
      </c>
      <c r="FP271" s="43">
        <f t="shared" si="352"/>
        <v>0</v>
      </c>
      <c r="FQ271" s="43">
        <f t="shared" si="352"/>
        <v>0</v>
      </c>
      <c r="FR271" s="43">
        <f t="shared" si="352"/>
        <v>0</v>
      </c>
      <c r="FS271" s="43">
        <f t="shared" si="352"/>
        <v>0</v>
      </c>
      <c r="FT271" s="43">
        <f>IF(ROUND(MIN(FT269,(FT252-FT263),(FT257-FT263)),6)&lt;0,0,(ROUND(MIN(FT269,(FT252-FT263),(FT257-FT263)),6)))-0.000001</f>
        <v>1.4000000000000001E-4</v>
      </c>
      <c r="FU271" s="43">
        <f t="shared" si="352"/>
        <v>0</v>
      </c>
      <c r="FV271" s="43">
        <f t="shared" si="352"/>
        <v>0</v>
      </c>
      <c r="FW271" s="43">
        <f t="shared" si="352"/>
        <v>0</v>
      </c>
      <c r="FX271" s="43">
        <f t="shared" si="352"/>
        <v>0</v>
      </c>
      <c r="FY271" s="43"/>
      <c r="FZ271" s="43">
        <f>SUM(C271:FX271)</f>
        <v>1.4000000000000001E-4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832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833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834</v>
      </c>
      <c r="B274" s="7" t="s">
        <v>835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836</v>
      </c>
      <c r="B275" s="7" t="s">
        <v>837</v>
      </c>
      <c r="C275" s="43">
        <f t="shared" ref="C275:BN275" si="353">IF(C262&gt;0,C274,C271)</f>
        <v>0</v>
      </c>
      <c r="D275" s="43">
        <f t="shared" si="353"/>
        <v>0</v>
      </c>
      <c r="E275" s="43">
        <f t="shared" si="353"/>
        <v>0</v>
      </c>
      <c r="F275" s="43">
        <f t="shared" si="353"/>
        <v>0</v>
      </c>
      <c r="G275" s="43">
        <f t="shared" si="353"/>
        <v>0</v>
      </c>
      <c r="H275" s="43">
        <f t="shared" si="353"/>
        <v>0</v>
      </c>
      <c r="I275" s="43">
        <f t="shared" si="353"/>
        <v>0</v>
      </c>
      <c r="J275" s="43">
        <f t="shared" si="353"/>
        <v>0</v>
      </c>
      <c r="K275" s="43">
        <f t="shared" si="353"/>
        <v>0</v>
      </c>
      <c r="L275" s="43">
        <f t="shared" si="353"/>
        <v>0</v>
      </c>
      <c r="M275" s="43">
        <f t="shared" si="353"/>
        <v>0</v>
      </c>
      <c r="N275" s="43">
        <f t="shared" si="353"/>
        <v>0</v>
      </c>
      <c r="O275" s="43">
        <f t="shared" si="353"/>
        <v>0</v>
      </c>
      <c r="P275" s="43">
        <f t="shared" si="353"/>
        <v>0</v>
      </c>
      <c r="Q275" s="43">
        <f t="shared" si="353"/>
        <v>0</v>
      </c>
      <c r="R275" s="43">
        <f t="shared" si="353"/>
        <v>0</v>
      </c>
      <c r="S275" s="43">
        <f t="shared" si="353"/>
        <v>0</v>
      </c>
      <c r="T275" s="43">
        <f t="shared" si="353"/>
        <v>0</v>
      </c>
      <c r="U275" s="43">
        <f t="shared" si="353"/>
        <v>0</v>
      </c>
      <c r="V275" s="43">
        <f t="shared" si="353"/>
        <v>0</v>
      </c>
      <c r="W275" s="43">
        <f t="shared" si="353"/>
        <v>0</v>
      </c>
      <c r="X275" s="43">
        <f t="shared" si="353"/>
        <v>0</v>
      </c>
      <c r="Y275" s="43">
        <f t="shared" si="353"/>
        <v>0</v>
      </c>
      <c r="Z275" s="43">
        <f t="shared" si="353"/>
        <v>0</v>
      </c>
      <c r="AA275" s="43">
        <f t="shared" si="353"/>
        <v>0</v>
      </c>
      <c r="AB275" s="43">
        <f t="shared" si="353"/>
        <v>0</v>
      </c>
      <c r="AC275" s="43">
        <f t="shared" si="353"/>
        <v>0</v>
      </c>
      <c r="AD275" s="43">
        <f t="shared" si="353"/>
        <v>0</v>
      </c>
      <c r="AE275" s="43">
        <f t="shared" si="353"/>
        <v>0</v>
      </c>
      <c r="AF275" s="43">
        <f t="shared" si="353"/>
        <v>0</v>
      </c>
      <c r="AG275" s="43">
        <f t="shared" si="353"/>
        <v>0</v>
      </c>
      <c r="AH275" s="43">
        <f t="shared" si="353"/>
        <v>0</v>
      </c>
      <c r="AI275" s="43">
        <f t="shared" si="353"/>
        <v>0</v>
      </c>
      <c r="AJ275" s="43">
        <f t="shared" si="353"/>
        <v>0</v>
      </c>
      <c r="AK275" s="43">
        <f t="shared" si="353"/>
        <v>0</v>
      </c>
      <c r="AL275" s="43">
        <f t="shared" si="353"/>
        <v>0</v>
      </c>
      <c r="AM275" s="43">
        <f t="shared" si="353"/>
        <v>0</v>
      </c>
      <c r="AN275" s="43">
        <f t="shared" si="353"/>
        <v>0</v>
      </c>
      <c r="AO275" s="43">
        <f t="shared" si="353"/>
        <v>0</v>
      </c>
      <c r="AP275" s="43">
        <f t="shared" si="353"/>
        <v>0</v>
      </c>
      <c r="AQ275" s="43">
        <f t="shared" si="353"/>
        <v>0</v>
      </c>
      <c r="AR275" s="43">
        <f t="shared" si="353"/>
        <v>0</v>
      </c>
      <c r="AS275" s="43">
        <f t="shared" si="353"/>
        <v>0</v>
      </c>
      <c r="AT275" s="43">
        <f t="shared" si="353"/>
        <v>0</v>
      </c>
      <c r="AU275" s="43">
        <f t="shared" si="353"/>
        <v>0</v>
      </c>
      <c r="AV275" s="43">
        <f t="shared" si="353"/>
        <v>0</v>
      </c>
      <c r="AW275" s="43">
        <f t="shared" si="353"/>
        <v>0</v>
      </c>
      <c r="AX275" s="43">
        <f t="shared" si="353"/>
        <v>0</v>
      </c>
      <c r="AY275" s="43">
        <f t="shared" si="353"/>
        <v>0</v>
      </c>
      <c r="AZ275" s="43">
        <f t="shared" si="353"/>
        <v>0</v>
      </c>
      <c r="BA275" s="43">
        <f t="shared" si="353"/>
        <v>0</v>
      </c>
      <c r="BB275" s="43">
        <f t="shared" si="353"/>
        <v>0</v>
      </c>
      <c r="BC275" s="43">
        <f t="shared" si="353"/>
        <v>0</v>
      </c>
      <c r="BD275" s="43">
        <f t="shared" si="353"/>
        <v>0</v>
      </c>
      <c r="BE275" s="43">
        <f t="shared" si="353"/>
        <v>0</v>
      </c>
      <c r="BF275" s="43">
        <f t="shared" si="353"/>
        <v>0</v>
      </c>
      <c r="BG275" s="43">
        <f t="shared" si="353"/>
        <v>0</v>
      </c>
      <c r="BH275" s="43">
        <f t="shared" si="353"/>
        <v>0</v>
      </c>
      <c r="BI275" s="43">
        <f t="shared" si="353"/>
        <v>0</v>
      </c>
      <c r="BJ275" s="43">
        <f t="shared" si="353"/>
        <v>0</v>
      </c>
      <c r="BK275" s="43">
        <f t="shared" si="353"/>
        <v>0</v>
      </c>
      <c r="BL275" s="43">
        <f t="shared" si="353"/>
        <v>0</v>
      </c>
      <c r="BM275" s="43">
        <f t="shared" si="353"/>
        <v>0</v>
      </c>
      <c r="BN275" s="43">
        <f t="shared" si="353"/>
        <v>0</v>
      </c>
      <c r="BO275" s="43">
        <f t="shared" ref="BO275:DZ275" si="354">IF(BO262&gt;0,BO274,BO271)</f>
        <v>0</v>
      </c>
      <c r="BP275" s="43">
        <f t="shared" si="354"/>
        <v>0</v>
      </c>
      <c r="BQ275" s="43">
        <f t="shared" si="354"/>
        <v>0</v>
      </c>
      <c r="BR275" s="43">
        <f t="shared" si="354"/>
        <v>0</v>
      </c>
      <c r="BS275" s="43">
        <f t="shared" si="354"/>
        <v>0</v>
      </c>
      <c r="BT275" s="43">
        <f t="shared" si="354"/>
        <v>0</v>
      </c>
      <c r="BU275" s="43">
        <f t="shared" si="354"/>
        <v>0</v>
      </c>
      <c r="BV275" s="43">
        <f t="shared" si="354"/>
        <v>0</v>
      </c>
      <c r="BW275" s="43">
        <f t="shared" si="354"/>
        <v>0</v>
      </c>
      <c r="BX275" s="43">
        <f t="shared" si="354"/>
        <v>0</v>
      </c>
      <c r="BY275" s="43">
        <f t="shared" si="354"/>
        <v>0</v>
      </c>
      <c r="BZ275" s="43">
        <f t="shared" si="354"/>
        <v>0</v>
      </c>
      <c r="CA275" s="43">
        <f t="shared" si="354"/>
        <v>0</v>
      </c>
      <c r="CB275" s="43">
        <f t="shared" si="354"/>
        <v>0</v>
      </c>
      <c r="CC275" s="43">
        <f t="shared" si="354"/>
        <v>0</v>
      </c>
      <c r="CD275" s="43">
        <f t="shared" si="354"/>
        <v>0</v>
      </c>
      <c r="CE275" s="43">
        <f t="shared" si="354"/>
        <v>0</v>
      </c>
      <c r="CF275" s="43">
        <f t="shared" si="354"/>
        <v>0</v>
      </c>
      <c r="CG275" s="43">
        <f t="shared" si="354"/>
        <v>0</v>
      </c>
      <c r="CH275" s="43">
        <f t="shared" si="354"/>
        <v>0</v>
      </c>
      <c r="CI275" s="43">
        <f t="shared" si="354"/>
        <v>0</v>
      </c>
      <c r="CJ275" s="43">
        <f t="shared" si="354"/>
        <v>0</v>
      </c>
      <c r="CK275" s="43">
        <f t="shared" si="354"/>
        <v>0</v>
      </c>
      <c r="CL275" s="43">
        <f t="shared" si="354"/>
        <v>0</v>
      </c>
      <c r="CM275" s="43">
        <f t="shared" si="354"/>
        <v>0</v>
      </c>
      <c r="CN275" s="43">
        <f t="shared" si="354"/>
        <v>0</v>
      </c>
      <c r="CO275" s="43">
        <f t="shared" si="354"/>
        <v>0</v>
      </c>
      <c r="CP275" s="43">
        <f t="shared" si="354"/>
        <v>0</v>
      </c>
      <c r="CQ275" s="43">
        <f t="shared" si="354"/>
        <v>0</v>
      </c>
      <c r="CR275" s="43">
        <f t="shared" si="354"/>
        <v>0</v>
      </c>
      <c r="CS275" s="43">
        <f t="shared" si="354"/>
        <v>0</v>
      </c>
      <c r="CT275" s="43">
        <f t="shared" si="354"/>
        <v>0</v>
      </c>
      <c r="CU275" s="43">
        <f t="shared" si="354"/>
        <v>0</v>
      </c>
      <c r="CV275" s="43">
        <f t="shared" si="354"/>
        <v>0</v>
      </c>
      <c r="CW275" s="43">
        <f t="shared" si="354"/>
        <v>0</v>
      </c>
      <c r="CX275" s="43">
        <f t="shared" si="354"/>
        <v>0</v>
      </c>
      <c r="CY275" s="43">
        <f t="shared" si="354"/>
        <v>0</v>
      </c>
      <c r="CZ275" s="43">
        <f t="shared" si="354"/>
        <v>0</v>
      </c>
      <c r="DA275" s="43">
        <f t="shared" si="354"/>
        <v>0</v>
      </c>
      <c r="DB275" s="43">
        <f t="shared" si="354"/>
        <v>0</v>
      </c>
      <c r="DC275" s="43">
        <f t="shared" si="354"/>
        <v>0</v>
      </c>
      <c r="DD275" s="43">
        <f t="shared" si="354"/>
        <v>0</v>
      </c>
      <c r="DE275" s="43">
        <f t="shared" si="354"/>
        <v>0</v>
      </c>
      <c r="DF275" s="43">
        <f t="shared" si="354"/>
        <v>0</v>
      </c>
      <c r="DG275" s="43">
        <f t="shared" si="354"/>
        <v>0</v>
      </c>
      <c r="DH275" s="43">
        <f t="shared" si="354"/>
        <v>0</v>
      </c>
      <c r="DI275" s="43">
        <f t="shared" si="354"/>
        <v>0</v>
      </c>
      <c r="DJ275" s="43">
        <f t="shared" si="354"/>
        <v>0</v>
      </c>
      <c r="DK275" s="43">
        <f t="shared" si="354"/>
        <v>0</v>
      </c>
      <c r="DL275" s="43">
        <f t="shared" si="354"/>
        <v>0</v>
      </c>
      <c r="DM275" s="43">
        <f t="shared" si="354"/>
        <v>0</v>
      </c>
      <c r="DN275" s="43">
        <f t="shared" si="354"/>
        <v>0</v>
      </c>
      <c r="DO275" s="43">
        <f t="shared" si="354"/>
        <v>0</v>
      </c>
      <c r="DP275" s="43">
        <f t="shared" si="354"/>
        <v>0</v>
      </c>
      <c r="DQ275" s="43">
        <f t="shared" si="354"/>
        <v>0</v>
      </c>
      <c r="DR275" s="43">
        <f t="shared" si="354"/>
        <v>0</v>
      </c>
      <c r="DS275" s="43">
        <f t="shared" si="354"/>
        <v>0</v>
      </c>
      <c r="DT275" s="43">
        <f t="shared" si="354"/>
        <v>0</v>
      </c>
      <c r="DU275" s="43">
        <f t="shared" si="354"/>
        <v>0</v>
      </c>
      <c r="DV275" s="43">
        <f t="shared" si="354"/>
        <v>0</v>
      </c>
      <c r="DW275" s="43">
        <f t="shared" si="354"/>
        <v>0</v>
      </c>
      <c r="DX275" s="43">
        <f t="shared" si="354"/>
        <v>0</v>
      </c>
      <c r="DY275" s="43">
        <f t="shared" si="354"/>
        <v>0</v>
      </c>
      <c r="DZ275" s="43">
        <f t="shared" si="354"/>
        <v>0</v>
      </c>
      <c r="EA275" s="43">
        <f t="shared" ref="EA275:FX275" si="355">IF(EA262&gt;0,EA274,EA271)</f>
        <v>0</v>
      </c>
      <c r="EB275" s="43">
        <f t="shared" si="355"/>
        <v>0</v>
      </c>
      <c r="EC275" s="43">
        <f t="shared" si="355"/>
        <v>0</v>
      </c>
      <c r="ED275" s="43">
        <f t="shared" si="355"/>
        <v>0</v>
      </c>
      <c r="EE275" s="43">
        <f t="shared" si="355"/>
        <v>0</v>
      </c>
      <c r="EF275" s="43">
        <f t="shared" si="355"/>
        <v>0</v>
      </c>
      <c r="EG275" s="43">
        <f t="shared" si="355"/>
        <v>0</v>
      </c>
      <c r="EH275" s="43">
        <f t="shared" si="355"/>
        <v>0</v>
      </c>
      <c r="EI275" s="43">
        <f t="shared" si="355"/>
        <v>0</v>
      </c>
      <c r="EJ275" s="43">
        <f t="shared" si="355"/>
        <v>0</v>
      </c>
      <c r="EK275" s="43">
        <f t="shared" si="355"/>
        <v>0</v>
      </c>
      <c r="EL275" s="43">
        <f t="shared" si="355"/>
        <v>0</v>
      </c>
      <c r="EM275" s="43">
        <f t="shared" si="355"/>
        <v>0</v>
      </c>
      <c r="EN275" s="43">
        <f t="shared" si="355"/>
        <v>0</v>
      </c>
      <c r="EO275" s="43">
        <f t="shared" si="355"/>
        <v>0</v>
      </c>
      <c r="EP275" s="43">
        <f t="shared" si="355"/>
        <v>0</v>
      </c>
      <c r="EQ275" s="43">
        <f t="shared" si="355"/>
        <v>0</v>
      </c>
      <c r="ER275" s="43">
        <f t="shared" si="355"/>
        <v>0</v>
      </c>
      <c r="ES275" s="43">
        <f t="shared" si="355"/>
        <v>0</v>
      </c>
      <c r="ET275" s="43">
        <f t="shared" si="355"/>
        <v>0</v>
      </c>
      <c r="EU275" s="43">
        <f t="shared" si="355"/>
        <v>0</v>
      </c>
      <c r="EV275" s="43">
        <f t="shared" si="355"/>
        <v>0</v>
      </c>
      <c r="EW275" s="43">
        <f t="shared" si="355"/>
        <v>0</v>
      </c>
      <c r="EX275" s="43">
        <f t="shared" si="355"/>
        <v>0</v>
      </c>
      <c r="EY275" s="43">
        <f t="shared" si="355"/>
        <v>0</v>
      </c>
      <c r="EZ275" s="43">
        <f t="shared" si="355"/>
        <v>0</v>
      </c>
      <c r="FA275" s="43">
        <f t="shared" si="355"/>
        <v>0</v>
      </c>
      <c r="FB275" s="43">
        <f t="shared" si="355"/>
        <v>0</v>
      </c>
      <c r="FC275" s="43">
        <f t="shared" si="355"/>
        <v>0</v>
      </c>
      <c r="FD275" s="43">
        <f t="shared" si="355"/>
        <v>0</v>
      </c>
      <c r="FE275" s="43">
        <f t="shared" si="355"/>
        <v>0</v>
      </c>
      <c r="FF275" s="43">
        <f t="shared" si="355"/>
        <v>0</v>
      </c>
      <c r="FG275" s="43">
        <f t="shared" si="355"/>
        <v>0</v>
      </c>
      <c r="FH275" s="43">
        <f t="shared" si="355"/>
        <v>0</v>
      </c>
      <c r="FI275" s="43">
        <f t="shared" si="355"/>
        <v>0</v>
      </c>
      <c r="FJ275" s="43">
        <f t="shared" si="355"/>
        <v>0</v>
      </c>
      <c r="FK275" s="43">
        <f t="shared" si="355"/>
        <v>0</v>
      </c>
      <c r="FL275" s="43">
        <f t="shared" si="355"/>
        <v>0</v>
      </c>
      <c r="FM275" s="43">
        <f t="shared" si="355"/>
        <v>0</v>
      </c>
      <c r="FN275" s="43">
        <f t="shared" si="355"/>
        <v>0</v>
      </c>
      <c r="FO275" s="43">
        <f t="shared" si="355"/>
        <v>0</v>
      </c>
      <c r="FP275" s="43">
        <f t="shared" si="355"/>
        <v>0</v>
      </c>
      <c r="FQ275" s="43">
        <f t="shared" si="355"/>
        <v>0</v>
      </c>
      <c r="FR275" s="43">
        <f t="shared" si="355"/>
        <v>0</v>
      </c>
      <c r="FS275" s="43">
        <f t="shared" si="355"/>
        <v>0</v>
      </c>
      <c r="FT275" s="43">
        <f t="shared" si="355"/>
        <v>1.4000000000000001E-4</v>
      </c>
      <c r="FU275" s="43">
        <f t="shared" si="355"/>
        <v>0</v>
      </c>
      <c r="FV275" s="43">
        <f t="shared" si="355"/>
        <v>0</v>
      </c>
      <c r="FW275" s="43">
        <f t="shared" si="355"/>
        <v>0</v>
      </c>
      <c r="FX275" s="43">
        <f t="shared" si="355"/>
        <v>0</v>
      </c>
      <c r="FY275" s="43"/>
      <c r="FZ275" s="43">
        <f>SUM(C275:FX275)</f>
        <v>1.4000000000000001E-4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838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603</v>
      </c>
      <c r="B278" s="44" t="s">
        <v>839</v>
      </c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/>
      <c r="DZ278" s="102"/>
      <c r="EA278" s="102"/>
      <c r="EB278" s="102"/>
      <c r="EC278" s="102"/>
      <c r="ED278" s="102"/>
      <c r="EE278" s="102"/>
      <c r="EF278" s="102"/>
      <c r="EG278" s="102"/>
      <c r="EH278" s="102"/>
      <c r="EI278" s="102"/>
      <c r="EJ278" s="102"/>
      <c r="EK278" s="102"/>
      <c r="EL278" s="102"/>
      <c r="EM278" s="102"/>
      <c r="EN278" s="102"/>
      <c r="EO278" s="102"/>
      <c r="EP278" s="102"/>
      <c r="EQ278" s="102"/>
      <c r="ER278" s="102"/>
      <c r="ES278" s="102"/>
      <c r="ET278" s="102"/>
      <c r="EU278" s="102"/>
      <c r="EV278" s="102"/>
      <c r="EW278" s="102"/>
      <c r="EX278" s="102"/>
      <c r="EY278" s="102"/>
      <c r="EZ278" s="102"/>
      <c r="FA278" s="102"/>
      <c r="FB278" s="102"/>
      <c r="FC278" s="102"/>
      <c r="FD278" s="102"/>
      <c r="FE278" s="102"/>
      <c r="FF278" s="102"/>
      <c r="FG278" s="102"/>
      <c r="FH278" s="102"/>
      <c r="FI278" s="102"/>
      <c r="FJ278" s="102"/>
      <c r="FK278" s="102"/>
      <c r="FL278" s="102"/>
      <c r="FM278" s="102"/>
      <c r="FN278" s="102"/>
      <c r="FO278" s="102"/>
      <c r="FP278" s="102"/>
      <c r="FQ278" s="102"/>
      <c r="FR278" s="102"/>
      <c r="FS278" s="102"/>
      <c r="FT278" s="102"/>
      <c r="FU278" s="102"/>
      <c r="FV278" s="102"/>
      <c r="FW278" s="102"/>
      <c r="FX278" s="102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840</v>
      </c>
      <c r="B279" s="7" t="s">
        <v>841</v>
      </c>
      <c r="C279" s="7">
        <f>C249</f>
        <v>66719849.18</v>
      </c>
      <c r="D279" s="7">
        <f t="shared" ref="D279:BO279" si="356">D249</f>
        <v>401052117.13</v>
      </c>
      <c r="E279" s="7">
        <f t="shared" si="356"/>
        <v>69147674.489999995</v>
      </c>
      <c r="F279" s="7">
        <f t="shared" si="356"/>
        <v>204651311.71000001</v>
      </c>
      <c r="G279" s="7">
        <f t="shared" si="356"/>
        <v>13453195.119999999</v>
      </c>
      <c r="H279" s="7">
        <f t="shared" si="356"/>
        <v>11696242</v>
      </c>
      <c r="I279" s="7">
        <f t="shared" si="356"/>
        <v>97581917.879999995</v>
      </c>
      <c r="J279" s="7">
        <f t="shared" si="356"/>
        <v>22222616.920000002</v>
      </c>
      <c r="K279" s="7">
        <f t="shared" si="356"/>
        <v>3597400.33</v>
      </c>
      <c r="L279" s="7">
        <f t="shared" si="356"/>
        <v>24506954.100000001</v>
      </c>
      <c r="M279" s="7">
        <f t="shared" si="356"/>
        <v>13949492.859999999</v>
      </c>
      <c r="N279" s="7">
        <f t="shared" si="356"/>
        <v>525649516</v>
      </c>
      <c r="O279" s="7">
        <f t="shared" si="356"/>
        <v>132061724.56</v>
      </c>
      <c r="P279" s="7">
        <f t="shared" si="356"/>
        <v>4148906.53</v>
      </c>
      <c r="Q279" s="7">
        <f t="shared" si="356"/>
        <v>411488843.22000003</v>
      </c>
      <c r="R279" s="7">
        <f t="shared" si="356"/>
        <v>46180103.68</v>
      </c>
      <c r="S279" s="7">
        <f t="shared" si="356"/>
        <v>17107070.829999998</v>
      </c>
      <c r="T279" s="7">
        <f t="shared" si="356"/>
        <v>2617504.7400000002</v>
      </c>
      <c r="U279" s="7">
        <f t="shared" si="356"/>
        <v>1250283.8700000001</v>
      </c>
      <c r="V279" s="7">
        <f t="shared" si="356"/>
        <v>3590952.05</v>
      </c>
      <c r="W279" s="7">
        <f t="shared" si="356"/>
        <v>2612680.69</v>
      </c>
      <c r="X279" s="7">
        <f t="shared" si="356"/>
        <v>997745.07</v>
      </c>
      <c r="Y279" s="7">
        <f t="shared" si="356"/>
        <v>8173158.6299999999</v>
      </c>
      <c r="Z279" s="7">
        <f t="shared" si="356"/>
        <v>3261696.01</v>
      </c>
      <c r="AA279" s="7">
        <f t="shared" si="356"/>
        <v>304443239.94999999</v>
      </c>
      <c r="AB279" s="7">
        <f t="shared" si="356"/>
        <v>283471051.33999997</v>
      </c>
      <c r="AC279" s="7">
        <f t="shared" si="356"/>
        <v>10241530.539999999</v>
      </c>
      <c r="AD279" s="7">
        <f t="shared" si="356"/>
        <v>13914545.619999999</v>
      </c>
      <c r="AE279" s="7">
        <f t="shared" si="356"/>
        <v>1831391.78</v>
      </c>
      <c r="AF279" s="7">
        <f t="shared" si="356"/>
        <v>2944026.54</v>
      </c>
      <c r="AG279" s="7">
        <f t="shared" si="356"/>
        <v>7255852.0599999996</v>
      </c>
      <c r="AH279" s="7">
        <f t="shared" si="356"/>
        <v>10474934.390000001</v>
      </c>
      <c r="AI279" s="7">
        <f t="shared" si="356"/>
        <v>4387940.42</v>
      </c>
      <c r="AJ279" s="7">
        <f t="shared" si="356"/>
        <v>2746300.46</v>
      </c>
      <c r="AK279" s="7">
        <f t="shared" si="356"/>
        <v>3329167.58</v>
      </c>
      <c r="AL279" s="7">
        <f t="shared" si="356"/>
        <v>3727154.18</v>
      </c>
      <c r="AM279" s="7">
        <f t="shared" si="356"/>
        <v>4853084</v>
      </c>
      <c r="AN279" s="7">
        <f t="shared" si="356"/>
        <v>4445684.7699999996</v>
      </c>
      <c r="AO279" s="7">
        <f t="shared" si="356"/>
        <v>43969743.049999997</v>
      </c>
      <c r="AP279" s="7">
        <f t="shared" si="356"/>
        <v>915418317.79999995</v>
      </c>
      <c r="AQ279" s="7">
        <f t="shared" si="356"/>
        <v>3670950.9</v>
      </c>
      <c r="AR279" s="7">
        <f t="shared" si="356"/>
        <v>623723794.23000002</v>
      </c>
      <c r="AS279" s="7">
        <f t="shared" si="356"/>
        <v>71372618.310000002</v>
      </c>
      <c r="AT279" s="7">
        <f t="shared" si="356"/>
        <v>22803775.030000001</v>
      </c>
      <c r="AU279" s="7">
        <f t="shared" si="356"/>
        <v>3869015.65</v>
      </c>
      <c r="AV279" s="7">
        <f t="shared" si="356"/>
        <v>4288096.72</v>
      </c>
      <c r="AW279" s="7">
        <f t="shared" si="356"/>
        <v>3780229.83</v>
      </c>
      <c r="AX279" s="7">
        <f t="shared" si="356"/>
        <v>1730491.42</v>
      </c>
      <c r="AY279" s="7">
        <f t="shared" si="356"/>
        <v>5198338.68</v>
      </c>
      <c r="AZ279" s="7">
        <f t="shared" si="356"/>
        <v>130705533.2</v>
      </c>
      <c r="BA279" s="7">
        <f t="shared" si="356"/>
        <v>87065005.340000004</v>
      </c>
      <c r="BB279" s="7">
        <f t="shared" si="356"/>
        <v>77286743.219999999</v>
      </c>
      <c r="BC279" s="7">
        <f t="shared" si="356"/>
        <v>275598670.19</v>
      </c>
      <c r="BD279" s="7">
        <f t="shared" si="356"/>
        <v>33997204.299999997</v>
      </c>
      <c r="BE279" s="7">
        <f t="shared" si="356"/>
        <v>13749223.98</v>
      </c>
      <c r="BF279" s="7">
        <f t="shared" si="356"/>
        <v>241224422.52000001</v>
      </c>
      <c r="BG279" s="7">
        <f t="shared" si="356"/>
        <v>10547333.800000001</v>
      </c>
      <c r="BH279" s="7">
        <f t="shared" si="356"/>
        <v>6471912.9199999999</v>
      </c>
      <c r="BI279" s="7">
        <f t="shared" si="356"/>
        <v>3998617.75</v>
      </c>
      <c r="BJ279" s="7">
        <f t="shared" si="356"/>
        <v>60558049.659999996</v>
      </c>
      <c r="BK279" s="7">
        <f t="shared" si="356"/>
        <v>291654956.88</v>
      </c>
      <c r="BL279" s="7">
        <f t="shared" si="356"/>
        <v>2792311.05</v>
      </c>
      <c r="BM279" s="7">
        <f t="shared" si="356"/>
        <v>4032044.62</v>
      </c>
      <c r="BN279" s="7">
        <f t="shared" si="356"/>
        <v>32978204.280000001</v>
      </c>
      <c r="BO279" s="7">
        <f t="shared" si="356"/>
        <v>13431519.279999999</v>
      </c>
      <c r="BP279" s="7">
        <f t="shared" ref="BP279:EA279" si="357">BP249</f>
        <v>3313669.31</v>
      </c>
      <c r="BQ279" s="7">
        <f t="shared" si="357"/>
        <v>63425868.539999999</v>
      </c>
      <c r="BR279" s="7">
        <f t="shared" si="357"/>
        <v>44729359.560000002</v>
      </c>
      <c r="BS279" s="7">
        <f t="shared" si="357"/>
        <v>13294531.24</v>
      </c>
      <c r="BT279" s="7">
        <f t="shared" si="357"/>
        <v>5108189.07</v>
      </c>
      <c r="BU279" s="7">
        <f t="shared" si="357"/>
        <v>5105332.01</v>
      </c>
      <c r="BV279" s="7">
        <f t="shared" si="357"/>
        <v>12919929.119999999</v>
      </c>
      <c r="BW279" s="7">
        <f t="shared" si="357"/>
        <v>19975143.93</v>
      </c>
      <c r="BX279" s="7">
        <f t="shared" si="357"/>
        <v>1619685.66</v>
      </c>
      <c r="BY279" s="7">
        <f t="shared" si="357"/>
        <v>5673908.8499999996</v>
      </c>
      <c r="BZ279" s="7">
        <f t="shared" si="357"/>
        <v>3129044.67</v>
      </c>
      <c r="CA279" s="7">
        <f t="shared" si="357"/>
        <v>2784567.23</v>
      </c>
      <c r="CB279" s="7">
        <f t="shared" si="357"/>
        <v>772808312.61000001</v>
      </c>
      <c r="CC279" s="7">
        <f t="shared" si="357"/>
        <v>2950892.52</v>
      </c>
      <c r="CD279" s="7">
        <f t="shared" si="357"/>
        <v>1590048.84</v>
      </c>
      <c r="CE279" s="7">
        <f t="shared" si="357"/>
        <v>2411575.94</v>
      </c>
      <c r="CF279" s="7">
        <f t="shared" si="357"/>
        <v>2490848.86</v>
      </c>
      <c r="CG279" s="7">
        <f t="shared" si="357"/>
        <v>3239768.81</v>
      </c>
      <c r="CH279" s="7">
        <f t="shared" si="357"/>
        <v>2032511.16</v>
      </c>
      <c r="CI279" s="7">
        <f t="shared" si="357"/>
        <v>7403011.4000000004</v>
      </c>
      <c r="CJ279" s="7">
        <f t="shared" si="357"/>
        <v>10361280.5</v>
      </c>
      <c r="CK279" s="7">
        <f t="shared" si="357"/>
        <v>57748531.310000002</v>
      </c>
      <c r="CL279" s="7">
        <f t="shared" si="357"/>
        <v>14111193.9</v>
      </c>
      <c r="CM279" s="7">
        <f t="shared" si="357"/>
        <v>8571895.0299999993</v>
      </c>
      <c r="CN279" s="7">
        <f t="shared" si="357"/>
        <v>305516121.14999998</v>
      </c>
      <c r="CO279" s="7">
        <f t="shared" si="357"/>
        <v>141328840.69999999</v>
      </c>
      <c r="CP279" s="7">
        <f t="shared" si="357"/>
        <v>10850547.109999999</v>
      </c>
      <c r="CQ279" s="7">
        <f t="shared" si="357"/>
        <v>9667081.9700000007</v>
      </c>
      <c r="CR279" s="7">
        <f t="shared" si="357"/>
        <v>3354540.33</v>
      </c>
      <c r="CS279" s="7">
        <f t="shared" si="357"/>
        <v>4217199.87</v>
      </c>
      <c r="CT279" s="7">
        <f t="shared" si="357"/>
        <v>1969085.4</v>
      </c>
      <c r="CU279" s="7">
        <f t="shared" si="357"/>
        <v>4496356.8899999997</v>
      </c>
      <c r="CV279" s="7">
        <f t="shared" si="357"/>
        <v>927869.74</v>
      </c>
      <c r="CW279" s="7">
        <f t="shared" si="357"/>
        <v>3123676.14</v>
      </c>
      <c r="CX279" s="7">
        <f t="shared" si="357"/>
        <v>5113049.0199999996</v>
      </c>
      <c r="CY279" s="7">
        <f t="shared" si="357"/>
        <v>1012983.36</v>
      </c>
      <c r="CZ279" s="7">
        <f t="shared" si="357"/>
        <v>19736826.550000001</v>
      </c>
      <c r="DA279" s="7">
        <f t="shared" si="357"/>
        <v>3154789.73</v>
      </c>
      <c r="DB279" s="7">
        <f t="shared" si="357"/>
        <v>4052304.29</v>
      </c>
      <c r="DC279" s="7">
        <f t="shared" si="357"/>
        <v>2601021.4</v>
      </c>
      <c r="DD279" s="7">
        <f t="shared" si="357"/>
        <v>2949343.28</v>
      </c>
      <c r="DE279" s="7">
        <f t="shared" si="357"/>
        <v>4304175.45</v>
      </c>
      <c r="DF279" s="7">
        <f t="shared" si="357"/>
        <v>205513339.19999999</v>
      </c>
      <c r="DG279" s="7">
        <f t="shared" si="357"/>
        <v>1724436.21</v>
      </c>
      <c r="DH279" s="7">
        <f t="shared" si="357"/>
        <v>19283620.140000001</v>
      </c>
      <c r="DI279" s="7">
        <f t="shared" si="357"/>
        <v>25669778.629999999</v>
      </c>
      <c r="DJ279" s="7">
        <f t="shared" si="357"/>
        <v>7111285.1900000004</v>
      </c>
      <c r="DK279" s="7">
        <f t="shared" si="357"/>
        <v>5211322.96</v>
      </c>
      <c r="DL279" s="7">
        <f t="shared" si="357"/>
        <v>58400673.609999999</v>
      </c>
      <c r="DM279" s="7">
        <f t="shared" si="357"/>
        <v>4018783.77</v>
      </c>
      <c r="DN279" s="7">
        <f t="shared" si="357"/>
        <v>14797471.5</v>
      </c>
      <c r="DO279" s="7">
        <f t="shared" si="357"/>
        <v>32455902</v>
      </c>
      <c r="DP279" s="7">
        <f t="shared" si="357"/>
        <v>3369729.4</v>
      </c>
      <c r="DQ279" s="7">
        <f t="shared" si="357"/>
        <v>9020096.1600000001</v>
      </c>
      <c r="DR279" s="7">
        <f t="shared" si="357"/>
        <v>14975984.630000001</v>
      </c>
      <c r="DS279" s="7">
        <f t="shared" si="357"/>
        <v>8429420.1199999992</v>
      </c>
      <c r="DT279" s="7">
        <f t="shared" si="357"/>
        <v>2867310.86</v>
      </c>
      <c r="DU279" s="7">
        <f t="shared" si="357"/>
        <v>4605720.43</v>
      </c>
      <c r="DV279" s="7">
        <f t="shared" si="357"/>
        <v>3353720.72</v>
      </c>
      <c r="DW279" s="7">
        <f t="shared" si="357"/>
        <v>4128757.67</v>
      </c>
      <c r="DX279" s="7">
        <f t="shared" si="357"/>
        <v>3298855.25</v>
      </c>
      <c r="DY279" s="7">
        <f t="shared" si="357"/>
        <v>4436322.12</v>
      </c>
      <c r="DZ279" s="7">
        <f t="shared" si="357"/>
        <v>8560790.4700000007</v>
      </c>
      <c r="EA279" s="7">
        <f t="shared" si="357"/>
        <v>6529849.6799999997</v>
      </c>
      <c r="EB279" s="7">
        <f t="shared" ref="EB279:FX279" si="358">EB249</f>
        <v>6396331.5700000003</v>
      </c>
      <c r="EC279" s="7">
        <f t="shared" si="358"/>
        <v>3975160.76</v>
      </c>
      <c r="ED279" s="7">
        <f t="shared" si="358"/>
        <v>21131733.359999999</v>
      </c>
      <c r="EE279" s="7">
        <f t="shared" si="358"/>
        <v>3038532.79</v>
      </c>
      <c r="EF279" s="7">
        <f t="shared" si="358"/>
        <v>15323547.789999999</v>
      </c>
      <c r="EG279" s="7">
        <f t="shared" si="358"/>
        <v>3581197.21</v>
      </c>
      <c r="EH279" s="7">
        <f t="shared" si="358"/>
        <v>3454620.19</v>
      </c>
      <c r="EI279" s="7">
        <f t="shared" si="358"/>
        <v>155065584.93000001</v>
      </c>
      <c r="EJ279" s="7">
        <f t="shared" si="358"/>
        <v>94906337.370000005</v>
      </c>
      <c r="EK279" s="7">
        <f t="shared" si="358"/>
        <v>7122858.3899999997</v>
      </c>
      <c r="EL279" s="7">
        <f t="shared" si="358"/>
        <v>4983519.76</v>
      </c>
      <c r="EM279" s="7">
        <f t="shared" si="358"/>
        <v>4767206.7699999996</v>
      </c>
      <c r="EN279" s="7">
        <f t="shared" si="358"/>
        <v>11027692.5</v>
      </c>
      <c r="EO279" s="7">
        <f t="shared" si="358"/>
        <v>4219755.97</v>
      </c>
      <c r="EP279" s="7">
        <f t="shared" si="358"/>
        <v>5038887.46</v>
      </c>
      <c r="EQ279" s="7">
        <f t="shared" si="358"/>
        <v>26819236.190000001</v>
      </c>
      <c r="ER279" s="7">
        <f t="shared" si="358"/>
        <v>4306820.08</v>
      </c>
      <c r="ES279" s="7">
        <f t="shared" si="358"/>
        <v>2723078.91</v>
      </c>
      <c r="ET279" s="7">
        <f t="shared" si="358"/>
        <v>3861075.65</v>
      </c>
      <c r="EU279" s="7">
        <f t="shared" si="358"/>
        <v>7118095.5300000003</v>
      </c>
      <c r="EV279" s="7">
        <f t="shared" si="358"/>
        <v>1770145.84</v>
      </c>
      <c r="EW279" s="7">
        <f t="shared" si="358"/>
        <v>11865998.57</v>
      </c>
      <c r="EX279" s="7">
        <f t="shared" si="358"/>
        <v>3312990.93</v>
      </c>
      <c r="EY279" s="7">
        <f t="shared" si="358"/>
        <v>7554255.9199999999</v>
      </c>
      <c r="EZ279" s="7">
        <f t="shared" si="358"/>
        <v>2472804.35</v>
      </c>
      <c r="FA279" s="7">
        <f t="shared" si="358"/>
        <v>36810687.869999997</v>
      </c>
      <c r="FB279" s="7">
        <f t="shared" si="358"/>
        <v>4416504.42</v>
      </c>
      <c r="FC279" s="7">
        <f t="shared" si="358"/>
        <v>18929228.760000002</v>
      </c>
      <c r="FD279" s="7">
        <f t="shared" si="358"/>
        <v>4811205.87</v>
      </c>
      <c r="FE279" s="7">
        <f t="shared" si="358"/>
        <v>1928053.17</v>
      </c>
      <c r="FF279" s="7">
        <f t="shared" si="358"/>
        <v>3331850.92</v>
      </c>
      <c r="FG279" s="7">
        <f t="shared" si="358"/>
        <v>2326466.5099999998</v>
      </c>
      <c r="FH279" s="7">
        <f t="shared" si="358"/>
        <v>1518430.27</v>
      </c>
      <c r="FI279" s="7">
        <f t="shared" si="358"/>
        <v>18174298.379999999</v>
      </c>
      <c r="FJ279" s="7">
        <f t="shared" si="358"/>
        <v>19514541.68</v>
      </c>
      <c r="FK279" s="7">
        <f t="shared" si="358"/>
        <v>24992684.260000002</v>
      </c>
      <c r="FL279" s="7">
        <f t="shared" si="358"/>
        <v>79338702.319999993</v>
      </c>
      <c r="FM279" s="7">
        <f t="shared" si="358"/>
        <v>36378163.409999996</v>
      </c>
      <c r="FN279" s="7">
        <f t="shared" si="358"/>
        <v>225612866.44</v>
      </c>
      <c r="FO279" s="7">
        <f t="shared" si="358"/>
        <v>11364072.85</v>
      </c>
      <c r="FP279" s="7">
        <f t="shared" si="358"/>
        <v>24255342.969999999</v>
      </c>
      <c r="FQ279" s="7">
        <f t="shared" si="358"/>
        <v>10232293.92</v>
      </c>
      <c r="FR279" s="7">
        <f t="shared" si="358"/>
        <v>2990961.91</v>
      </c>
      <c r="FS279" s="7">
        <f t="shared" si="358"/>
        <v>3156962.51</v>
      </c>
      <c r="FT279" s="7">
        <f t="shared" si="358"/>
        <v>1352119.29</v>
      </c>
      <c r="FU279" s="7">
        <f t="shared" si="358"/>
        <v>9507575.9399999995</v>
      </c>
      <c r="FV279" s="7">
        <f t="shared" si="358"/>
        <v>7753079.2300000004</v>
      </c>
      <c r="FW279" s="7">
        <f t="shared" si="358"/>
        <v>3096878.8</v>
      </c>
      <c r="FX279" s="7">
        <f t="shared" si="358"/>
        <v>1236153</v>
      </c>
      <c r="FY279" s="7"/>
      <c r="FZ279" s="103">
        <f>SUM(C279:FX279)</f>
        <v>8743506662.5</v>
      </c>
      <c r="GA279" s="104">
        <v>8743506662.3099995</v>
      </c>
      <c r="GB279" s="104">
        <f>FZ279-GA279</f>
        <v>0.19000053405761719</v>
      </c>
      <c r="GC279" s="7">
        <f>GC280</f>
        <v>8422213492.8636551</v>
      </c>
      <c r="GD279" s="7">
        <f>GC279-FZ279</f>
        <v>-321293169.63634491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842</v>
      </c>
      <c r="B280" s="7" t="s">
        <v>843</v>
      </c>
      <c r="C280" s="7">
        <f t="shared" ref="C280:BN280" si="359">C263*C47</f>
        <v>26028437.762383372</v>
      </c>
      <c r="D280" s="7">
        <f t="shared" si="359"/>
        <v>89575729.768486485</v>
      </c>
      <c r="E280" s="7">
        <f t="shared" si="359"/>
        <v>26228492.551683038</v>
      </c>
      <c r="F280" s="7">
        <f t="shared" si="359"/>
        <v>57854546.918060362</v>
      </c>
      <c r="G280" s="7">
        <f t="shared" si="359"/>
        <v>6393266.1535566421</v>
      </c>
      <c r="H280" s="7">
        <f t="shared" si="359"/>
        <v>3240187.6751334164</v>
      </c>
      <c r="I280" s="7">
        <f t="shared" si="359"/>
        <v>24677678.316431198</v>
      </c>
      <c r="J280" s="7">
        <f t="shared" si="359"/>
        <v>4112259.4517684756</v>
      </c>
      <c r="K280" s="7">
        <f t="shared" si="359"/>
        <v>1170246.3085679067</v>
      </c>
      <c r="L280" s="7">
        <f t="shared" si="359"/>
        <v>17062736.91243279</v>
      </c>
      <c r="M280" s="7">
        <f t="shared" si="359"/>
        <v>6087586.9005354103</v>
      </c>
      <c r="N280" s="7">
        <f t="shared" si="359"/>
        <v>139752432.76749906</v>
      </c>
      <c r="O280" s="7">
        <f t="shared" si="359"/>
        <v>54940260.44431974</v>
      </c>
      <c r="P280" s="7">
        <f t="shared" si="359"/>
        <v>1512687.8642040391</v>
      </c>
      <c r="Q280" s="7">
        <f t="shared" si="359"/>
        <v>101476106.13661335</v>
      </c>
      <c r="R280" s="7">
        <f t="shared" si="359"/>
        <v>1786556.6750839765</v>
      </c>
      <c r="S280" s="7">
        <f t="shared" si="359"/>
        <v>8267969.886476364</v>
      </c>
      <c r="T280" s="7">
        <f t="shared" si="359"/>
        <v>632909.06146889308</v>
      </c>
      <c r="U280" s="7">
        <f t="shared" si="359"/>
        <v>650802.91070524557</v>
      </c>
      <c r="V280" s="7">
        <f t="shared" si="359"/>
        <v>902887.72127275669</v>
      </c>
      <c r="W280" s="7">
        <f t="shared" si="359"/>
        <v>202560.68748269527</v>
      </c>
      <c r="X280" s="7">
        <f t="shared" si="359"/>
        <v>232176.18619159641</v>
      </c>
      <c r="Y280" s="7">
        <f t="shared" si="359"/>
        <v>1560675.1204766447</v>
      </c>
      <c r="Z280" s="7">
        <f t="shared" si="359"/>
        <v>561510.94022086519</v>
      </c>
      <c r="AA280" s="7">
        <f t="shared" si="359"/>
        <v>114344183.87862548</v>
      </c>
      <c r="AB280" s="7">
        <f t="shared" si="359"/>
        <v>210983771.97884157</v>
      </c>
      <c r="AC280" s="7">
        <f t="shared" si="359"/>
        <v>5157762.6661095629</v>
      </c>
      <c r="AD280" s="7">
        <f t="shared" si="359"/>
        <v>5952050.5924170343</v>
      </c>
      <c r="AE280" s="7">
        <f t="shared" si="359"/>
        <v>383902.83330321452</v>
      </c>
      <c r="AF280" s="7">
        <f t="shared" si="359"/>
        <v>616616.77047617664</v>
      </c>
      <c r="AG280" s="7">
        <f t="shared" si="359"/>
        <v>3947857.1926310738</v>
      </c>
      <c r="AH280" s="7">
        <f t="shared" si="359"/>
        <v>706099.86747470114</v>
      </c>
      <c r="AI280" s="7">
        <f t="shared" si="359"/>
        <v>269638.0843858819</v>
      </c>
      <c r="AJ280" s="7">
        <f t="shared" si="359"/>
        <v>660836.87125960796</v>
      </c>
      <c r="AK280" s="7">
        <f t="shared" si="359"/>
        <v>985856.6330846661</v>
      </c>
      <c r="AL280" s="7">
        <f t="shared" si="359"/>
        <v>1823465.2308488598</v>
      </c>
      <c r="AM280" s="7">
        <f t="shared" si="359"/>
        <v>1025185.5608313507</v>
      </c>
      <c r="AN280" s="7">
        <f t="shared" si="359"/>
        <v>2976905.4511667294</v>
      </c>
      <c r="AO280" s="7">
        <f t="shared" si="359"/>
        <v>10477735.688246066</v>
      </c>
      <c r="AP280" s="7">
        <f t="shared" si="359"/>
        <v>596188616.53287947</v>
      </c>
      <c r="AQ280" s="7">
        <f t="shared" si="359"/>
        <v>2051785.5610915234</v>
      </c>
      <c r="AR280" s="7">
        <f t="shared" si="359"/>
        <v>219516894.5978643</v>
      </c>
      <c r="AS280" s="7">
        <f t="shared" si="359"/>
        <v>39307214.164731979</v>
      </c>
      <c r="AT280" s="7">
        <f t="shared" si="359"/>
        <v>7440812.2769323168</v>
      </c>
      <c r="AU280" s="7">
        <f t="shared" si="359"/>
        <v>1112948.6227244223</v>
      </c>
      <c r="AV280" s="7">
        <f t="shared" si="359"/>
        <v>1199019.7790663589</v>
      </c>
      <c r="AW280" s="7">
        <f t="shared" si="359"/>
        <v>624382.60871131613</v>
      </c>
      <c r="AX280" s="7">
        <f t="shared" si="359"/>
        <v>507162.11927562446</v>
      </c>
      <c r="AY280" s="7">
        <f t="shared" si="359"/>
        <v>1443311.3931541287</v>
      </c>
      <c r="AZ280" s="7">
        <f t="shared" si="359"/>
        <v>12639612.789513292</v>
      </c>
      <c r="BA280" s="7">
        <f t="shared" si="359"/>
        <v>15269561.176607171</v>
      </c>
      <c r="BB280" s="7">
        <f t="shared" si="359"/>
        <v>4382722.9233480636</v>
      </c>
      <c r="BC280" s="7">
        <f t="shared" si="359"/>
        <v>71789008.30352886</v>
      </c>
      <c r="BD280" s="7">
        <f t="shared" si="359"/>
        <v>12514380.794087863</v>
      </c>
      <c r="BE280" s="7">
        <f t="shared" si="359"/>
        <v>3667223.8441116097</v>
      </c>
      <c r="BF280" s="7">
        <f t="shared" si="359"/>
        <v>59496030.733937882</v>
      </c>
      <c r="BG280" s="7">
        <f t="shared" si="359"/>
        <v>1261007.1210930347</v>
      </c>
      <c r="BH280" s="7">
        <f t="shared" si="359"/>
        <v>1397439.7551524483</v>
      </c>
      <c r="BI280" s="7">
        <f t="shared" si="359"/>
        <v>491397.72608338861</v>
      </c>
      <c r="BJ280" s="7">
        <f t="shared" si="359"/>
        <v>17494271.390200734</v>
      </c>
      <c r="BK280" s="7">
        <f t="shared" si="359"/>
        <v>34512210.673606567</v>
      </c>
      <c r="BL280" s="7">
        <f t="shared" si="359"/>
        <v>194420.07776970242</v>
      </c>
      <c r="BM280" s="7">
        <f t="shared" si="359"/>
        <v>822227.00065506296</v>
      </c>
      <c r="BN280" s="7">
        <f t="shared" si="359"/>
        <v>8475006.4720106088</v>
      </c>
      <c r="BO280" s="7">
        <f t="shared" ref="BO280:DZ280" si="360">BO263*BO47</f>
        <v>2936006.6772752446</v>
      </c>
      <c r="BP280" s="7">
        <f t="shared" si="360"/>
        <v>1835934.8301865689</v>
      </c>
      <c r="BQ280" s="7">
        <f t="shared" si="360"/>
        <v>29949774.277073048</v>
      </c>
      <c r="BR280" s="7">
        <f t="shared" si="360"/>
        <v>5806879.5479249852</v>
      </c>
      <c r="BS280" s="7">
        <f t="shared" si="360"/>
        <v>3340383.1885307673</v>
      </c>
      <c r="BT280" s="7">
        <f t="shared" si="360"/>
        <v>2326017.2844549841</v>
      </c>
      <c r="BU280" s="7">
        <f t="shared" si="360"/>
        <v>1740920.7643270667</v>
      </c>
      <c r="BV280" s="7">
        <f t="shared" si="360"/>
        <v>10708394.035073498</v>
      </c>
      <c r="BW280" s="7">
        <f t="shared" si="360"/>
        <v>12033622.208284995</v>
      </c>
      <c r="BX280" s="7">
        <f t="shared" si="360"/>
        <v>1054878.3207656697</v>
      </c>
      <c r="BY280" s="7">
        <f t="shared" si="360"/>
        <v>2926306.8541552867</v>
      </c>
      <c r="BZ280" s="7">
        <f t="shared" si="360"/>
        <v>897445.83795658662</v>
      </c>
      <c r="CA280" s="7">
        <f t="shared" si="360"/>
        <v>1398077.2267165238</v>
      </c>
      <c r="CB280" s="7">
        <f t="shared" si="360"/>
        <v>311799524.97931784</v>
      </c>
      <c r="CC280" s="7">
        <f t="shared" si="360"/>
        <v>489453.05321286328</v>
      </c>
      <c r="CD280" s="7">
        <f t="shared" si="360"/>
        <v>328998.1485315811</v>
      </c>
      <c r="CE280" s="7">
        <f t="shared" si="360"/>
        <v>1130251.5099103516</v>
      </c>
      <c r="CF280" s="7">
        <f t="shared" si="360"/>
        <v>817631.27617346041</v>
      </c>
      <c r="CG280" s="7">
        <f t="shared" si="360"/>
        <v>680027.12482046196</v>
      </c>
      <c r="CH280" s="7">
        <f t="shared" si="360"/>
        <v>456049.36713475542</v>
      </c>
      <c r="CI280" s="7">
        <f t="shared" si="360"/>
        <v>2848450.7518811291</v>
      </c>
      <c r="CJ280" s="7">
        <f t="shared" si="360"/>
        <v>5856177.0240289923</v>
      </c>
      <c r="CK280" s="7">
        <f t="shared" si="360"/>
        <v>11814191.210801873</v>
      </c>
      <c r="CL280" s="7">
        <f t="shared" si="360"/>
        <v>2105624.0527171474</v>
      </c>
      <c r="CM280" s="7">
        <f t="shared" si="360"/>
        <v>798963.93338339939</v>
      </c>
      <c r="CN280" s="7">
        <f t="shared" si="360"/>
        <v>105185831.15367573</v>
      </c>
      <c r="CO280" s="7">
        <f t="shared" si="360"/>
        <v>59432158.980534792</v>
      </c>
      <c r="CP280" s="7">
        <f t="shared" si="360"/>
        <v>9736014.9960648175</v>
      </c>
      <c r="CQ280" s="7">
        <f t="shared" si="360"/>
        <v>2021756.0644168428</v>
      </c>
      <c r="CR280" s="7">
        <f t="shared" si="360"/>
        <v>396971.14630730054</v>
      </c>
      <c r="CS280" s="7">
        <f t="shared" si="360"/>
        <v>1387990.1025339037</v>
      </c>
      <c r="CT280" s="7">
        <f t="shared" si="360"/>
        <v>500323.41514274763</v>
      </c>
      <c r="CU280" s="7">
        <f t="shared" si="360"/>
        <v>427503.34884632041</v>
      </c>
      <c r="CV280" s="7">
        <f t="shared" si="360"/>
        <v>335866.11683746835</v>
      </c>
      <c r="CW280" s="7">
        <f t="shared" si="360"/>
        <v>1143745.1936502287</v>
      </c>
      <c r="CX280" s="7">
        <f t="shared" si="360"/>
        <v>2152850.9861887763</v>
      </c>
      <c r="CY280" s="7">
        <f t="shared" si="360"/>
        <v>174166.71302892306</v>
      </c>
      <c r="CZ280" s="7">
        <f t="shared" si="360"/>
        <v>6096664.862929604</v>
      </c>
      <c r="DA280" s="7">
        <f t="shared" si="360"/>
        <v>1286479.2535743178</v>
      </c>
      <c r="DB280" s="7">
        <f t="shared" si="360"/>
        <v>966257.02074357739</v>
      </c>
      <c r="DC280" s="7">
        <f t="shared" si="360"/>
        <v>1154358.3359526435</v>
      </c>
      <c r="DD280" s="7">
        <f t="shared" si="360"/>
        <v>1132459.2536550774</v>
      </c>
      <c r="DE280" s="7">
        <f t="shared" si="360"/>
        <v>2231806.0894648782</v>
      </c>
      <c r="DF280" s="7">
        <f t="shared" si="360"/>
        <v>55842680.255884334</v>
      </c>
      <c r="DG280" s="7">
        <f t="shared" si="360"/>
        <v>1105745.1550304445</v>
      </c>
      <c r="DH280" s="7">
        <f t="shared" si="360"/>
        <v>9927410.7481828351</v>
      </c>
      <c r="DI280" s="7">
        <f t="shared" si="360"/>
        <v>10009952.681038983</v>
      </c>
      <c r="DJ280" s="7">
        <f t="shared" si="360"/>
        <v>1498557.7261881952</v>
      </c>
      <c r="DK280" s="7">
        <f t="shared" si="360"/>
        <v>926702.81538859254</v>
      </c>
      <c r="DL280" s="7">
        <f t="shared" si="360"/>
        <v>15577212.13301133</v>
      </c>
      <c r="DM280" s="7">
        <f t="shared" si="360"/>
        <v>519222.68022383045</v>
      </c>
      <c r="DN280" s="7">
        <f t="shared" si="360"/>
        <v>7294380.9564460162</v>
      </c>
      <c r="DO280" s="7">
        <f t="shared" si="360"/>
        <v>8294155.7522844998</v>
      </c>
      <c r="DP280" s="7">
        <f t="shared" si="360"/>
        <v>852064.93633736949</v>
      </c>
      <c r="DQ280" s="7">
        <f t="shared" si="360"/>
        <v>6550852.1969394106</v>
      </c>
      <c r="DR280" s="7">
        <f t="shared" si="360"/>
        <v>2152044.1981581361</v>
      </c>
      <c r="DS280" s="7">
        <f t="shared" si="360"/>
        <v>1056161.0489777718</v>
      </c>
      <c r="DT280" s="7">
        <f t="shared" si="360"/>
        <v>268461.87207269395</v>
      </c>
      <c r="DU280" s="7">
        <f t="shared" si="360"/>
        <v>715930.54059528653</v>
      </c>
      <c r="DV280" s="7">
        <f t="shared" si="360"/>
        <v>230393.87214663782</v>
      </c>
      <c r="DW280" s="7">
        <f t="shared" si="360"/>
        <v>478875.69609112013</v>
      </c>
      <c r="DX280" s="7">
        <f t="shared" si="360"/>
        <v>1483273.442990626</v>
      </c>
      <c r="DY280" s="7">
        <f t="shared" si="360"/>
        <v>1892911.164248324</v>
      </c>
      <c r="DZ280" s="7">
        <f t="shared" si="360"/>
        <v>3511362.6305023134</v>
      </c>
      <c r="EA280" s="7">
        <f t="shared" ref="EA280:FX280" si="361">EA263*EA47</f>
        <v>4727827.2513986053</v>
      </c>
      <c r="EB280" s="7">
        <f t="shared" si="361"/>
        <v>2066816.0686428593</v>
      </c>
      <c r="EC280" s="7">
        <f t="shared" si="361"/>
        <v>930176.8899431763</v>
      </c>
      <c r="ED280" s="7">
        <f t="shared" si="361"/>
        <v>15350293.717557924</v>
      </c>
      <c r="EE280" s="7">
        <f t="shared" si="361"/>
        <v>434234.3676262215</v>
      </c>
      <c r="EF280" s="7">
        <f t="shared" si="361"/>
        <v>2040825.2235154032</v>
      </c>
      <c r="EG280" s="7">
        <f t="shared" si="361"/>
        <v>760335.61558163457</v>
      </c>
      <c r="EH280" s="7">
        <f t="shared" si="361"/>
        <v>358423.4641252642</v>
      </c>
      <c r="EI280" s="7">
        <f t="shared" si="361"/>
        <v>33856404.110548228</v>
      </c>
      <c r="EJ280" s="7">
        <f t="shared" si="361"/>
        <v>23436324.840563629</v>
      </c>
      <c r="EK280" s="7">
        <f t="shared" si="361"/>
        <v>2890838.885090501</v>
      </c>
      <c r="EL280" s="7">
        <f t="shared" si="361"/>
        <v>1013198.5386691855</v>
      </c>
      <c r="EM280" s="7">
        <f t="shared" si="361"/>
        <v>1799565.7331530093</v>
      </c>
      <c r="EN280" s="7">
        <f t="shared" si="361"/>
        <v>1753994.86122685</v>
      </c>
      <c r="EO280" s="7">
        <f t="shared" si="361"/>
        <v>1244353.7787926898</v>
      </c>
      <c r="EP280" s="7">
        <f t="shared" si="361"/>
        <v>3120379.7745465729</v>
      </c>
      <c r="EQ280" s="7">
        <f t="shared" si="361"/>
        <v>8751686.9311358724</v>
      </c>
      <c r="ER280" s="7">
        <f t="shared" si="361"/>
        <v>2024310.4121179681</v>
      </c>
      <c r="ES280" s="7">
        <f t="shared" si="361"/>
        <v>633652.70812250499</v>
      </c>
      <c r="ET280" s="7">
        <f t="shared" si="361"/>
        <v>881260.51264957187</v>
      </c>
      <c r="EU280" s="7">
        <f t="shared" si="361"/>
        <v>1057236.4134364987</v>
      </c>
      <c r="EV280" s="7">
        <f t="shared" si="361"/>
        <v>697243.78756680957</v>
      </c>
      <c r="EW280" s="7">
        <f t="shared" si="361"/>
        <v>6623217.2007925231</v>
      </c>
      <c r="EX280" s="7">
        <f t="shared" si="361"/>
        <v>314009.3963146545</v>
      </c>
      <c r="EY280" s="7">
        <f t="shared" si="361"/>
        <v>826935.80782278348</v>
      </c>
      <c r="EZ280" s="7">
        <f t="shared" si="361"/>
        <v>673123.22453693708</v>
      </c>
      <c r="FA280" s="7">
        <f t="shared" si="361"/>
        <v>26013113.911745414</v>
      </c>
      <c r="FB280" s="7">
        <f t="shared" si="361"/>
        <v>3580252.8098350973</v>
      </c>
      <c r="FC280" s="7">
        <f t="shared" si="361"/>
        <v>8121085.6075126771</v>
      </c>
      <c r="FD280" s="7">
        <f t="shared" si="361"/>
        <v>1268193.8827804548</v>
      </c>
      <c r="FE280" s="7">
        <f t="shared" si="361"/>
        <v>498752.38247465569</v>
      </c>
      <c r="FF280" s="7">
        <f t="shared" si="361"/>
        <v>539771.10795866291</v>
      </c>
      <c r="FG280" s="7">
        <f t="shared" si="361"/>
        <v>557089.8741424639</v>
      </c>
      <c r="FH280" s="7">
        <f t="shared" si="361"/>
        <v>892957.45458749076</v>
      </c>
      <c r="FI280" s="7">
        <f t="shared" si="361"/>
        <v>9163257.350520784</v>
      </c>
      <c r="FJ280" s="7">
        <f t="shared" si="361"/>
        <v>13372929.591390125</v>
      </c>
      <c r="FK280" s="7">
        <f t="shared" si="361"/>
        <v>15655852.296065295</v>
      </c>
      <c r="FL280" s="7">
        <f t="shared" si="361"/>
        <v>34098488.106162436</v>
      </c>
      <c r="FM280" s="7">
        <f t="shared" si="361"/>
        <v>10456975.676056247</v>
      </c>
      <c r="FN280" s="7">
        <f t="shared" si="361"/>
        <v>57053403.288774438</v>
      </c>
      <c r="FO280" s="7">
        <f t="shared" si="361"/>
        <v>9578666.6732151248</v>
      </c>
      <c r="FP280" s="7">
        <f t="shared" si="361"/>
        <v>15460768.397603367</v>
      </c>
      <c r="FQ280" s="7">
        <f t="shared" si="361"/>
        <v>6572358.4933949262</v>
      </c>
      <c r="FR280" s="7">
        <f t="shared" si="361"/>
        <v>1969465.7498597377</v>
      </c>
      <c r="FS280" s="7">
        <f t="shared" si="361"/>
        <v>1337381.5171834114</v>
      </c>
      <c r="FT280" s="7">
        <f t="shared" si="361"/>
        <v>1280047.5459087517</v>
      </c>
      <c r="FU280" s="7">
        <f t="shared" si="361"/>
        <v>2514746.132681651</v>
      </c>
      <c r="FV280" s="7">
        <f t="shared" si="361"/>
        <v>1968600.2560994297</v>
      </c>
      <c r="FW280" s="7">
        <f t="shared" si="361"/>
        <v>425288.43206964532</v>
      </c>
      <c r="FX280" s="7">
        <f t="shared" si="361"/>
        <v>383436.28647771687</v>
      </c>
      <c r="FY280" s="7"/>
      <c r="FZ280" s="103">
        <f>SUM(C280:FX280)</f>
        <v>3132082334.2197967</v>
      </c>
      <c r="GA280" s="86">
        <v>3132082334.2197967</v>
      </c>
      <c r="GB280" s="7">
        <f>FZ280-GA280</f>
        <v>0</v>
      </c>
      <c r="GC280" s="7">
        <v>8422213492.8636551</v>
      </c>
      <c r="GD280" s="7"/>
      <c r="GE280" s="105">
        <f>GD279/FZ279</f>
        <v>-3.6746488798863532E-2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844</v>
      </c>
      <c r="B281" s="7" t="s">
        <v>845</v>
      </c>
      <c r="C281" s="7">
        <f t="shared" ref="C281:BN281" si="362">C46</f>
        <v>1272880.08</v>
      </c>
      <c r="D281" s="7">
        <f t="shared" si="362"/>
        <v>5413047.0800000001</v>
      </c>
      <c r="E281" s="7">
        <f t="shared" si="362"/>
        <v>1436454.08</v>
      </c>
      <c r="F281" s="7">
        <f t="shared" si="362"/>
        <v>2425449.36</v>
      </c>
      <c r="G281" s="7">
        <f t="shared" si="362"/>
        <v>459420.83</v>
      </c>
      <c r="H281" s="7">
        <f t="shared" si="362"/>
        <v>163286.54999999999</v>
      </c>
      <c r="I281" s="7">
        <f t="shared" si="362"/>
        <v>1676194.86</v>
      </c>
      <c r="J281" s="7">
        <f t="shared" si="362"/>
        <v>490908.96</v>
      </c>
      <c r="K281" s="7">
        <f t="shared" si="362"/>
        <v>134797.76000000001</v>
      </c>
      <c r="L281" s="7">
        <f t="shared" si="362"/>
        <v>1053255.6399999999</v>
      </c>
      <c r="M281" s="7">
        <f t="shared" si="362"/>
        <v>429446.99</v>
      </c>
      <c r="N281" s="7">
        <f t="shared" si="362"/>
        <v>9793998.4700000007</v>
      </c>
      <c r="O281" s="7">
        <f t="shared" si="362"/>
        <v>4268112.9000000004</v>
      </c>
      <c r="P281" s="7">
        <f t="shared" si="362"/>
        <v>92022.79</v>
      </c>
      <c r="Q281" s="7">
        <f t="shared" si="362"/>
        <v>5886071.2000000002</v>
      </c>
      <c r="R281" s="7">
        <f t="shared" si="362"/>
        <v>143431.67999999999</v>
      </c>
      <c r="S281" s="7">
        <f t="shared" si="362"/>
        <v>818158</v>
      </c>
      <c r="T281" s="7">
        <f t="shared" si="362"/>
        <v>61395.87</v>
      </c>
      <c r="U281" s="7">
        <f t="shared" si="362"/>
        <v>38833.83</v>
      </c>
      <c r="V281" s="7">
        <f t="shared" si="362"/>
        <v>118277.51</v>
      </c>
      <c r="W281" s="7">
        <f t="shared" si="362"/>
        <v>21841.99</v>
      </c>
      <c r="X281" s="7">
        <f t="shared" si="362"/>
        <v>21085.84</v>
      </c>
      <c r="Y281" s="7">
        <f t="shared" si="362"/>
        <v>118054.29</v>
      </c>
      <c r="Z281" s="7">
        <f t="shared" si="362"/>
        <v>52519.24</v>
      </c>
      <c r="AA281" s="7">
        <f t="shared" si="362"/>
        <v>4638018.6500000004</v>
      </c>
      <c r="AB281" s="7">
        <f t="shared" si="362"/>
        <v>11888777.91</v>
      </c>
      <c r="AC281" s="7">
        <f t="shared" si="362"/>
        <v>485498.93</v>
      </c>
      <c r="AD281" s="7">
        <f t="shared" si="362"/>
        <v>556066.98</v>
      </c>
      <c r="AE281" s="7">
        <f t="shared" si="362"/>
        <v>49515.67</v>
      </c>
      <c r="AF281" s="7">
        <f t="shared" si="362"/>
        <v>64187.26</v>
      </c>
      <c r="AG281" s="7">
        <f t="shared" si="362"/>
        <v>361557.62</v>
      </c>
      <c r="AH281" s="7">
        <f t="shared" si="362"/>
        <v>148024.39000000001</v>
      </c>
      <c r="AI281" s="7">
        <f t="shared" si="362"/>
        <v>48808.74</v>
      </c>
      <c r="AJ281" s="7">
        <f t="shared" si="362"/>
        <v>108534.6</v>
      </c>
      <c r="AK281" s="7">
        <f t="shared" si="362"/>
        <v>76134.460000000006</v>
      </c>
      <c r="AL281" s="7">
        <f t="shared" si="362"/>
        <v>93734.54</v>
      </c>
      <c r="AM281" s="7">
        <f t="shared" si="362"/>
        <v>102209.29</v>
      </c>
      <c r="AN281" s="7">
        <f t="shared" si="362"/>
        <v>399677.32</v>
      </c>
      <c r="AO281" s="7">
        <f t="shared" si="362"/>
        <v>1475218.56</v>
      </c>
      <c r="AP281" s="7">
        <f t="shared" si="362"/>
        <v>30833238.84</v>
      </c>
      <c r="AQ281" s="7">
        <f t="shared" si="362"/>
        <v>129013.33</v>
      </c>
      <c r="AR281" s="7">
        <f t="shared" si="362"/>
        <v>19094101.600000001</v>
      </c>
      <c r="AS281" s="7">
        <f t="shared" si="362"/>
        <v>2350865.34</v>
      </c>
      <c r="AT281" s="7">
        <f t="shared" si="362"/>
        <v>1235153.22</v>
      </c>
      <c r="AU281" s="7">
        <f t="shared" si="362"/>
        <v>167736.07999999999</v>
      </c>
      <c r="AV281" s="7">
        <f t="shared" si="362"/>
        <v>123015.67</v>
      </c>
      <c r="AW281" s="7">
        <f t="shared" si="362"/>
        <v>98990.73</v>
      </c>
      <c r="AX281" s="7">
        <f t="shared" si="362"/>
        <v>60154.13</v>
      </c>
      <c r="AY281" s="7">
        <f t="shared" si="362"/>
        <v>149575.62</v>
      </c>
      <c r="AZ281" s="7">
        <f t="shared" si="362"/>
        <v>1257321.28</v>
      </c>
      <c r="BA281" s="7">
        <f t="shared" si="362"/>
        <v>1386760.9</v>
      </c>
      <c r="BB281" s="7">
        <f t="shared" si="362"/>
        <v>414926.63</v>
      </c>
      <c r="BC281" s="7">
        <f t="shared" si="362"/>
        <v>7343327.5099999998</v>
      </c>
      <c r="BD281" s="7">
        <f t="shared" si="362"/>
        <v>1346548.81</v>
      </c>
      <c r="BE281" s="7">
        <f t="shared" si="362"/>
        <v>387726.44</v>
      </c>
      <c r="BF281" s="7">
        <f t="shared" si="362"/>
        <v>6072298.9800000004</v>
      </c>
      <c r="BG281" s="7">
        <f t="shared" si="362"/>
        <v>177955.46</v>
      </c>
      <c r="BH281" s="7">
        <f t="shared" si="362"/>
        <v>131628.76</v>
      </c>
      <c r="BI281" s="7">
        <f t="shared" si="362"/>
        <v>44961.67</v>
      </c>
      <c r="BJ281" s="7">
        <f t="shared" si="362"/>
        <v>1655659.93</v>
      </c>
      <c r="BK281" s="7">
        <f t="shared" si="362"/>
        <v>3120541.52</v>
      </c>
      <c r="BL281" s="7">
        <f t="shared" si="362"/>
        <v>12850.46</v>
      </c>
      <c r="BM281" s="7">
        <f t="shared" si="362"/>
        <v>93890.18</v>
      </c>
      <c r="BN281" s="7">
        <f t="shared" si="362"/>
        <v>1220974.3600000001</v>
      </c>
      <c r="BO281" s="7">
        <f t="shared" ref="BO281:DZ281" si="363">BO46</f>
        <v>246810.94</v>
      </c>
      <c r="BP281" s="7">
        <f t="shared" si="363"/>
        <v>246057.57</v>
      </c>
      <c r="BQ281" s="7">
        <f t="shared" si="363"/>
        <v>1443626.05</v>
      </c>
      <c r="BR281" s="7">
        <f t="shared" si="363"/>
        <v>264007.26</v>
      </c>
      <c r="BS281" s="7">
        <f t="shared" si="363"/>
        <v>96957.37</v>
      </c>
      <c r="BT281" s="7">
        <f t="shared" si="363"/>
        <v>159809.45000000001</v>
      </c>
      <c r="BU281" s="7">
        <f t="shared" si="363"/>
        <v>134236.88</v>
      </c>
      <c r="BV281" s="7">
        <f t="shared" si="363"/>
        <v>728543.06</v>
      </c>
      <c r="BW281" s="7">
        <f t="shared" si="363"/>
        <v>755911.47</v>
      </c>
      <c r="BX281" s="7">
        <f t="shared" si="363"/>
        <v>86970.49</v>
      </c>
      <c r="BY281" s="7">
        <f t="shared" si="363"/>
        <v>281770.13</v>
      </c>
      <c r="BZ281" s="7">
        <f t="shared" si="363"/>
        <v>100533.33</v>
      </c>
      <c r="CA281" s="7">
        <f t="shared" si="363"/>
        <v>334285.53000000003</v>
      </c>
      <c r="CB281" s="7">
        <f t="shared" si="363"/>
        <v>27450111.16</v>
      </c>
      <c r="CC281" s="7">
        <f t="shared" si="363"/>
        <v>89421.27</v>
      </c>
      <c r="CD281" s="7">
        <f t="shared" si="363"/>
        <v>62710.07</v>
      </c>
      <c r="CE281" s="7">
        <f t="shared" si="363"/>
        <v>104035.6</v>
      </c>
      <c r="CF281" s="7">
        <f t="shared" si="363"/>
        <v>87686.41</v>
      </c>
      <c r="CG281" s="7">
        <f t="shared" si="363"/>
        <v>73813.259999999995</v>
      </c>
      <c r="CH281" s="7">
        <f t="shared" si="363"/>
        <v>36015</v>
      </c>
      <c r="CI281" s="7">
        <f t="shared" si="363"/>
        <v>1205523.3700000001</v>
      </c>
      <c r="CJ281" s="7">
        <f t="shared" si="363"/>
        <v>396691.18</v>
      </c>
      <c r="CK281" s="7">
        <f t="shared" si="363"/>
        <v>1125447.3799999999</v>
      </c>
      <c r="CL281" s="7">
        <f t="shared" si="363"/>
        <v>211971.91</v>
      </c>
      <c r="CM281" s="7">
        <f t="shared" si="363"/>
        <v>60759.35</v>
      </c>
      <c r="CN281" s="7">
        <f t="shared" si="363"/>
        <v>8494830.4199999999</v>
      </c>
      <c r="CO281" s="7">
        <f t="shared" si="363"/>
        <v>4352679.63</v>
      </c>
      <c r="CP281" s="7">
        <f t="shared" si="363"/>
        <v>697841.34</v>
      </c>
      <c r="CQ281" s="7">
        <f t="shared" si="363"/>
        <v>221916.94</v>
      </c>
      <c r="CR281" s="7">
        <f t="shared" si="363"/>
        <v>43095.519999999997</v>
      </c>
      <c r="CS281" s="7">
        <f t="shared" si="363"/>
        <v>213475.48</v>
      </c>
      <c r="CT281" s="7">
        <f t="shared" si="363"/>
        <v>63454.84</v>
      </c>
      <c r="CU281" s="7">
        <f t="shared" si="363"/>
        <v>42449.7</v>
      </c>
      <c r="CV281" s="7">
        <f t="shared" si="363"/>
        <v>34948.35</v>
      </c>
      <c r="CW281" s="7">
        <f t="shared" si="363"/>
        <v>129107.95</v>
      </c>
      <c r="CX281" s="7">
        <f t="shared" si="363"/>
        <v>209295.64</v>
      </c>
      <c r="CY281" s="7">
        <f t="shared" si="363"/>
        <v>19594.45</v>
      </c>
      <c r="CZ281" s="7">
        <f t="shared" si="363"/>
        <v>676476.17</v>
      </c>
      <c r="DA281" s="7">
        <f t="shared" si="363"/>
        <v>135071.82999999999</v>
      </c>
      <c r="DB281" s="7">
        <f t="shared" si="363"/>
        <v>82992.86</v>
      </c>
      <c r="DC281" s="7">
        <f t="shared" si="363"/>
        <v>134469.81</v>
      </c>
      <c r="DD281" s="7">
        <f t="shared" si="363"/>
        <v>83572.97</v>
      </c>
      <c r="DE281" s="7">
        <f t="shared" si="363"/>
        <v>373533.13</v>
      </c>
      <c r="DF281" s="7">
        <f t="shared" si="363"/>
        <v>7064548.8399999999</v>
      </c>
      <c r="DG281" s="7">
        <f t="shared" si="363"/>
        <v>113140.09</v>
      </c>
      <c r="DH281" s="7">
        <f t="shared" si="363"/>
        <v>911533.05</v>
      </c>
      <c r="DI281" s="7">
        <f t="shared" si="363"/>
        <v>1183924.43</v>
      </c>
      <c r="DJ281" s="7">
        <f t="shared" si="363"/>
        <v>129196.23</v>
      </c>
      <c r="DK281" s="7">
        <f t="shared" si="363"/>
        <v>63558.55</v>
      </c>
      <c r="DL281" s="7">
        <f t="shared" si="363"/>
        <v>2031733.12</v>
      </c>
      <c r="DM281" s="7">
        <f t="shared" si="363"/>
        <v>112466.55</v>
      </c>
      <c r="DN281" s="7">
        <f t="shared" si="363"/>
        <v>674557.78</v>
      </c>
      <c r="DO281" s="7">
        <f t="shared" si="363"/>
        <v>732809.52</v>
      </c>
      <c r="DP281" s="7">
        <f t="shared" si="363"/>
        <v>66661.56</v>
      </c>
      <c r="DQ281" s="7">
        <f t="shared" si="363"/>
        <v>413726.69</v>
      </c>
      <c r="DR281" s="7">
        <f t="shared" si="363"/>
        <v>382468.3</v>
      </c>
      <c r="DS281" s="7">
        <f t="shared" si="363"/>
        <v>209992.63</v>
      </c>
      <c r="DT281" s="7">
        <f t="shared" si="363"/>
        <v>51782.47</v>
      </c>
      <c r="DU281" s="7">
        <f t="shared" si="363"/>
        <v>124853.45</v>
      </c>
      <c r="DV281" s="7">
        <f t="shared" si="363"/>
        <v>48587.77</v>
      </c>
      <c r="DW281" s="7">
        <f t="shared" si="363"/>
        <v>101566.9</v>
      </c>
      <c r="DX281" s="7">
        <f t="shared" si="363"/>
        <v>134878.24</v>
      </c>
      <c r="DY281" s="7">
        <f t="shared" si="363"/>
        <v>22698.95</v>
      </c>
      <c r="DZ281" s="7">
        <f t="shared" si="363"/>
        <v>389508.74</v>
      </c>
      <c r="EA281" s="7">
        <f t="shared" ref="EA281:FX281" si="364">EA46</f>
        <v>685199.9</v>
      </c>
      <c r="EB281" s="7">
        <f t="shared" si="364"/>
        <v>242527.29</v>
      </c>
      <c r="EC281" s="7">
        <f t="shared" si="364"/>
        <v>121464.14</v>
      </c>
      <c r="ED281" s="7">
        <f t="shared" si="364"/>
        <v>472585.98</v>
      </c>
      <c r="EE281" s="7">
        <f t="shared" si="364"/>
        <v>71553.8</v>
      </c>
      <c r="EF281" s="7">
        <f t="shared" si="364"/>
        <v>289821.46999999997</v>
      </c>
      <c r="EG281" s="7">
        <f t="shared" si="364"/>
        <v>113070.2</v>
      </c>
      <c r="EH281" s="7">
        <f t="shared" si="364"/>
        <v>47860.74</v>
      </c>
      <c r="EI281" s="7">
        <f t="shared" si="364"/>
        <v>1721651.61</v>
      </c>
      <c r="EJ281" s="7">
        <f t="shared" si="364"/>
        <v>2055268.36</v>
      </c>
      <c r="EK281" s="7">
        <f t="shared" si="364"/>
        <v>120816.07</v>
      </c>
      <c r="EL281" s="7">
        <f t="shared" si="364"/>
        <v>77811.899999999994</v>
      </c>
      <c r="EM281" s="7">
        <f t="shared" si="364"/>
        <v>212114.1</v>
      </c>
      <c r="EN281" s="7">
        <f t="shared" si="364"/>
        <v>255506.62</v>
      </c>
      <c r="EO281" s="7">
        <f t="shared" si="364"/>
        <v>132195.65</v>
      </c>
      <c r="EP281" s="7">
        <f t="shared" si="364"/>
        <v>169263.82</v>
      </c>
      <c r="EQ281" s="7">
        <f t="shared" si="364"/>
        <v>885420.63</v>
      </c>
      <c r="ER281" s="7">
        <f t="shared" si="364"/>
        <v>138328.18</v>
      </c>
      <c r="ES281" s="7">
        <f t="shared" si="364"/>
        <v>82636.81</v>
      </c>
      <c r="ET281" s="7">
        <f t="shared" si="364"/>
        <v>111851.96</v>
      </c>
      <c r="EU281" s="7">
        <f t="shared" si="364"/>
        <v>175646.49</v>
      </c>
      <c r="EV281" s="7">
        <f t="shared" si="364"/>
        <v>38370.04</v>
      </c>
      <c r="EW281" s="7">
        <f t="shared" si="364"/>
        <v>195994.23999999999</v>
      </c>
      <c r="EX281" s="7">
        <f t="shared" si="364"/>
        <v>12768.68</v>
      </c>
      <c r="EY281" s="7">
        <f t="shared" si="364"/>
        <v>114691.64</v>
      </c>
      <c r="EZ281" s="7">
        <f t="shared" si="364"/>
        <v>86995.77</v>
      </c>
      <c r="FA281" s="7">
        <f t="shared" si="364"/>
        <v>1598673.29</v>
      </c>
      <c r="FB281" s="7">
        <f t="shared" si="364"/>
        <v>399581.47</v>
      </c>
      <c r="FC281" s="7">
        <f t="shared" si="364"/>
        <v>825655.03</v>
      </c>
      <c r="FD281" s="7">
        <f t="shared" si="364"/>
        <v>136376.69</v>
      </c>
      <c r="FE281" s="7">
        <f t="shared" si="364"/>
        <v>79682.8</v>
      </c>
      <c r="FF281" s="7">
        <f t="shared" si="364"/>
        <v>55875.59</v>
      </c>
      <c r="FG281" s="7">
        <f t="shared" si="364"/>
        <v>50859.37</v>
      </c>
      <c r="FH281" s="7">
        <f t="shared" si="364"/>
        <v>131675.88</v>
      </c>
      <c r="FI281" s="7">
        <f t="shared" si="364"/>
        <v>445675.72</v>
      </c>
      <c r="FJ281" s="7">
        <f t="shared" si="364"/>
        <v>1167621.53</v>
      </c>
      <c r="FK281" s="7">
        <f t="shared" si="364"/>
        <v>854528.33</v>
      </c>
      <c r="FL281" s="7">
        <f t="shared" si="364"/>
        <v>1900607.89</v>
      </c>
      <c r="FM281" s="7">
        <f t="shared" si="364"/>
        <v>325075.07</v>
      </c>
      <c r="FN281" s="7">
        <f t="shared" si="364"/>
        <v>3245117.99</v>
      </c>
      <c r="FO281" s="7">
        <f t="shared" si="364"/>
        <v>521495.75</v>
      </c>
      <c r="FP281" s="7">
        <f t="shared" si="364"/>
        <v>721114.72</v>
      </c>
      <c r="FQ281" s="7">
        <f t="shared" si="364"/>
        <v>226485.81</v>
      </c>
      <c r="FR281" s="7">
        <f t="shared" si="364"/>
        <v>74944.33</v>
      </c>
      <c r="FS281" s="7">
        <f t="shared" si="364"/>
        <v>107608.3</v>
      </c>
      <c r="FT281" s="7">
        <f t="shared" si="364"/>
        <v>72221.5</v>
      </c>
      <c r="FU281" s="7">
        <f t="shared" si="364"/>
        <v>229101.73</v>
      </c>
      <c r="FV281" s="7">
        <f t="shared" si="364"/>
        <v>141124.92000000001</v>
      </c>
      <c r="FW281" s="7">
        <f t="shared" si="364"/>
        <v>45279.33</v>
      </c>
      <c r="FX281" s="7">
        <f t="shared" si="364"/>
        <v>40231.730000000003</v>
      </c>
      <c r="FY281" s="7"/>
      <c r="FZ281" s="103">
        <f>SUM(C281:FX281)</f>
        <v>224578865.41000012</v>
      </c>
      <c r="GA281" s="86">
        <v>224578865.41</v>
      </c>
      <c r="GB281" s="7">
        <f>FZ281-GA281</f>
        <v>0</v>
      </c>
      <c r="GC281" s="7"/>
      <c r="GD281" s="7"/>
      <c r="GE281" s="106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846</v>
      </c>
      <c r="B282" s="7" t="s">
        <v>847</v>
      </c>
      <c r="C282" s="7">
        <f>IF(C279-C280-C281&lt;0,0,C279-C280-C281)</f>
        <v>39418531.33761663</v>
      </c>
      <c r="D282" s="7">
        <f t="shared" ref="D282:BO282" si="365">IF(D279-D280-D281&lt;0,0,D279-D280-D281)</f>
        <v>306063340.28151351</v>
      </c>
      <c r="E282" s="7">
        <f t="shared" si="365"/>
        <v>41482727.858316958</v>
      </c>
      <c r="F282" s="7">
        <f t="shared" si="365"/>
        <v>144371315.43193963</v>
      </c>
      <c r="G282" s="7">
        <f t="shared" si="365"/>
        <v>6600508.136443357</v>
      </c>
      <c r="H282" s="7">
        <f t="shared" si="365"/>
        <v>8292767.7748665838</v>
      </c>
      <c r="I282" s="7">
        <f t="shared" si="365"/>
        <v>71228044.703568801</v>
      </c>
      <c r="J282" s="7">
        <f t="shared" si="365"/>
        <v>17619448.508231524</v>
      </c>
      <c r="K282" s="7">
        <f t="shared" si="365"/>
        <v>2292356.2614320936</v>
      </c>
      <c r="L282" s="7">
        <f t="shared" si="365"/>
        <v>6390961.547567212</v>
      </c>
      <c r="M282" s="7">
        <f t="shared" si="365"/>
        <v>7432458.9694645889</v>
      </c>
      <c r="N282" s="7">
        <f t="shared" si="365"/>
        <v>376103084.76250088</v>
      </c>
      <c r="O282" s="7">
        <f t="shared" si="365"/>
        <v>72853351.215680256</v>
      </c>
      <c r="P282" s="7">
        <f t="shared" si="365"/>
        <v>2544195.8757959604</v>
      </c>
      <c r="Q282" s="7">
        <f t="shared" si="365"/>
        <v>304126665.88338667</v>
      </c>
      <c r="R282" s="7">
        <f t="shared" si="365"/>
        <v>44250115.32491602</v>
      </c>
      <c r="S282" s="7">
        <f t="shared" si="365"/>
        <v>8020942.9435236342</v>
      </c>
      <c r="T282" s="7">
        <f t="shared" si="365"/>
        <v>1923199.8085311069</v>
      </c>
      <c r="U282" s="7">
        <f t="shared" si="365"/>
        <v>560647.12929475459</v>
      </c>
      <c r="V282" s="7">
        <f t="shared" si="365"/>
        <v>2569786.8187272432</v>
      </c>
      <c r="W282" s="7">
        <f t="shared" si="365"/>
        <v>2388278.0125173046</v>
      </c>
      <c r="X282" s="7">
        <f t="shared" si="365"/>
        <v>744483.04380840354</v>
      </c>
      <c r="Y282" s="7">
        <f t="shared" si="365"/>
        <v>6494429.2195233554</v>
      </c>
      <c r="Z282" s="7">
        <f t="shared" si="365"/>
        <v>2647665.8297791341</v>
      </c>
      <c r="AA282" s="7">
        <f t="shared" si="365"/>
        <v>185461037.4213745</v>
      </c>
      <c r="AB282" s="7">
        <f t="shared" si="365"/>
        <v>60598501.451158404</v>
      </c>
      <c r="AC282" s="7">
        <f t="shared" si="365"/>
        <v>4598268.9438904366</v>
      </c>
      <c r="AD282" s="7">
        <f t="shared" si="365"/>
        <v>7406428.0475829653</v>
      </c>
      <c r="AE282" s="7">
        <f t="shared" si="365"/>
        <v>1397973.2766967856</v>
      </c>
      <c r="AF282" s="7">
        <f t="shared" si="365"/>
        <v>2263222.5095238239</v>
      </c>
      <c r="AG282" s="7">
        <f t="shared" si="365"/>
        <v>2946437.2473689257</v>
      </c>
      <c r="AH282" s="7">
        <f t="shared" si="365"/>
        <v>9620810.1325252987</v>
      </c>
      <c r="AI282" s="7">
        <f t="shared" si="365"/>
        <v>4069493.5956141176</v>
      </c>
      <c r="AJ282" s="7">
        <f t="shared" si="365"/>
        <v>1976928.988740392</v>
      </c>
      <c r="AK282" s="7">
        <f t="shared" si="365"/>
        <v>2267176.4869153341</v>
      </c>
      <c r="AL282" s="7">
        <f t="shared" si="365"/>
        <v>1809954.4091511404</v>
      </c>
      <c r="AM282" s="7">
        <f t="shared" si="365"/>
        <v>3725689.1491686492</v>
      </c>
      <c r="AN282" s="7">
        <f t="shared" si="365"/>
        <v>1069101.99883327</v>
      </c>
      <c r="AO282" s="7">
        <f t="shared" si="365"/>
        <v>32016788.801753934</v>
      </c>
      <c r="AP282" s="7">
        <f t="shared" si="365"/>
        <v>288396462.42712051</v>
      </c>
      <c r="AQ282" s="7">
        <f t="shared" si="365"/>
        <v>1490152.0089084764</v>
      </c>
      <c r="AR282" s="7">
        <f t="shared" si="365"/>
        <v>385112798.03213573</v>
      </c>
      <c r="AS282" s="7">
        <f t="shared" si="365"/>
        <v>29714538.805268023</v>
      </c>
      <c r="AT282" s="7">
        <f t="shared" si="365"/>
        <v>14127809.533067683</v>
      </c>
      <c r="AU282" s="7">
        <f t="shared" si="365"/>
        <v>2588330.9472755776</v>
      </c>
      <c r="AV282" s="7">
        <f t="shared" si="365"/>
        <v>2966061.2709336411</v>
      </c>
      <c r="AW282" s="7">
        <f t="shared" si="365"/>
        <v>3056856.4912886838</v>
      </c>
      <c r="AX282" s="7">
        <f t="shared" si="365"/>
        <v>1163175.1707243756</v>
      </c>
      <c r="AY282" s="7">
        <f t="shared" si="365"/>
        <v>3605451.6668458711</v>
      </c>
      <c r="AZ282" s="7">
        <f t="shared" si="365"/>
        <v>116808599.13048671</v>
      </c>
      <c r="BA282" s="7">
        <f t="shared" si="365"/>
        <v>70408683.263392821</v>
      </c>
      <c r="BB282" s="7">
        <f t="shared" si="365"/>
        <v>72489093.666651934</v>
      </c>
      <c r="BC282" s="7">
        <f t="shared" si="365"/>
        <v>196466334.37647116</v>
      </c>
      <c r="BD282" s="7">
        <f t="shared" si="365"/>
        <v>20136274.695912134</v>
      </c>
      <c r="BE282" s="7">
        <f t="shared" si="365"/>
        <v>9694273.6958883908</v>
      </c>
      <c r="BF282" s="7">
        <f t="shared" si="365"/>
        <v>175656092.80606213</v>
      </c>
      <c r="BG282" s="7">
        <f t="shared" si="365"/>
        <v>9108371.2189069651</v>
      </c>
      <c r="BH282" s="7">
        <f t="shared" si="365"/>
        <v>4942844.4048475521</v>
      </c>
      <c r="BI282" s="7">
        <f t="shared" si="365"/>
        <v>3462258.3539166115</v>
      </c>
      <c r="BJ282" s="7">
        <f t="shared" si="365"/>
        <v>41408118.339799263</v>
      </c>
      <c r="BK282" s="7">
        <f t="shared" si="365"/>
        <v>254022204.68639341</v>
      </c>
      <c r="BL282" s="7">
        <f t="shared" si="365"/>
        <v>2585040.5122302976</v>
      </c>
      <c r="BM282" s="7">
        <f t="shared" si="365"/>
        <v>3115927.439344937</v>
      </c>
      <c r="BN282" s="7">
        <f t="shared" si="365"/>
        <v>23282223.447989393</v>
      </c>
      <c r="BO282" s="7">
        <f t="shared" si="365"/>
        <v>10248701.662724756</v>
      </c>
      <c r="BP282" s="7">
        <f t="shared" ref="BP282:EA282" si="366">IF(BP279-BP280-BP281&lt;0,0,BP279-BP280-BP281)</f>
        <v>1231676.9098134311</v>
      </c>
      <c r="BQ282" s="7">
        <f t="shared" si="366"/>
        <v>32032468.21292695</v>
      </c>
      <c r="BR282" s="7">
        <f t="shared" si="366"/>
        <v>38658472.752075016</v>
      </c>
      <c r="BS282" s="7">
        <f t="shared" si="366"/>
        <v>9857190.6814692337</v>
      </c>
      <c r="BT282" s="7">
        <f t="shared" si="366"/>
        <v>2622362.335545016</v>
      </c>
      <c r="BU282" s="7">
        <f t="shared" si="366"/>
        <v>3230174.3656729329</v>
      </c>
      <c r="BV282" s="7">
        <f t="shared" si="366"/>
        <v>1482992.0249265009</v>
      </c>
      <c r="BW282" s="7">
        <f t="shared" si="366"/>
        <v>7185610.2517150054</v>
      </c>
      <c r="BX282" s="7">
        <f t="shared" si="366"/>
        <v>477836.84923433024</v>
      </c>
      <c r="BY282" s="7">
        <f t="shared" si="366"/>
        <v>2465831.8658447131</v>
      </c>
      <c r="BZ282" s="7">
        <f t="shared" si="366"/>
        <v>2131065.502043413</v>
      </c>
      <c r="CA282" s="7">
        <f t="shared" si="366"/>
        <v>1052204.4732834762</v>
      </c>
      <c r="CB282" s="7">
        <f t="shared" si="366"/>
        <v>433558676.47068214</v>
      </c>
      <c r="CC282" s="7">
        <f t="shared" si="366"/>
        <v>2372018.1967871366</v>
      </c>
      <c r="CD282" s="7">
        <f t="shared" si="366"/>
        <v>1198340.621468419</v>
      </c>
      <c r="CE282" s="7">
        <f t="shared" si="366"/>
        <v>1177288.8300896483</v>
      </c>
      <c r="CF282" s="7">
        <f t="shared" si="366"/>
        <v>1585531.1738265397</v>
      </c>
      <c r="CG282" s="7">
        <f t="shared" si="366"/>
        <v>2485928.4251795383</v>
      </c>
      <c r="CH282" s="7">
        <f t="shared" si="366"/>
        <v>1540446.7928652444</v>
      </c>
      <c r="CI282" s="7">
        <f t="shared" si="366"/>
        <v>3349037.2781188712</v>
      </c>
      <c r="CJ282" s="7">
        <f t="shared" si="366"/>
        <v>4108412.2959710076</v>
      </c>
      <c r="CK282" s="7">
        <f t="shared" si="366"/>
        <v>44808892.71919813</v>
      </c>
      <c r="CL282" s="7">
        <f t="shared" si="366"/>
        <v>11793597.937282853</v>
      </c>
      <c r="CM282" s="7">
        <f t="shared" si="366"/>
        <v>7712171.7466166001</v>
      </c>
      <c r="CN282" s="7">
        <f t="shared" si="366"/>
        <v>191835459.57632425</v>
      </c>
      <c r="CO282" s="7">
        <f t="shared" si="366"/>
        <v>77544002.089465201</v>
      </c>
      <c r="CP282" s="7">
        <f t="shared" si="366"/>
        <v>416690.7739351819</v>
      </c>
      <c r="CQ282" s="7">
        <f t="shared" si="366"/>
        <v>7423408.9655831577</v>
      </c>
      <c r="CR282" s="7">
        <f t="shared" si="366"/>
        <v>2914473.6636926993</v>
      </c>
      <c r="CS282" s="7">
        <f t="shared" si="366"/>
        <v>2615734.2874660962</v>
      </c>
      <c r="CT282" s="7">
        <f t="shared" si="366"/>
        <v>1405307.1448572522</v>
      </c>
      <c r="CU282" s="7">
        <f t="shared" si="366"/>
        <v>4026403.8411536789</v>
      </c>
      <c r="CV282" s="7">
        <f t="shared" si="366"/>
        <v>557055.27316253167</v>
      </c>
      <c r="CW282" s="7">
        <f t="shared" si="366"/>
        <v>1850822.9963497715</v>
      </c>
      <c r="CX282" s="7">
        <f t="shared" si="366"/>
        <v>2750902.3938112231</v>
      </c>
      <c r="CY282" s="7">
        <f t="shared" si="366"/>
        <v>819222.19697107701</v>
      </c>
      <c r="CZ282" s="7">
        <f t="shared" si="366"/>
        <v>12963685.517070396</v>
      </c>
      <c r="DA282" s="7">
        <f t="shared" si="366"/>
        <v>1733238.6464256821</v>
      </c>
      <c r="DB282" s="7">
        <f t="shared" si="366"/>
        <v>3003054.4092564229</v>
      </c>
      <c r="DC282" s="7">
        <f t="shared" si="366"/>
        <v>1312193.2540473563</v>
      </c>
      <c r="DD282" s="7">
        <f t="shared" si="366"/>
        <v>1733311.0563449224</v>
      </c>
      <c r="DE282" s="7">
        <f t="shared" si="366"/>
        <v>1698836.2305351221</v>
      </c>
      <c r="DF282" s="7">
        <f t="shared" si="366"/>
        <v>142606110.10411564</v>
      </c>
      <c r="DG282" s="7">
        <f t="shared" si="366"/>
        <v>505550.9649695555</v>
      </c>
      <c r="DH282" s="7">
        <f t="shared" si="366"/>
        <v>8444676.3418171648</v>
      </c>
      <c r="DI282" s="7">
        <f t="shared" si="366"/>
        <v>14475901.518961016</v>
      </c>
      <c r="DJ282" s="7">
        <f t="shared" si="366"/>
        <v>5483531.233811805</v>
      </c>
      <c r="DK282" s="7">
        <f t="shared" si="366"/>
        <v>4221061.5946114073</v>
      </c>
      <c r="DL282" s="7">
        <f t="shared" si="366"/>
        <v>40791728.356988676</v>
      </c>
      <c r="DM282" s="7">
        <f t="shared" si="366"/>
        <v>3387094.5397761697</v>
      </c>
      <c r="DN282" s="7">
        <f t="shared" si="366"/>
        <v>6828532.7635539835</v>
      </c>
      <c r="DO282" s="7">
        <f t="shared" si="366"/>
        <v>23428936.7277155</v>
      </c>
      <c r="DP282" s="7">
        <f t="shared" si="366"/>
        <v>2451002.9036626304</v>
      </c>
      <c r="DQ282" s="7">
        <f t="shared" si="366"/>
        <v>2055517.2730605896</v>
      </c>
      <c r="DR282" s="7">
        <f t="shared" si="366"/>
        <v>12441472.131841864</v>
      </c>
      <c r="DS282" s="7">
        <f t="shared" si="366"/>
        <v>7163266.4410222275</v>
      </c>
      <c r="DT282" s="7">
        <f t="shared" si="366"/>
        <v>2547066.5179273058</v>
      </c>
      <c r="DU282" s="7">
        <f t="shared" si="366"/>
        <v>3764936.439404713</v>
      </c>
      <c r="DV282" s="7">
        <f t="shared" si="366"/>
        <v>3074739.0778533625</v>
      </c>
      <c r="DW282" s="7">
        <f t="shared" si="366"/>
        <v>3548315.0739088799</v>
      </c>
      <c r="DX282" s="7">
        <f t="shared" si="366"/>
        <v>1680703.567009374</v>
      </c>
      <c r="DY282" s="7">
        <f t="shared" si="366"/>
        <v>2520712.0057516759</v>
      </c>
      <c r="DZ282" s="7">
        <f t="shared" si="366"/>
        <v>4659919.0994976871</v>
      </c>
      <c r="EA282" s="7">
        <f t="shared" si="366"/>
        <v>1116822.5286013945</v>
      </c>
      <c r="EB282" s="7">
        <f t="shared" ref="EB282:FX282" si="367">IF(EB279-EB280-EB281&lt;0,0,EB279-EB280-EB281)</f>
        <v>4086988.2113571409</v>
      </c>
      <c r="EC282" s="7">
        <f t="shared" si="367"/>
        <v>2923519.7300568232</v>
      </c>
      <c r="ED282" s="7">
        <f t="shared" si="367"/>
        <v>5308853.6624420751</v>
      </c>
      <c r="EE282" s="7">
        <f t="shared" si="367"/>
        <v>2532744.6223737788</v>
      </c>
      <c r="EF282" s="7">
        <f t="shared" si="367"/>
        <v>12992901.096484596</v>
      </c>
      <c r="EG282" s="7">
        <f t="shared" si="367"/>
        <v>2707791.3944183653</v>
      </c>
      <c r="EH282" s="7">
        <f t="shared" si="367"/>
        <v>3048335.9858747358</v>
      </c>
      <c r="EI282" s="7">
        <f t="shared" si="367"/>
        <v>119487529.20945178</v>
      </c>
      <c r="EJ282" s="7">
        <f t="shared" si="367"/>
        <v>69414744.16943638</v>
      </c>
      <c r="EK282" s="7">
        <f t="shared" si="367"/>
        <v>4111203.4349094988</v>
      </c>
      <c r="EL282" s="7">
        <f t="shared" si="367"/>
        <v>3892509.3213308142</v>
      </c>
      <c r="EM282" s="7">
        <f t="shared" si="367"/>
        <v>2755526.9368469901</v>
      </c>
      <c r="EN282" s="7">
        <f t="shared" si="367"/>
        <v>9018191.0187731516</v>
      </c>
      <c r="EO282" s="7">
        <f t="shared" si="367"/>
        <v>2843206.5412073103</v>
      </c>
      <c r="EP282" s="7">
        <f t="shared" si="367"/>
        <v>1749243.865453427</v>
      </c>
      <c r="EQ282" s="7">
        <f t="shared" si="367"/>
        <v>17182128.628864128</v>
      </c>
      <c r="ER282" s="7">
        <f t="shared" si="367"/>
        <v>2144181.4878820316</v>
      </c>
      <c r="ES282" s="7">
        <f t="shared" si="367"/>
        <v>2006789.3918774952</v>
      </c>
      <c r="ET282" s="7">
        <f t="shared" si="367"/>
        <v>2867963.177350428</v>
      </c>
      <c r="EU282" s="7">
        <f t="shared" si="367"/>
        <v>5885212.6265635015</v>
      </c>
      <c r="EV282" s="7">
        <f t="shared" si="367"/>
        <v>1034532.0124331904</v>
      </c>
      <c r="EW282" s="7">
        <f t="shared" si="367"/>
        <v>5046787.129207477</v>
      </c>
      <c r="EX282" s="7">
        <f t="shared" si="367"/>
        <v>2986212.8536853455</v>
      </c>
      <c r="EY282" s="7">
        <f t="shared" si="367"/>
        <v>6612628.4721772168</v>
      </c>
      <c r="EZ282" s="7">
        <f t="shared" si="367"/>
        <v>1712685.3554630629</v>
      </c>
      <c r="FA282" s="7">
        <f t="shared" si="367"/>
        <v>9198900.6682545841</v>
      </c>
      <c r="FB282" s="7">
        <f t="shared" si="367"/>
        <v>436670.14016490267</v>
      </c>
      <c r="FC282" s="7">
        <f t="shared" si="367"/>
        <v>9982488.1224873252</v>
      </c>
      <c r="FD282" s="7">
        <f t="shared" si="367"/>
        <v>3406635.2972195451</v>
      </c>
      <c r="FE282" s="7">
        <f t="shared" si="367"/>
        <v>1349617.9875253441</v>
      </c>
      <c r="FF282" s="7">
        <f t="shared" si="367"/>
        <v>2736204.2220413373</v>
      </c>
      <c r="FG282" s="7">
        <f t="shared" si="367"/>
        <v>1718517.2658575359</v>
      </c>
      <c r="FH282" s="7">
        <f t="shared" si="367"/>
        <v>493796.93541250925</v>
      </c>
      <c r="FI282" s="7">
        <f t="shared" si="367"/>
        <v>8565365.3094792143</v>
      </c>
      <c r="FJ282" s="7">
        <f t="shared" si="367"/>
        <v>4973990.558609874</v>
      </c>
      <c r="FK282" s="7">
        <f t="shared" si="367"/>
        <v>8482303.6339347064</v>
      </c>
      <c r="FL282" s="7">
        <f t="shared" si="367"/>
        <v>43339606.323837556</v>
      </c>
      <c r="FM282" s="7">
        <f t="shared" si="367"/>
        <v>25596112.663943749</v>
      </c>
      <c r="FN282" s="7">
        <f t="shared" si="367"/>
        <v>165314345.16122556</v>
      </c>
      <c r="FO282" s="7">
        <f t="shared" si="367"/>
        <v>1263910.4267848749</v>
      </c>
      <c r="FP282" s="7">
        <f t="shared" si="367"/>
        <v>8073459.8523966325</v>
      </c>
      <c r="FQ282" s="7">
        <f t="shared" si="367"/>
        <v>3433449.6166050737</v>
      </c>
      <c r="FR282" s="7">
        <f t="shared" si="367"/>
        <v>946551.83014026249</v>
      </c>
      <c r="FS282" s="7">
        <f t="shared" si="367"/>
        <v>1711972.6928165883</v>
      </c>
      <c r="FT282" s="7">
        <f t="shared" si="367"/>
        <v>0</v>
      </c>
      <c r="FU282" s="7">
        <f t="shared" si="367"/>
        <v>6763728.077318348</v>
      </c>
      <c r="FV282" s="7">
        <f t="shared" si="367"/>
        <v>5643354.0539005706</v>
      </c>
      <c r="FW282" s="7">
        <f t="shared" si="367"/>
        <v>2626311.0379303545</v>
      </c>
      <c r="FX282" s="7">
        <f t="shared" si="367"/>
        <v>812484.98352228315</v>
      </c>
      <c r="FY282" s="7"/>
      <c r="FZ282" s="103">
        <f>SUM(C282:FX282)</f>
        <v>5386845612.6261072</v>
      </c>
      <c r="GA282" s="86">
        <f>GA279-GA280-GA281+149.75</f>
        <v>5386845612.4302025</v>
      </c>
      <c r="GB282" s="7">
        <f>FZ282-GA282</f>
        <v>0.19590473175048828</v>
      </c>
      <c r="GC282" s="107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848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7"/>
      <c r="FZ283" s="103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849</v>
      </c>
      <c r="B284" s="7" t="s">
        <v>850</v>
      </c>
      <c r="C284" s="7">
        <f t="shared" ref="C284:M284" si="368">ROUND(C275*C47,2)</f>
        <v>0</v>
      </c>
      <c r="D284" s="7">
        <f t="shared" si="368"/>
        <v>0</v>
      </c>
      <c r="E284" s="7">
        <f t="shared" si="368"/>
        <v>0</v>
      </c>
      <c r="F284" s="7">
        <f t="shared" si="368"/>
        <v>0</v>
      </c>
      <c r="G284" s="7">
        <f t="shared" si="368"/>
        <v>0</v>
      </c>
      <c r="H284" s="7">
        <f t="shared" si="368"/>
        <v>0</v>
      </c>
      <c r="I284" s="7">
        <f t="shared" si="368"/>
        <v>0</v>
      </c>
      <c r="J284" s="7">
        <f t="shared" si="368"/>
        <v>0</v>
      </c>
      <c r="K284" s="7">
        <f t="shared" si="368"/>
        <v>0</v>
      </c>
      <c r="L284" s="7">
        <f t="shared" si="368"/>
        <v>0</v>
      </c>
      <c r="M284" s="7">
        <f t="shared" si="368"/>
        <v>0</v>
      </c>
      <c r="N284" s="7">
        <v>0</v>
      </c>
      <c r="O284" s="7">
        <f t="shared" ref="O284:BB284" si="369">ROUND(O275*O47,2)</f>
        <v>0</v>
      </c>
      <c r="P284" s="7">
        <f t="shared" si="369"/>
        <v>0</v>
      </c>
      <c r="Q284" s="7">
        <f t="shared" si="369"/>
        <v>0</v>
      </c>
      <c r="R284" s="7">
        <f t="shared" si="369"/>
        <v>0</v>
      </c>
      <c r="S284" s="7">
        <f t="shared" si="369"/>
        <v>0</v>
      </c>
      <c r="T284" s="7">
        <f t="shared" si="369"/>
        <v>0</v>
      </c>
      <c r="U284" s="7">
        <f t="shared" si="369"/>
        <v>0</v>
      </c>
      <c r="V284" s="7">
        <f t="shared" si="369"/>
        <v>0</v>
      </c>
      <c r="W284" s="7">
        <f t="shared" si="369"/>
        <v>0</v>
      </c>
      <c r="X284" s="7">
        <f t="shared" si="369"/>
        <v>0</v>
      </c>
      <c r="Y284" s="7">
        <f t="shared" si="369"/>
        <v>0</v>
      </c>
      <c r="Z284" s="7">
        <f t="shared" si="369"/>
        <v>0</v>
      </c>
      <c r="AA284" s="7">
        <f t="shared" si="369"/>
        <v>0</v>
      </c>
      <c r="AB284" s="7">
        <f t="shared" si="369"/>
        <v>0</v>
      </c>
      <c r="AC284" s="7">
        <f t="shared" si="369"/>
        <v>0</v>
      </c>
      <c r="AD284" s="7">
        <f t="shared" si="369"/>
        <v>0</v>
      </c>
      <c r="AE284" s="7">
        <f t="shared" si="369"/>
        <v>0</v>
      </c>
      <c r="AF284" s="7">
        <f t="shared" si="369"/>
        <v>0</v>
      </c>
      <c r="AG284" s="7">
        <f t="shared" si="369"/>
        <v>0</v>
      </c>
      <c r="AH284" s="7">
        <f t="shared" si="369"/>
        <v>0</v>
      </c>
      <c r="AI284" s="7">
        <f t="shared" si="369"/>
        <v>0</v>
      </c>
      <c r="AJ284" s="7">
        <f t="shared" si="369"/>
        <v>0</v>
      </c>
      <c r="AK284" s="7">
        <f t="shared" si="369"/>
        <v>0</v>
      </c>
      <c r="AL284" s="7">
        <f t="shared" si="369"/>
        <v>0</v>
      </c>
      <c r="AM284" s="7">
        <f t="shared" si="369"/>
        <v>0</v>
      </c>
      <c r="AN284" s="7">
        <f t="shared" si="369"/>
        <v>0</v>
      </c>
      <c r="AO284" s="7">
        <f t="shared" si="369"/>
        <v>0</v>
      </c>
      <c r="AP284" s="7">
        <f t="shared" si="369"/>
        <v>0</v>
      </c>
      <c r="AQ284" s="7">
        <f t="shared" si="369"/>
        <v>0</v>
      </c>
      <c r="AR284" s="7">
        <f t="shared" si="369"/>
        <v>0</v>
      </c>
      <c r="AS284" s="7">
        <f t="shared" si="369"/>
        <v>0</v>
      </c>
      <c r="AT284" s="7">
        <f t="shared" si="369"/>
        <v>0</v>
      </c>
      <c r="AU284" s="7">
        <f t="shared" si="369"/>
        <v>0</v>
      </c>
      <c r="AV284" s="7">
        <f t="shared" si="369"/>
        <v>0</v>
      </c>
      <c r="AW284" s="7">
        <f t="shared" si="369"/>
        <v>0</v>
      </c>
      <c r="AX284" s="7">
        <f t="shared" si="369"/>
        <v>0</v>
      </c>
      <c r="AY284" s="7">
        <f t="shared" si="369"/>
        <v>0</v>
      </c>
      <c r="AZ284" s="7">
        <f t="shared" si="369"/>
        <v>0</v>
      </c>
      <c r="BA284" s="7">
        <f t="shared" si="369"/>
        <v>0</v>
      </c>
      <c r="BB284" s="7">
        <f t="shared" si="369"/>
        <v>0</v>
      </c>
      <c r="BC284" s="7">
        <v>0</v>
      </c>
      <c r="BD284" s="7">
        <f t="shared" ref="BD284:DO284" si="370">ROUND(BD275*BD47,2)</f>
        <v>0</v>
      </c>
      <c r="BE284" s="7">
        <f t="shared" si="370"/>
        <v>0</v>
      </c>
      <c r="BF284" s="7">
        <f t="shared" si="370"/>
        <v>0</v>
      </c>
      <c r="BG284" s="7">
        <f t="shared" si="370"/>
        <v>0</v>
      </c>
      <c r="BH284" s="7">
        <f t="shared" si="370"/>
        <v>0</v>
      </c>
      <c r="BI284" s="7">
        <f t="shared" si="370"/>
        <v>0</v>
      </c>
      <c r="BJ284" s="7">
        <f t="shared" si="370"/>
        <v>0</v>
      </c>
      <c r="BK284" s="7">
        <f t="shared" si="370"/>
        <v>0</v>
      </c>
      <c r="BL284" s="7">
        <f t="shared" si="370"/>
        <v>0</v>
      </c>
      <c r="BM284" s="7">
        <f t="shared" si="370"/>
        <v>0</v>
      </c>
      <c r="BN284" s="7">
        <f t="shared" si="370"/>
        <v>0</v>
      </c>
      <c r="BO284" s="7">
        <f t="shared" si="370"/>
        <v>0</v>
      </c>
      <c r="BP284" s="7">
        <f t="shared" si="370"/>
        <v>0</v>
      </c>
      <c r="BQ284" s="7">
        <f t="shared" si="370"/>
        <v>0</v>
      </c>
      <c r="BR284" s="7">
        <f t="shared" si="370"/>
        <v>0</v>
      </c>
      <c r="BS284" s="7">
        <f t="shared" si="370"/>
        <v>0</v>
      </c>
      <c r="BT284" s="7">
        <f t="shared" si="370"/>
        <v>0</v>
      </c>
      <c r="BU284" s="7">
        <f t="shared" si="370"/>
        <v>0</v>
      </c>
      <c r="BV284" s="7">
        <f t="shared" si="370"/>
        <v>0</v>
      </c>
      <c r="BW284" s="7">
        <f t="shared" si="370"/>
        <v>0</v>
      </c>
      <c r="BX284" s="7">
        <f t="shared" si="370"/>
        <v>0</v>
      </c>
      <c r="BY284" s="7">
        <f t="shared" si="370"/>
        <v>0</v>
      </c>
      <c r="BZ284" s="7">
        <f t="shared" si="370"/>
        <v>0</v>
      </c>
      <c r="CA284" s="7">
        <f t="shared" si="370"/>
        <v>0</v>
      </c>
      <c r="CB284" s="7">
        <f t="shared" si="370"/>
        <v>0</v>
      </c>
      <c r="CC284" s="7">
        <f t="shared" si="370"/>
        <v>0</v>
      </c>
      <c r="CD284" s="7">
        <f t="shared" si="370"/>
        <v>0</v>
      </c>
      <c r="CE284" s="7">
        <f t="shared" si="370"/>
        <v>0</v>
      </c>
      <c r="CF284" s="7">
        <f t="shared" si="370"/>
        <v>0</v>
      </c>
      <c r="CG284" s="7">
        <f t="shared" si="370"/>
        <v>0</v>
      </c>
      <c r="CH284" s="7">
        <f t="shared" si="370"/>
        <v>0</v>
      </c>
      <c r="CI284" s="7">
        <f t="shared" si="370"/>
        <v>0</v>
      </c>
      <c r="CJ284" s="7">
        <f t="shared" si="370"/>
        <v>0</v>
      </c>
      <c r="CK284" s="7">
        <f t="shared" si="370"/>
        <v>0</v>
      </c>
      <c r="CL284" s="7">
        <f t="shared" si="370"/>
        <v>0</v>
      </c>
      <c r="CM284" s="7">
        <f t="shared" si="370"/>
        <v>0</v>
      </c>
      <c r="CN284" s="7">
        <f t="shared" si="370"/>
        <v>0</v>
      </c>
      <c r="CO284" s="7">
        <f t="shared" si="370"/>
        <v>0</v>
      </c>
      <c r="CP284" s="7">
        <f t="shared" si="370"/>
        <v>0</v>
      </c>
      <c r="CQ284" s="7">
        <f t="shared" si="370"/>
        <v>0</v>
      </c>
      <c r="CR284" s="7">
        <f t="shared" si="370"/>
        <v>0</v>
      </c>
      <c r="CS284" s="7">
        <f t="shared" si="370"/>
        <v>0</v>
      </c>
      <c r="CT284" s="7">
        <f t="shared" si="370"/>
        <v>0</v>
      </c>
      <c r="CU284" s="7">
        <f t="shared" si="370"/>
        <v>0</v>
      </c>
      <c r="CV284" s="7">
        <f t="shared" si="370"/>
        <v>0</v>
      </c>
      <c r="CW284" s="7">
        <f t="shared" si="370"/>
        <v>0</v>
      </c>
      <c r="CX284" s="7">
        <f t="shared" si="370"/>
        <v>0</v>
      </c>
      <c r="CY284" s="7">
        <f t="shared" si="370"/>
        <v>0</v>
      </c>
      <c r="CZ284" s="7">
        <f t="shared" si="370"/>
        <v>0</v>
      </c>
      <c r="DA284" s="7">
        <f t="shared" si="370"/>
        <v>0</v>
      </c>
      <c r="DB284" s="7">
        <f t="shared" si="370"/>
        <v>0</v>
      </c>
      <c r="DC284" s="7">
        <f t="shared" si="370"/>
        <v>0</v>
      </c>
      <c r="DD284" s="7">
        <f t="shared" si="370"/>
        <v>0</v>
      </c>
      <c r="DE284" s="7">
        <f t="shared" si="370"/>
        <v>0</v>
      </c>
      <c r="DF284" s="7">
        <f t="shared" si="370"/>
        <v>0</v>
      </c>
      <c r="DG284" s="7">
        <f t="shared" si="370"/>
        <v>0</v>
      </c>
      <c r="DH284" s="7">
        <f t="shared" si="370"/>
        <v>0</v>
      </c>
      <c r="DI284" s="7">
        <f t="shared" si="370"/>
        <v>0</v>
      </c>
      <c r="DJ284" s="7">
        <f t="shared" si="370"/>
        <v>0</v>
      </c>
      <c r="DK284" s="7">
        <f t="shared" si="370"/>
        <v>0</v>
      </c>
      <c r="DL284" s="7">
        <f t="shared" si="370"/>
        <v>0</v>
      </c>
      <c r="DM284" s="7">
        <f t="shared" si="370"/>
        <v>0</v>
      </c>
      <c r="DN284" s="7">
        <f t="shared" si="370"/>
        <v>0</v>
      </c>
      <c r="DO284" s="7">
        <f t="shared" si="370"/>
        <v>0</v>
      </c>
      <c r="DP284" s="7">
        <f t="shared" ref="DP284:FX284" si="371">ROUND(DP275*DP47,2)</f>
        <v>0</v>
      </c>
      <c r="DQ284" s="7">
        <f t="shared" si="371"/>
        <v>0</v>
      </c>
      <c r="DR284" s="7">
        <f t="shared" si="371"/>
        <v>0</v>
      </c>
      <c r="DS284" s="7">
        <f t="shared" si="371"/>
        <v>0</v>
      </c>
      <c r="DT284" s="7">
        <f t="shared" si="371"/>
        <v>0</v>
      </c>
      <c r="DU284" s="7">
        <f t="shared" si="371"/>
        <v>0</v>
      </c>
      <c r="DV284" s="7">
        <f t="shared" si="371"/>
        <v>0</v>
      </c>
      <c r="DW284" s="7">
        <f t="shared" si="371"/>
        <v>0</v>
      </c>
      <c r="DX284" s="7">
        <f t="shared" si="371"/>
        <v>0</v>
      </c>
      <c r="DY284" s="7">
        <f t="shared" si="371"/>
        <v>0</v>
      </c>
      <c r="DZ284" s="7">
        <f t="shared" si="371"/>
        <v>0</v>
      </c>
      <c r="EA284" s="7">
        <f t="shared" si="371"/>
        <v>0</v>
      </c>
      <c r="EB284" s="7">
        <f t="shared" si="371"/>
        <v>0</v>
      </c>
      <c r="EC284" s="7">
        <f t="shared" si="371"/>
        <v>0</v>
      </c>
      <c r="ED284" s="7">
        <f t="shared" si="371"/>
        <v>0</v>
      </c>
      <c r="EE284" s="7">
        <f t="shared" si="371"/>
        <v>0</v>
      </c>
      <c r="EF284" s="7">
        <f t="shared" si="371"/>
        <v>0</v>
      </c>
      <c r="EG284" s="7">
        <f t="shared" si="371"/>
        <v>0</v>
      </c>
      <c r="EH284" s="7">
        <f t="shared" si="371"/>
        <v>0</v>
      </c>
      <c r="EI284" s="7">
        <f t="shared" si="371"/>
        <v>0</v>
      </c>
      <c r="EJ284" s="7">
        <f t="shared" si="371"/>
        <v>0</v>
      </c>
      <c r="EK284" s="7">
        <f t="shared" si="371"/>
        <v>0</v>
      </c>
      <c r="EL284" s="7">
        <f t="shared" si="371"/>
        <v>0</v>
      </c>
      <c r="EM284" s="7">
        <f t="shared" si="371"/>
        <v>0</v>
      </c>
      <c r="EN284" s="7">
        <f t="shared" si="371"/>
        <v>0</v>
      </c>
      <c r="EO284" s="7">
        <f t="shared" si="371"/>
        <v>0</v>
      </c>
      <c r="EP284" s="7">
        <f t="shared" si="371"/>
        <v>0</v>
      </c>
      <c r="EQ284" s="7">
        <f t="shared" si="371"/>
        <v>0</v>
      </c>
      <c r="ER284" s="7">
        <f t="shared" si="371"/>
        <v>0</v>
      </c>
      <c r="ES284" s="7">
        <f t="shared" si="371"/>
        <v>0</v>
      </c>
      <c r="ET284" s="7">
        <f t="shared" si="371"/>
        <v>0</v>
      </c>
      <c r="EU284" s="7">
        <f t="shared" si="371"/>
        <v>0</v>
      </c>
      <c r="EV284" s="7">
        <f t="shared" si="371"/>
        <v>0</v>
      </c>
      <c r="EW284" s="7">
        <f t="shared" si="371"/>
        <v>0</v>
      </c>
      <c r="EX284" s="7">
        <f t="shared" si="371"/>
        <v>0</v>
      </c>
      <c r="EY284" s="7">
        <f t="shared" si="371"/>
        <v>0</v>
      </c>
      <c r="EZ284" s="7">
        <f t="shared" si="371"/>
        <v>0</v>
      </c>
      <c r="FA284" s="7">
        <f t="shared" si="371"/>
        <v>0</v>
      </c>
      <c r="FB284" s="7">
        <f t="shared" si="371"/>
        <v>0</v>
      </c>
      <c r="FC284" s="7">
        <f t="shared" si="371"/>
        <v>0</v>
      </c>
      <c r="FD284" s="7">
        <f t="shared" si="371"/>
        <v>0</v>
      </c>
      <c r="FE284" s="7">
        <f t="shared" si="371"/>
        <v>0</v>
      </c>
      <c r="FF284" s="7">
        <f t="shared" si="371"/>
        <v>0</v>
      </c>
      <c r="FG284" s="7">
        <f t="shared" si="371"/>
        <v>0</v>
      </c>
      <c r="FH284" s="7">
        <f t="shared" si="371"/>
        <v>0</v>
      </c>
      <c r="FI284" s="7">
        <f t="shared" si="371"/>
        <v>0</v>
      </c>
      <c r="FJ284" s="7">
        <f t="shared" si="371"/>
        <v>0</v>
      </c>
      <c r="FK284" s="7">
        <f t="shared" si="371"/>
        <v>0</v>
      </c>
      <c r="FL284" s="7">
        <f t="shared" si="371"/>
        <v>0</v>
      </c>
      <c r="FM284" s="7">
        <f t="shared" si="371"/>
        <v>0</v>
      </c>
      <c r="FN284" s="7">
        <f t="shared" si="371"/>
        <v>0</v>
      </c>
      <c r="FO284" s="7">
        <f t="shared" si="371"/>
        <v>0</v>
      </c>
      <c r="FP284" s="7">
        <f t="shared" si="371"/>
        <v>0</v>
      </c>
      <c r="FQ284" s="7">
        <f t="shared" si="371"/>
        <v>0</v>
      </c>
      <c r="FR284" s="7">
        <f t="shared" si="371"/>
        <v>0</v>
      </c>
      <c r="FS284" s="7">
        <f t="shared" si="371"/>
        <v>0</v>
      </c>
      <c r="FT284" s="7">
        <f t="shared" si="371"/>
        <v>58202.879999999997</v>
      </c>
      <c r="FU284" s="7">
        <f t="shared" si="371"/>
        <v>0</v>
      </c>
      <c r="FV284" s="7">
        <f t="shared" si="371"/>
        <v>0</v>
      </c>
      <c r="FW284" s="7">
        <f t="shared" si="371"/>
        <v>0</v>
      </c>
      <c r="FX284" s="7">
        <f t="shared" si="371"/>
        <v>0</v>
      </c>
      <c r="FY284" s="7"/>
      <c r="FZ284" s="103">
        <f>SUM(C284:FX284)</f>
        <v>58202.879999999997</v>
      </c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851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5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852</v>
      </c>
      <c r="B286" s="7" t="s">
        <v>853</v>
      </c>
      <c r="C286" s="7">
        <f t="shared" ref="C286:BN286" si="372">ROUND(C279/C103,2)</f>
        <v>9828.2199999999993</v>
      </c>
      <c r="D286" s="7">
        <f t="shared" si="372"/>
        <v>9771.34</v>
      </c>
      <c r="E286" s="7">
        <f t="shared" si="372"/>
        <v>10407.219999999999</v>
      </c>
      <c r="F286" s="7">
        <f t="shared" si="372"/>
        <v>9594.17</v>
      </c>
      <c r="G286" s="7">
        <f t="shared" si="372"/>
        <v>10161.02</v>
      </c>
      <c r="H286" s="7">
        <f t="shared" si="372"/>
        <v>10139.790000000001</v>
      </c>
      <c r="I286" s="7">
        <f t="shared" si="372"/>
        <v>10378.07</v>
      </c>
      <c r="J286" s="7">
        <f t="shared" si="372"/>
        <v>9529.02</v>
      </c>
      <c r="K286" s="7">
        <f t="shared" si="372"/>
        <v>13997.67</v>
      </c>
      <c r="L286" s="7">
        <f t="shared" si="372"/>
        <v>10269.42</v>
      </c>
      <c r="M286" s="7">
        <f t="shared" si="372"/>
        <v>11826.62</v>
      </c>
      <c r="N286" s="7">
        <f t="shared" si="372"/>
        <v>9911.5400000000009</v>
      </c>
      <c r="O286" s="7">
        <f t="shared" si="372"/>
        <v>9470.59</v>
      </c>
      <c r="P286" s="7">
        <f t="shared" si="372"/>
        <v>13992.94</v>
      </c>
      <c r="Q286" s="7">
        <f t="shared" si="372"/>
        <v>10685.05</v>
      </c>
      <c r="R286" s="7">
        <f t="shared" si="372"/>
        <v>9437.2199999999993</v>
      </c>
      <c r="S286" s="7">
        <f t="shared" si="372"/>
        <v>10007.65</v>
      </c>
      <c r="T286" s="7">
        <f t="shared" si="372"/>
        <v>17052.150000000001</v>
      </c>
      <c r="U286" s="7">
        <f t="shared" si="372"/>
        <v>20329.82</v>
      </c>
      <c r="V286" s="7">
        <f t="shared" si="372"/>
        <v>13334.39</v>
      </c>
      <c r="W286" s="7">
        <f t="shared" si="372"/>
        <v>17394.68</v>
      </c>
      <c r="X286" s="7">
        <f t="shared" si="372"/>
        <v>19954.900000000001</v>
      </c>
      <c r="Y286" s="7">
        <f t="shared" si="372"/>
        <v>10242.049999999999</v>
      </c>
      <c r="Z286" s="7">
        <f t="shared" si="372"/>
        <v>13968.72</v>
      </c>
      <c r="AA286" s="7">
        <f t="shared" si="372"/>
        <v>9703.6200000000008</v>
      </c>
      <c r="AB286" s="7">
        <f t="shared" si="372"/>
        <v>9804.7900000000009</v>
      </c>
      <c r="AC286" s="7">
        <f t="shared" si="372"/>
        <v>9866.6</v>
      </c>
      <c r="AD286" s="7">
        <f t="shared" si="372"/>
        <v>9693.17</v>
      </c>
      <c r="AE286" s="7">
        <f t="shared" si="372"/>
        <v>17849.82</v>
      </c>
      <c r="AF286" s="7">
        <f t="shared" si="372"/>
        <v>16175.97</v>
      </c>
      <c r="AG286" s="7">
        <f t="shared" si="372"/>
        <v>10805.44</v>
      </c>
      <c r="AH286" s="7">
        <f t="shared" si="372"/>
        <v>9913.81</v>
      </c>
      <c r="AI286" s="7">
        <f t="shared" si="372"/>
        <v>12138.15</v>
      </c>
      <c r="AJ286" s="7">
        <f t="shared" si="372"/>
        <v>17809.990000000002</v>
      </c>
      <c r="AK286" s="7">
        <f t="shared" si="372"/>
        <v>15718.45</v>
      </c>
      <c r="AL286" s="7">
        <f t="shared" si="372"/>
        <v>13682.65</v>
      </c>
      <c r="AM286" s="7">
        <f t="shared" si="372"/>
        <v>11312.55</v>
      </c>
      <c r="AN286" s="7">
        <f t="shared" si="372"/>
        <v>12505.44</v>
      </c>
      <c r="AO286" s="7">
        <f t="shared" si="372"/>
        <v>9508.41</v>
      </c>
      <c r="AP286" s="7">
        <f t="shared" si="372"/>
        <v>10306.08</v>
      </c>
      <c r="AQ286" s="7">
        <f t="shared" si="372"/>
        <v>15014.11</v>
      </c>
      <c r="AR286" s="7">
        <f t="shared" si="372"/>
        <v>9542.2800000000007</v>
      </c>
      <c r="AS286" s="7">
        <f t="shared" si="372"/>
        <v>10324.11</v>
      </c>
      <c r="AT286" s="7">
        <f t="shared" si="372"/>
        <v>9744.3700000000008</v>
      </c>
      <c r="AU286" s="7">
        <f t="shared" si="372"/>
        <v>14463.61</v>
      </c>
      <c r="AV286" s="7">
        <f t="shared" si="372"/>
        <v>13854.92</v>
      </c>
      <c r="AW286" s="7">
        <f t="shared" si="372"/>
        <v>14373.5</v>
      </c>
      <c r="AX286" s="7">
        <f t="shared" si="372"/>
        <v>20849.29</v>
      </c>
      <c r="AY286" s="7">
        <f t="shared" si="372"/>
        <v>11697.43</v>
      </c>
      <c r="AZ286" s="7">
        <f t="shared" si="372"/>
        <v>9987.0499999999993</v>
      </c>
      <c r="BA286" s="7">
        <f t="shared" si="372"/>
        <v>9388.48</v>
      </c>
      <c r="BB286" s="7">
        <f t="shared" si="372"/>
        <v>9473.9699999999993</v>
      </c>
      <c r="BC286" s="7">
        <f t="shared" si="372"/>
        <v>9759.5400000000009</v>
      </c>
      <c r="BD286" s="7">
        <f t="shared" si="372"/>
        <v>9388.64</v>
      </c>
      <c r="BE286" s="7">
        <f t="shared" si="372"/>
        <v>10046.200000000001</v>
      </c>
      <c r="BF286" s="7">
        <f t="shared" si="372"/>
        <v>9371.18</v>
      </c>
      <c r="BG286" s="7">
        <f t="shared" si="372"/>
        <v>10292.09</v>
      </c>
      <c r="BH286" s="7">
        <f t="shared" si="372"/>
        <v>10817.17</v>
      </c>
      <c r="BI286" s="7">
        <f t="shared" si="372"/>
        <v>14270.58</v>
      </c>
      <c r="BJ286" s="7">
        <f t="shared" si="372"/>
        <v>9395.5499999999993</v>
      </c>
      <c r="BK286" s="7">
        <f t="shared" si="372"/>
        <v>9479.2900000000009</v>
      </c>
      <c r="BL286" s="7">
        <f t="shared" si="372"/>
        <v>16780.72</v>
      </c>
      <c r="BM286" s="7">
        <f t="shared" si="372"/>
        <v>13594.22</v>
      </c>
      <c r="BN286" s="7">
        <f t="shared" si="372"/>
        <v>9387.48</v>
      </c>
      <c r="BO286" s="7">
        <f t="shared" ref="BO286:DZ286" si="373">ROUND(BO279/BO103,2)</f>
        <v>9684.56</v>
      </c>
      <c r="BP286" s="7">
        <f t="shared" si="373"/>
        <v>15931.1</v>
      </c>
      <c r="BQ286" s="7">
        <f t="shared" si="373"/>
        <v>10359.64</v>
      </c>
      <c r="BR286" s="7">
        <f t="shared" si="373"/>
        <v>9611.16</v>
      </c>
      <c r="BS286" s="7">
        <f t="shared" si="373"/>
        <v>10839.41</v>
      </c>
      <c r="BT286" s="7">
        <f t="shared" si="373"/>
        <v>11789.04</v>
      </c>
      <c r="BU286" s="7">
        <f t="shared" si="373"/>
        <v>12175.85</v>
      </c>
      <c r="BV286" s="7">
        <f t="shared" si="373"/>
        <v>9977.5499999999993</v>
      </c>
      <c r="BW286" s="7">
        <f t="shared" si="373"/>
        <v>9701.3799999999992</v>
      </c>
      <c r="BX286" s="7">
        <f t="shared" si="373"/>
        <v>20980.38</v>
      </c>
      <c r="BY286" s="7">
        <f t="shared" si="373"/>
        <v>10970.43</v>
      </c>
      <c r="BZ286" s="7">
        <f t="shared" si="373"/>
        <v>15029.03</v>
      </c>
      <c r="CA286" s="7">
        <f t="shared" si="373"/>
        <v>17612.7</v>
      </c>
      <c r="CB286" s="7">
        <f t="shared" si="373"/>
        <v>9663.73</v>
      </c>
      <c r="CC286" s="7">
        <f t="shared" si="373"/>
        <v>15409.36</v>
      </c>
      <c r="CD286" s="7">
        <f t="shared" si="373"/>
        <v>18171.990000000002</v>
      </c>
      <c r="CE286" s="7">
        <f t="shared" si="373"/>
        <v>16852.38</v>
      </c>
      <c r="CF286" s="7">
        <f t="shared" si="373"/>
        <v>16387.16</v>
      </c>
      <c r="CG286" s="7">
        <f t="shared" si="373"/>
        <v>14929.81</v>
      </c>
      <c r="CH286" s="7">
        <f t="shared" si="373"/>
        <v>18629.8</v>
      </c>
      <c r="CI286" s="7">
        <f t="shared" si="373"/>
        <v>10445.9</v>
      </c>
      <c r="CJ286" s="7">
        <f t="shared" si="373"/>
        <v>10541.54</v>
      </c>
      <c r="CK286" s="7">
        <f t="shared" si="373"/>
        <v>9639.3700000000008</v>
      </c>
      <c r="CL286" s="7">
        <f t="shared" si="373"/>
        <v>10264.93</v>
      </c>
      <c r="CM286" s="7">
        <f t="shared" si="373"/>
        <v>10847.75</v>
      </c>
      <c r="CN286" s="7">
        <f t="shared" si="373"/>
        <v>9380.93</v>
      </c>
      <c r="CO286" s="7">
        <f t="shared" si="373"/>
        <v>9387.75</v>
      </c>
      <c r="CP286" s="7">
        <f t="shared" si="373"/>
        <v>10428.200000000001</v>
      </c>
      <c r="CQ286" s="7">
        <f t="shared" si="373"/>
        <v>10864.33</v>
      </c>
      <c r="CR286" s="7">
        <f t="shared" si="373"/>
        <v>15042.78</v>
      </c>
      <c r="CS286" s="7">
        <f t="shared" si="373"/>
        <v>12359.91</v>
      </c>
      <c r="CT286" s="7">
        <f t="shared" si="373"/>
        <v>18860.97</v>
      </c>
      <c r="CU286" s="7">
        <f t="shared" si="373"/>
        <v>9347.94</v>
      </c>
      <c r="CV286" s="7">
        <f t="shared" si="373"/>
        <v>18557.39</v>
      </c>
      <c r="CW286" s="7">
        <f t="shared" si="373"/>
        <v>15776.14</v>
      </c>
      <c r="CX286" s="7">
        <f t="shared" si="373"/>
        <v>10937</v>
      </c>
      <c r="CY286" s="7">
        <f t="shared" si="373"/>
        <v>20259.669999999998</v>
      </c>
      <c r="CZ286" s="7">
        <f t="shared" si="373"/>
        <v>9762.01</v>
      </c>
      <c r="DA286" s="7">
        <f t="shared" si="373"/>
        <v>15351.77</v>
      </c>
      <c r="DB286" s="7">
        <f t="shared" si="373"/>
        <v>12934.26</v>
      </c>
      <c r="DC286" s="7">
        <f t="shared" si="373"/>
        <v>17259.599999999999</v>
      </c>
      <c r="DD286" s="7">
        <f t="shared" si="373"/>
        <v>16476.78</v>
      </c>
      <c r="DE286" s="7">
        <f t="shared" si="373"/>
        <v>12097.18</v>
      </c>
      <c r="DF286" s="7">
        <f t="shared" si="373"/>
        <v>9388.0300000000007</v>
      </c>
      <c r="DG286" s="7">
        <f t="shared" si="373"/>
        <v>19798.349999999999</v>
      </c>
      <c r="DH286" s="7">
        <f t="shared" si="373"/>
        <v>9391.5300000000007</v>
      </c>
      <c r="DI286" s="7">
        <f t="shared" si="373"/>
        <v>9677.2099999999991</v>
      </c>
      <c r="DJ286" s="7">
        <f t="shared" si="373"/>
        <v>10454.700000000001</v>
      </c>
      <c r="DK286" s="7">
        <f t="shared" si="373"/>
        <v>11171.11</v>
      </c>
      <c r="DL286" s="7">
        <f t="shared" si="373"/>
        <v>9902.4500000000007</v>
      </c>
      <c r="DM286" s="7">
        <f t="shared" si="373"/>
        <v>16120.27</v>
      </c>
      <c r="DN286" s="7">
        <f t="shared" si="373"/>
        <v>10180.58</v>
      </c>
      <c r="DO286" s="7">
        <f t="shared" si="373"/>
        <v>9708.6200000000008</v>
      </c>
      <c r="DP286" s="7">
        <f t="shared" si="373"/>
        <v>15820.33</v>
      </c>
      <c r="DQ286" s="7">
        <f t="shared" si="373"/>
        <v>10279.31</v>
      </c>
      <c r="DR286" s="7">
        <f t="shared" si="373"/>
        <v>10428.23</v>
      </c>
      <c r="DS286" s="7">
        <f t="shared" si="373"/>
        <v>11152.98</v>
      </c>
      <c r="DT286" s="7">
        <f t="shared" si="373"/>
        <v>18022.07</v>
      </c>
      <c r="DU286" s="7">
        <f t="shared" si="373"/>
        <v>12025.38</v>
      </c>
      <c r="DV286" s="7">
        <f t="shared" si="373"/>
        <v>15039.11</v>
      </c>
      <c r="DW286" s="7">
        <f t="shared" si="373"/>
        <v>12850.16</v>
      </c>
      <c r="DX286" s="7">
        <f t="shared" si="373"/>
        <v>18616.560000000001</v>
      </c>
      <c r="DY286" s="7">
        <f t="shared" si="373"/>
        <v>13798.82</v>
      </c>
      <c r="DZ286" s="7">
        <f t="shared" si="373"/>
        <v>10667.65</v>
      </c>
      <c r="EA286" s="7">
        <f t="shared" ref="EA286:FX286" si="374">ROUND(EA279/EA103,2)</f>
        <v>11086.33</v>
      </c>
      <c r="EB286" s="7">
        <f t="shared" si="374"/>
        <v>10681.92</v>
      </c>
      <c r="EC286" s="7">
        <f t="shared" si="374"/>
        <v>12045.94</v>
      </c>
      <c r="ED286" s="7">
        <f t="shared" si="374"/>
        <v>12768.42</v>
      </c>
      <c r="EE286" s="7">
        <f t="shared" si="374"/>
        <v>16102.45</v>
      </c>
      <c r="EF286" s="7">
        <f t="shared" si="374"/>
        <v>10131.94</v>
      </c>
      <c r="EG286" s="7">
        <f t="shared" si="374"/>
        <v>12882</v>
      </c>
      <c r="EH286" s="7">
        <f t="shared" si="374"/>
        <v>13358.93</v>
      </c>
      <c r="EI286" s="7">
        <f t="shared" si="374"/>
        <v>10064.1</v>
      </c>
      <c r="EJ286" s="7">
        <f t="shared" si="374"/>
        <v>9380.23</v>
      </c>
      <c r="EK286" s="7">
        <f t="shared" si="374"/>
        <v>10262.01</v>
      </c>
      <c r="EL286" s="7">
        <f t="shared" si="374"/>
        <v>10529.3</v>
      </c>
      <c r="EM286" s="7">
        <f t="shared" si="374"/>
        <v>11138.33</v>
      </c>
      <c r="EN286" s="7">
        <f t="shared" si="374"/>
        <v>10183.48</v>
      </c>
      <c r="EO286" s="7">
        <f t="shared" si="374"/>
        <v>12025.52</v>
      </c>
      <c r="EP286" s="7">
        <f t="shared" si="374"/>
        <v>12069.19</v>
      </c>
      <c r="EQ286" s="7">
        <f t="shared" si="374"/>
        <v>9741.4699999999993</v>
      </c>
      <c r="ER286" s="7">
        <f t="shared" si="374"/>
        <v>13870.6</v>
      </c>
      <c r="ES286" s="7">
        <f t="shared" si="374"/>
        <v>16955.66</v>
      </c>
      <c r="ET286" s="7">
        <f t="shared" si="374"/>
        <v>17198.560000000001</v>
      </c>
      <c r="EU286" s="7">
        <f t="shared" si="374"/>
        <v>11462.31</v>
      </c>
      <c r="EV286" s="7">
        <f t="shared" si="374"/>
        <v>20115.29</v>
      </c>
      <c r="EW286" s="7">
        <f t="shared" si="374"/>
        <v>13280.36</v>
      </c>
      <c r="EX286" s="7">
        <f t="shared" si="374"/>
        <v>17121.400000000001</v>
      </c>
      <c r="EY286" s="7">
        <f t="shared" si="374"/>
        <v>9675.02</v>
      </c>
      <c r="EZ286" s="7">
        <f t="shared" si="374"/>
        <v>17475.650000000001</v>
      </c>
      <c r="FA286" s="7">
        <f t="shared" si="374"/>
        <v>10375.049999999999</v>
      </c>
      <c r="FB286" s="7">
        <f t="shared" si="374"/>
        <v>12440.86</v>
      </c>
      <c r="FC286" s="7">
        <f t="shared" si="374"/>
        <v>9625.85</v>
      </c>
      <c r="FD286" s="7">
        <f t="shared" si="374"/>
        <v>11640.95</v>
      </c>
      <c r="FE286" s="7">
        <f t="shared" si="374"/>
        <v>19127.509999999998</v>
      </c>
      <c r="FF286" s="7">
        <f t="shared" si="374"/>
        <v>15649.84</v>
      </c>
      <c r="FG286" s="7">
        <f t="shared" si="374"/>
        <v>17937.29</v>
      </c>
      <c r="FH286" s="7">
        <f t="shared" si="374"/>
        <v>19318.45</v>
      </c>
      <c r="FI286" s="7">
        <f t="shared" si="374"/>
        <v>9800.11</v>
      </c>
      <c r="FJ286" s="7">
        <f t="shared" si="374"/>
        <v>9452.43</v>
      </c>
      <c r="FK286" s="7">
        <f t="shared" si="374"/>
        <v>9515.59</v>
      </c>
      <c r="FL286" s="7">
        <f t="shared" si="374"/>
        <v>9388.64</v>
      </c>
      <c r="FM286" s="7">
        <f t="shared" si="374"/>
        <v>9388.64</v>
      </c>
      <c r="FN286" s="7">
        <f t="shared" si="374"/>
        <v>9979.9599999999991</v>
      </c>
      <c r="FO286" s="7">
        <f t="shared" si="374"/>
        <v>10151.93</v>
      </c>
      <c r="FP286" s="7">
        <f t="shared" si="374"/>
        <v>9996.02</v>
      </c>
      <c r="FQ286" s="7">
        <f t="shared" si="374"/>
        <v>9935.23</v>
      </c>
      <c r="FR286" s="7">
        <f t="shared" si="374"/>
        <v>16506.41</v>
      </c>
      <c r="FS286" s="7">
        <f t="shared" si="374"/>
        <v>15566.88</v>
      </c>
      <c r="FT286" s="7">
        <f t="shared" si="374"/>
        <v>20393.96</v>
      </c>
      <c r="FU286" s="7">
        <f t="shared" si="374"/>
        <v>11194.6</v>
      </c>
      <c r="FV286" s="7">
        <f t="shared" si="374"/>
        <v>10753.23</v>
      </c>
      <c r="FW286" s="7">
        <f t="shared" si="374"/>
        <v>16758</v>
      </c>
      <c r="FX286" s="7">
        <f t="shared" si="374"/>
        <v>21349.79</v>
      </c>
      <c r="FY286" s="7"/>
      <c r="FZ286" s="7">
        <f>ROUND(FZ279/FZ103,2)</f>
        <v>9923.93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17394.678362183757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11312.550116550117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4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08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855</v>
      </c>
      <c r="B289" s="44" t="s">
        <v>856</v>
      </c>
      <c r="C289" s="7">
        <f>IF(IF(((C282*-1)&gt;(C279*$GE$280)),-C282,(C279*$GE$280))&gt;0,0,IF(((C282*-1)&gt;(C279*$GE$280)),-C282,(C279*$GE$280)))</f>
        <v>-2451720.1905547343</v>
      </c>
      <c r="D289" s="7">
        <f t="shared" ref="D289:BO289" si="375">IF(IF(((D282*-1)&gt;(D279*$GE$280)),-D282,(D279*$GE$280))&gt;0,0,IF(((D282*-1)&gt;(D279*$GE$280)),-D282,(D279*$GE$280)))</f>
        <v>-14737257.12987805</v>
      </c>
      <c r="E289" s="7">
        <f t="shared" si="375"/>
        <v>-2540934.2461142465</v>
      </c>
      <c r="F289" s="7">
        <f t="shared" si="375"/>
        <v>-7520217.1334242448</v>
      </c>
      <c r="G289" s="7">
        <f t="shared" si="375"/>
        <v>-494357.68378600548</v>
      </c>
      <c r="H289" s="7">
        <f t="shared" si="375"/>
        <v>-429795.82564179722</v>
      </c>
      <c r="I289" s="7">
        <f t="shared" si="375"/>
        <v>-3585792.852349041</v>
      </c>
      <c r="J289" s="7">
        <f t="shared" si="375"/>
        <v>-816603.14373221528</v>
      </c>
      <c r="K289" s="7">
        <f t="shared" si="375"/>
        <v>-132191.83093137297</v>
      </c>
      <c r="L289" s="7">
        <f t="shared" si="375"/>
        <v>-900544.51432991272</v>
      </c>
      <c r="M289" s="7">
        <f t="shared" si="375"/>
        <v>-512594.88312981679</v>
      </c>
      <c r="N289" s="7">
        <f t="shared" si="375"/>
        <v>-19315774.051822037</v>
      </c>
      <c r="O289" s="7">
        <f t="shared" si="375"/>
        <v>-4852804.6823026408</v>
      </c>
      <c r="P289" s="7">
        <f t="shared" si="375"/>
        <v>-152457.74733217675</v>
      </c>
      <c r="Q289" s="7">
        <f t="shared" si="375"/>
        <v>-15120770.168241043</v>
      </c>
      <c r="R289" s="7">
        <f t="shared" si="375"/>
        <v>-1696956.6626074766</v>
      </c>
      <c r="S289" s="7">
        <f t="shared" si="375"/>
        <v>-628624.78663595999</v>
      </c>
      <c r="T289" s="7">
        <f t="shared" si="375"/>
        <v>-96184.108609382209</v>
      </c>
      <c r="U289" s="7">
        <f t="shared" si="375"/>
        <v>-45943.542224354751</v>
      </c>
      <c r="V289" s="7">
        <f t="shared" si="375"/>
        <v>-131954.87928258104</v>
      </c>
      <c r="W289" s="7">
        <f t="shared" si="375"/>
        <v>-96006.841710092034</v>
      </c>
      <c r="X289" s="7">
        <f t="shared" si="375"/>
        <v>-36663.628038876312</v>
      </c>
      <c r="Y289" s="7">
        <f t="shared" si="375"/>
        <v>-300334.88204862981</v>
      </c>
      <c r="Z289" s="7">
        <f t="shared" si="375"/>
        <v>-119855.87589676287</v>
      </c>
      <c r="AA289" s="7">
        <f t="shared" si="375"/>
        <v>-11187220.106712397</v>
      </c>
      <c r="AB289" s="7">
        <f t="shared" si="375"/>
        <v>-10416565.812867379</v>
      </c>
      <c r="AC289" s="7">
        <f t="shared" si="375"/>
        <v>-376340.28727132874</v>
      </c>
      <c r="AD289" s="7">
        <f t="shared" si="375"/>
        <v>-511310.69476660556</v>
      </c>
      <c r="AE289" s="7">
        <f t="shared" si="375"/>
        <v>-67297.217530100752</v>
      </c>
      <c r="AF289" s="7">
        <f t="shared" si="375"/>
        <v>-108182.63827566696</v>
      </c>
      <c r="AG289" s="7">
        <f t="shared" si="375"/>
        <v>-266627.08644900087</v>
      </c>
      <c r="AH289" s="7">
        <f t="shared" si="375"/>
        <v>-384917.05923096545</v>
      </c>
      <c r="AI289" s="7">
        <f t="shared" si="375"/>
        <v>-161241.40349361053</v>
      </c>
      <c r="AJ289" s="7">
        <f t="shared" si="375"/>
        <v>-100916.89909170376</v>
      </c>
      <c r="AK289" s="7">
        <f t="shared" si="375"/>
        <v>-122335.21918800961</v>
      </c>
      <c r="AL289" s="7">
        <f t="shared" si="375"/>
        <v>-136959.82932700741</v>
      </c>
      <c r="AM289" s="7">
        <f t="shared" si="375"/>
        <v>-178333.79684594381</v>
      </c>
      <c r="AN289" s="7">
        <f t="shared" si="375"/>
        <v>-163363.30560408317</v>
      </c>
      <c r="AO289" s="7">
        <f t="shared" si="375"/>
        <v>-1615733.6704757325</v>
      </c>
      <c r="AP289" s="7">
        <f t="shared" si="375"/>
        <v>-33638408.961312197</v>
      </c>
      <c r="AQ289" s="7">
        <f t="shared" si="375"/>
        <v>-134894.55612802799</v>
      </c>
      <c r="AR289" s="7">
        <f t="shared" si="375"/>
        <v>-22919659.418257359</v>
      </c>
      <c r="AS289" s="7">
        <f t="shared" si="375"/>
        <v>-2622693.1192739774</v>
      </c>
      <c r="AT289" s="7">
        <f t="shared" si="375"/>
        <v>-837958.66371169896</v>
      </c>
      <c r="AU289" s="7">
        <f t="shared" si="375"/>
        <v>-142172.7402453527</v>
      </c>
      <c r="AV289" s="7">
        <f t="shared" si="375"/>
        <v>-157572.49808992344</v>
      </c>
      <c r="AW289" s="7">
        <f t="shared" si="375"/>
        <v>-138910.17310522479</v>
      </c>
      <c r="AX289" s="7">
        <f t="shared" si="375"/>
        <v>-63589.483581559442</v>
      </c>
      <c r="AY289" s="7">
        <f t="shared" si="375"/>
        <v>-191020.69407731903</v>
      </c>
      <c r="AZ289" s="7">
        <f t="shared" si="375"/>
        <v>-4802969.4116832856</v>
      </c>
      <c r="BA289" s="7">
        <f t="shared" si="375"/>
        <v>-3199333.2434993037</v>
      </c>
      <c r="BB289" s="7">
        <f t="shared" si="375"/>
        <v>-2840016.444034372</v>
      </c>
      <c r="BC289" s="7">
        <f t="shared" si="375"/>
        <v>-10127283.447118519</v>
      </c>
      <c r="BD289" s="7">
        <f t="shared" si="375"/>
        <v>-1249277.887002625</v>
      </c>
      <c r="BE289" s="7">
        <f t="shared" si="375"/>
        <v>-505235.70497413591</v>
      </c>
      <c r="BF289" s="7">
        <f t="shared" si="375"/>
        <v>-8864150.5401435047</v>
      </c>
      <c r="BG289" s="7">
        <f t="shared" si="375"/>
        <v>-387577.48333957477</v>
      </c>
      <c r="BH289" s="7">
        <f t="shared" si="375"/>
        <v>-237820.07562200018</v>
      </c>
      <c r="BI289" s="7">
        <f t="shared" si="375"/>
        <v>-146935.1623613119</v>
      </c>
      <c r="BJ289" s="7">
        <f t="shared" si="375"/>
        <v>-2225295.6935122116</v>
      </c>
      <c r="BK289" s="7">
        <f t="shared" si="375"/>
        <v>-10717295.606123947</v>
      </c>
      <c r="BL289" s="7">
        <f t="shared" si="375"/>
        <v>-102607.62672176785</v>
      </c>
      <c r="BM289" s="7">
        <f t="shared" si="375"/>
        <v>-148163.48246534797</v>
      </c>
      <c r="BN289" s="7">
        <f t="shared" si="375"/>
        <v>-1211833.2141816535</v>
      </c>
      <c r="BO289" s="7">
        <f t="shared" si="375"/>
        <v>-493561.17277423956</v>
      </c>
      <c r="BP289" s="7">
        <f t="shared" ref="BP289:EA289" si="376">IF(IF(((BP282*-1)&gt;(BP279*$GE$280)),-BP282,(BP279*$GE$280))&gt;0,0,IF(((BP282*-1)&gt;(BP279*$GE$280)),-BP282,(BP279*$GE$280)))</f>
        <v>-121765.71218305285</v>
      </c>
      <c r="BQ289" s="7">
        <f t="shared" si="376"/>
        <v>-2330677.9678633008</v>
      </c>
      <c r="BR289" s="7">
        <f t="shared" si="376"/>
        <v>-1643646.9100518795</v>
      </c>
      <c r="BS289" s="7">
        <f t="shared" si="376"/>
        <v>-488527.34329680132</v>
      </c>
      <c r="BT289" s="7">
        <f t="shared" si="376"/>
        <v>-187708.01244323212</v>
      </c>
      <c r="BU289" s="7">
        <f t="shared" si="376"/>
        <v>-187603.02551994444</v>
      </c>
      <c r="BV289" s="7">
        <f t="shared" si="376"/>
        <v>-474762.03069019073</v>
      </c>
      <c r="BW289" s="7">
        <f t="shared" si="376"/>
        <v>-734016.40267943183</v>
      </c>
      <c r="BX289" s="7">
        <f t="shared" si="376"/>
        <v>-59517.760962869885</v>
      </c>
      <c r="BY289" s="7">
        <f t="shared" si="376"/>
        <v>-208496.22800229766</v>
      </c>
      <c r="BZ289" s="7">
        <f t="shared" si="376"/>
        <v>-114981.40491729863</v>
      </c>
      <c r="CA289" s="7">
        <f t="shared" si="376"/>
        <v>-102323.06852687745</v>
      </c>
      <c r="CB289" s="7">
        <f t="shared" si="376"/>
        <v>-28397992.002991993</v>
      </c>
      <c r="CC289" s="7">
        <f t="shared" si="376"/>
        <v>-108434.93893283018</v>
      </c>
      <c r="CD289" s="7">
        <f t="shared" si="376"/>
        <v>-58428.711888705955</v>
      </c>
      <c r="CE289" s="7">
        <f t="shared" si="376"/>
        <v>-88616.948266818785</v>
      </c>
      <c r="CF289" s="7">
        <f t="shared" si="376"/>
        <v>-91529.949733651985</v>
      </c>
      <c r="CG289" s="7">
        <f t="shared" si="376"/>
        <v>-119050.12828757243</v>
      </c>
      <c r="CH289" s="7">
        <f t="shared" si="376"/>
        <v>-74687.648574505118</v>
      </c>
      <c r="CI289" s="7">
        <f t="shared" si="376"/>
        <v>-272034.67548795906</v>
      </c>
      <c r="CJ289" s="7">
        <f t="shared" si="376"/>
        <v>-380740.67783513316</v>
      </c>
      <c r="CK289" s="7">
        <f t="shared" si="376"/>
        <v>-2122055.7589337351</v>
      </c>
      <c r="CL289" s="7">
        <f t="shared" si="376"/>
        <v>-518536.8285849414</v>
      </c>
      <c r="CM289" s="7">
        <f t="shared" si="376"/>
        <v>-314987.04470492894</v>
      </c>
      <c r="CN289" s="7">
        <f t="shared" si="376"/>
        <v>-11226644.723710708</v>
      </c>
      <c r="CO289" s="7">
        <f t="shared" si="376"/>
        <v>-5193338.6617389182</v>
      </c>
      <c r="CP289" s="7">
        <f t="shared" si="376"/>
        <v>-398719.50783915602</v>
      </c>
      <c r="CQ289" s="7">
        <f t="shared" si="376"/>
        <v>-355231.31932830065</v>
      </c>
      <c r="CR289" s="7">
        <f t="shared" si="376"/>
        <v>-123267.57866168098</v>
      </c>
      <c r="CS289" s="7">
        <f t="shared" si="376"/>
        <v>-154967.28778552375</v>
      </c>
      <c r="CT289" s="7">
        <f t="shared" si="376"/>
        <v>-72356.974595105712</v>
      </c>
      <c r="CU289" s="7">
        <f t="shared" si="376"/>
        <v>-165225.32809407785</v>
      </c>
      <c r="CV289" s="7">
        <f t="shared" si="376"/>
        <v>-34095.955007714416</v>
      </c>
      <c r="CW289" s="7">
        <f t="shared" si="376"/>
        <v>-114784.13028978728</v>
      </c>
      <c r="CX289" s="7">
        <f t="shared" si="376"/>
        <v>-187886.59854147013</v>
      </c>
      <c r="CY289" s="7">
        <f t="shared" si="376"/>
        <v>-37223.581691675143</v>
      </c>
      <c r="CZ289" s="7">
        <f t="shared" si="376"/>
        <v>-725259.07574468735</v>
      </c>
      <c r="DA289" s="7">
        <f t="shared" si="376"/>
        <v>-115927.44547621471</v>
      </c>
      <c r="DB289" s="7">
        <f t="shared" si="376"/>
        <v>-148907.95420207165</v>
      </c>
      <c r="DC289" s="7">
        <f t="shared" si="376"/>
        <v>-95578.403740704336</v>
      </c>
      <c r="DD289" s="7">
        <f t="shared" si="376"/>
        <v>-108378.00980252342</v>
      </c>
      <c r="DE289" s="7">
        <f t="shared" si="376"/>
        <v>-158163.33496176841</v>
      </c>
      <c r="DF289" s="7">
        <f t="shared" si="376"/>
        <v>-7551893.6169298412</v>
      </c>
      <c r="DG289" s="7">
        <f t="shared" si="376"/>
        <v>-63366.975875119679</v>
      </c>
      <c r="DH289" s="7">
        <f t="shared" si="376"/>
        <v>-708605.33147604926</v>
      </c>
      <c r="DI289" s="7">
        <f t="shared" si="376"/>
        <v>-943274.23289660143</v>
      </c>
      <c r="DJ289" s="7">
        <f t="shared" si="376"/>
        <v>-261314.76157985913</v>
      </c>
      <c r="DK289" s="7">
        <f t="shared" si="376"/>
        <v>-191497.82077690033</v>
      </c>
      <c r="DL289" s="7">
        <f t="shared" si="376"/>
        <v>-2146019.6986559499</v>
      </c>
      <c r="DM289" s="7">
        <f t="shared" si="376"/>
        <v>-147676.19278935954</v>
      </c>
      <c r="DN289" s="7">
        <f t="shared" si="376"/>
        <v>-543755.12072625232</v>
      </c>
      <c r="DO289" s="7">
        <f t="shared" si="376"/>
        <v>-1192640.4393000125</v>
      </c>
      <c r="DP289" s="7">
        <f t="shared" si="376"/>
        <v>-123825.72365230112</v>
      </c>
      <c r="DQ289" s="7">
        <f t="shared" si="376"/>
        <v>-331456.86250811198</v>
      </c>
      <c r="DR289" s="7">
        <f t="shared" si="376"/>
        <v>-550314.8514582474</v>
      </c>
      <c r="DS289" s="7">
        <f t="shared" si="376"/>
        <v>-309751.59202049486</v>
      </c>
      <c r="DT289" s="7">
        <f t="shared" si="376"/>
        <v>-105363.60639984976</v>
      </c>
      <c r="DU289" s="7">
        <f t="shared" si="376"/>
        <v>-169244.05419169192</v>
      </c>
      <c r="DV289" s="7">
        <f t="shared" si="376"/>
        <v>-123237.46087199655</v>
      </c>
      <c r="DW289" s="7">
        <f t="shared" si="376"/>
        <v>-151717.3474738769</v>
      </c>
      <c r="DX289" s="7">
        <f t="shared" si="376"/>
        <v>-121221.34749319716</v>
      </c>
      <c r="DY289" s="7">
        <f t="shared" si="376"/>
        <v>-163019.26109073052</v>
      </c>
      <c r="DZ289" s="7">
        <f t="shared" si="376"/>
        <v>-314578.99111527269</v>
      </c>
      <c r="EA289" s="7">
        <f t="shared" si="376"/>
        <v>-239949.04812438259</v>
      </c>
      <c r="EB289" s="7">
        <f t="shared" ref="EB289:FX289" si="377">IF(IF(((EB282*-1)&gt;(EB279*$GE$280)),-EB282,(EB279*$GE$280))&gt;0,0,IF(((EB282*-1)&gt;(EB279*$GE$280)),-EB282,(EB279*$GE$280)))</f>
        <v>-235042.72639082221</v>
      </c>
      <c r="EC289" s="7">
        <f t="shared" si="377"/>
        <v>-146073.20034102185</v>
      </c>
      <c r="ED289" s="7">
        <f t="shared" si="377"/>
        <v>-776517.00321381085</v>
      </c>
      <c r="EE289" s="7">
        <f t="shared" si="377"/>
        <v>-111655.41113271455</v>
      </c>
      <c r="EF289" s="7">
        <f t="shared" si="377"/>
        <v>-563086.57722408499</v>
      </c>
      <c r="EG289" s="7">
        <f t="shared" si="377"/>
        <v>-131596.42316378633</v>
      </c>
      <c r="EH289" s="7">
        <f t="shared" si="377"/>
        <v>-126945.1621161628</v>
      </c>
      <c r="EI289" s="7">
        <f t="shared" si="377"/>
        <v>-5698115.7797194673</v>
      </c>
      <c r="EJ289" s="7">
        <f t="shared" si="377"/>
        <v>-3487474.6631078687</v>
      </c>
      <c r="EK289" s="7">
        <f t="shared" si="377"/>
        <v>-261740.03604402611</v>
      </c>
      <c r="EL289" s="7">
        <f t="shared" si="377"/>
        <v>-183126.85303975508</v>
      </c>
      <c r="EM289" s="7">
        <f t="shared" si="377"/>
        <v>-175178.11017567138</v>
      </c>
      <c r="EN289" s="7">
        <f t="shared" si="377"/>
        <v>-405228.97892856138</v>
      </c>
      <c r="EO289" s="7">
        <f t="shared" si="377"/>
        <v>-155061.21548554252</v>
      </c>
      <c r="EP289" s="7">
        <f t="shared" si="377"/>
        <v>-185161.42160762392</v>
      </c>
      <c r="EQ289" s="7">
        <f t="shared" si="377"/>
        <v>-985512.76224991051</v>
      </c>
      <c r="ER289" s="7">
        <f t="shared" si="377"/>
        <v>-158260.51582844055</v>
      </c>
      <c r="ES289" s="7">
        <f t="shared" si="377"/>
        <v>-100063.58866473653</v>
      </c>
      <c r="ET289" s="7">
        <f t="shared" si="377"/>
        <v>-141880.97312428974</v>
      </c>
      <c r="EU289" s="7">
        <f t="shared" si="377"/>
        <v>-261565.0176623856</v>
      </c>
      <c r="EV289" s="7">
        <f t="shared" si="377"/>
        <v>-65046.64428191488</v>
      </c>
      <c r="EW289" s="7">
        <f t="shared" si="377"/>
        <v>-436033.78353983571</v>
      </c>
      <c r="EX289" s="7">
        <f t="shared" si="377"/>
        <v>-121740.78409998148</v>
      </c>
      <c r="EY289" s="7">
        <f t="shared" si="377"/>
        <v>-277592.38054802851</v>
      </c>
      <c r="EZ289" s="7">
        <f t="shared" si="377"/>
        <v>-90866.877349056012</v>
      </c>
      <c r="FA289" s="7">
        <f t="shared" si="377"/>
        <v>-1352663.5294934167</v>
      </c>
      <c r="FB289" s="7">
        <f t="shared" si="377"/>
        <v>-162291.03019966127</v>
      </c>
      <c r="FC289" s="7">
        <f t="shared" si="377"/>
        <v>-695582.6926004655</v>
      </c>
      <c r="FD289" s="7">
        <f t="shared" si="377"/>
        <v>-176794.92261098148</v>
      </c>
      <c r="FE289" s="7">
        <f t="shared" si="377"/>
        <v>-70849.184215018322</v>
      </c>
      <c r="FF289" s="7">
        <f t="shared" si="377"/>
        <v>-122433.82251126315</v>
      </c>
      <c r="FG289" s="7">
        <f t="shared" si="377"/>
        <v>-85489.475550646122</v>
      </c>
      <c r="FH289" s="7">
        <f t="shared" si="377"/>
        <v>-55796.980908410325</v>
      </c>
      <c r="FI289" s="7">
        <f t="shared" si="377"/>
        <v>-667841.65184787358</v>
      </c>
      <c r="FJ289" s="7">
        <f t="shared" si="377"/>
        <v>-717090.88725907553</v>
      </c>
      <c r="FK289" s="7">
        <f t="shared" si="377"/>
        <v>-918393.39221362292</v>
      </c>
      <c r="FL289" s="7">
        <f t="shared" si="377"/>
        <v>-2915418.7361182477</v>
      </c>
      <c r="FM289" s="7">
        <f t="shared" si="377"/>
        <v>-1336769.774268792</v>
      </c>
      <c r="FN289" s="7">
        <f t="shared" si="377"/>
        <v>-8290480.6695169536</v>
      </c>
      <c r="FO289" s="7">
        <f t="shared" si="377"/>
        <v>-417589.77569199417</v>
      </c>
      <c r="FP289" s="7">
        <f t="shared" si="377"/>
        <v>-891298.6887596983</v>
      </c>
      <c r="FQ289" s="7">
        <f t="shared" si="377"/>
        <v>-376000.8739179594</v>
      </c>
      <c r="FR289" s="7">
        <f t="shared" si="377"/>
        <v>-109907.34832364248</v>
      </c>
      <c r="FS289" s="7">
        <f t="shared" si="377"/>
        <v>-116007.28751214709</v>
      </c>
      <c r="FT289" s="7">
        <f t="shared" si="377"/>
        <v>0</v>
      </c>
      <c r="FU289" s="7">
        <f t="shared" si="377"/>
        <v>-349370.0327835544</v>
      </c>
      <c r="FV289" s="7">
        <f t="shared" si="377"/>
        <v>-284898.4390818965</v>
      </c>
      <c r="FW289" s="7">
        <f t="shared" si="377"/>
        <v>-113799.42213563793</v>
      </c>
      <c r="FX289" s="7">
        <f t="shared" si="377"/>
        <v>-45424.28236818155</v>
      </c>
      <c r="FY289" s="7"/>
      <c r="FZ289" s="103">
        <f>SUM(C289:FX289)</f>
        <v>-321243484.00000012</v>
      </c>
      <c r="GA289" s="109">
        <v>-321243484</v>
      </c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109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858</v>
      </c>
      <c r="B292" s="7" t="s">
        <v>859</v>
      </c>
      <c r="C292" s="7">
        <f t="shared" ref="C292:BN292" si="378">C279+C289</f>
        <v>64268128.989445269</v>
      </c>
      <c r="D292" s="7">
        <f t="shared" si="378"/>
        <v>386314860.00012195</v>
      </c>
      <c r="E292" s="7">
        <f t="shared" si="378"/>
        <v>66606740.243885748</v>
      </c>
      <c r="F292" s="7">
        <f t="shared" si="378"/>
        <v>197131094.57657576</v>
      </c>
      <c r="G292" s="7">
        <f t="shared" si="378"/>
        <v>12958837.436213994</v>
      </c>
      <c r="H292" s="7">
        <f t="shared" si="378"/>
        <v>11266446.174358202</v>
      </c>
      <c r="I292" s="7">
        <f t="shared" si="378"/>
        <v>93996125.027650952</v>
      </c>
      <c r="J292" s="7">
        <f t="shared" si="378"/>
        <v>21406013.776267786</v>
      </c>
      <c r="K292" s="7">
        <f t="shared" si="378"/>
        <v>3465208.4990686271</v>
      </c>
      <c r="L292" s="7">
        <f t="shared" si="378"/>
        <v>23606409.585670087</v>
      </c>
      <c r="M292" s="7">
        <f t="shared" si="378"/>
        <v>13436897.976870183</v>
      </c>
      <c r="N292" s="7">
        <f t="shared" si="378"/>
        <v>506333741.94817793</v>
      </c>
      <c r="O292" s="7">
        <f t="shared" si="378"/>
        <v>127208919.87769736</v>
      </c>
      <c r="P292" s="7">
        <f t="shared" si="378"/>
        <v>3996448.7826678231</v>
      </c>
      <c r="Q292" s="7">
        <f t="shared" si="378"/>
        <v>396368073.051759</v>
      </c>
      <c r="R292" s="7">
        <f t="shared" si="378"/>
        <v>44483147.017392524</v>
      </c>
      <c r="S292" s="7">
        <f t="shared" si="378"/>
        <v>16478446.043364039</v>
      </c>
      <c r="T292" s="7">
        <f t="shared" si="378"/>
        <v>2521320.6313906182</v>
      </c>
      <c r="U292" s="7">
        <f t="shared" si="378"/>
        <v>1204340.3277756453</v>
      </c>
      <c r="V292" s="7">
        <f t="shared" si="378"/>
        <v>3458997.1707174187</v>
      </c>
      <c r="W292" s="7">
        <f t="shared" si="378"/>
        <v>2516673.8482899079</v>
      </c>
      <c r="X292" s="7">
        <f t="shared" si="378"/>
        <v>961081.44196112361</v>
      </c>
      <c r="Y292" s="7">
        <f t="shared" si="378"/>
        <v>7872823.7479513697</v>
      </c>
      <c r="Z292" s="7">
        <f t="shared" si="378"/>
        <v>3141840.1341032367</v>
      </c>
      <c r="AA292" s="7">
        <f t="shared" si="378"/>
        <v>293256019.84328759</v>
      </c>
      <c r="AB292" s="7">
        <f t="shared" si="378"/>
        <v>273054485.52713257</v>
      </c>
      <c r="AC292" s="7">
        <f t="shared" si="378"/>
        <v>9865190.2527286708</v>
      </c>
      <c r="AD292" s="7">
        <f t="shared" si="378"/>
        <v>13403234.925233394</v>
      </c>
      <c r="AE292" s="7">
        <f t="shared" si="378"/>
        <v>1764094.5624698992</v>
      </c>
      <c r="AF292" s="7">
        <f t="shared" si="378"/>
        <v>2835843.9017243329</v>
      </c>
      <c r="AG292" s="7">
        <f t="shared" si="378"/>
        <v>6989224.9735509986</v>
      </c>
      <c r="AH292" s="7">
        <f t="shared" si="378"/>
        <v>10090017.330769036</v>
      </c>
      <c r="AI292" s="7">
        <f t="shared" si="378"/>
        <v>4226699.0165063897</v>
      </c>
      <c r="AJ292" s="7">
        <f t="shared" si="378"/>
        <v>2645383.5609082961</v>
      </c>
      <c r="AK292" s="7">
        <f t="shared" si="378"/>
        <v>3206832.3608119907</v>
      </c>
      <c r="AL292" s="7">
        <f t="shared" si="378"/>
        <v>3590194.3506729929</v>
      </c>
      <c r="AM292" s="7">
        <f t="shared" si="378"/>
        <v>4674750.2031540563</v>
      </c>
      <c r="AN292" s="7">
        <f t="shared" si="378"/>
        <v>4282321.4643959161</v>
      </c>
      <c r="AO292" s="7">
        <f t="shared" si="378"/>
        <v>42354009.379524261</v>
      </c>
      <c r="AP292" s="7">
        <f t="shared" si="378"/>
        <v>881779908.83868778</v>
      </c>
      <c r="AQ292" s="7">
        <f t="shared" si="378"/>
        <v>3536056.3438719721</v>
      </c>
      <c r="AR292" s="7">
        <f t="shared" si="378"/>
        <v>600804134.81174266</v>
      </c>
      <c r="AS292" s="7">
        <f t="shared" si="378"/>
        <v>68749925.190726027</v>
      </c>
      <c r="AT292" s="7">
        <f t="shared" si="378"/>
        <v>21965816.366288301</v>
      </c>
      <c r="AU292" s="7">
        <f t="shared" si="378"/>
        <v>3726842.9097546474</v>
      </c>
      <c r="AV292" s="7">
        <f t="shared" si="378"/>
        <v>4130524.2219100762</v>
      </c>
      <c r="AW292" s="7">
        <f t="shared" si="378"/>
        <v>3641319.6568947751</v>
      </c>
      <c r="AX292" s="7">
        <f t="shared" si="378"/>
        <v>1666901.9364184404</v>
      </c>
      <c r="AY292" s="7">
        <f t="shared" si="378"/>
        <v>5007317.9859226802</v>
      </c>
      <c r="AZ292" s="7">
        <f t="shared" si="378"/>
        <v>125902563.78831671</v>
      </c>
      <c r="BA292" s="7">
        <f t="shared" si="378"/>
        <v>83865672.096500695</v>
      </c>
      <c r="BB292" s="7">
        <f t="shared" si="378"/>
        <v>74446726.775965631</v>
      </c>
      <c r="BC292" s="7">
        <f t="shared" si="378"/>
        <v>265471386.74288148</v>
      </c>
      <c r="BD292" s="7">
        <f t="shared" si="378"/>
        <v>32747926.412997372</v>
      </c>
      <c r="BE292" s="7">
        <f t="shared" si="378"/>
        <v>13243988.275025865</v>
      </c>
      <c r="BF292" s="7">
        <f t="shared" si="378"/>
        <v>232360271.97985649</v>
      </c>
      <c r="BG292" s="7">
        <f t="shared" si="378"/>
        <v>10159756.316660427</v>
      </c>
      <c r="BH292" s="7">
        <f t="shared" si="378"/>
        <v>6234092.8443780001</v>
      </c>
      <c r="BI292" s="7">
        <f t="shared" si="378"/>
        <v>3851682.5876386883</v>
      </c>
      <c r="BJ292" s="7">
        <f t="shared" si="378"/>
        <v>58332753.966487788</v>
      </c>
      <c r="BK292" s="7">
        <f t="shared" si="378"/>
        <v>280937661.27387607</v>
      </c>
      <c r="BL292" s="7">
        <f t="shared" si="378"/>
        <v>2689703.4232782321</v>
      </c>
      <c r="BM292" s="7">
        <f t="shared" si="378"/>
        <v>3883881.1375346519</v>
      </c>
      <c r="BN292" s="7">
        <f t="shared" si="378"/>
        <v>31766371.065818347</v>
      </c>
      <c r="BO292" s="7">
        <f t="shared" ref="BO292:DZ292" si="379">BO279+BO289</f>
        <v>12937958.107225759</v>
      </c>
      <c r="BP292" s="7">
        <f t="shared" si="379"/>
        <v>3191903.5978169474</v>
      </c>
      <c r="BQ292" s="7">
        <f t="shared" si="379"/>
        <v>61095190.5721367</v>
      </c>
      <c r="BR292" s="7">
        <f t="shared" si="379"/>
        <v>43085712.64994812</v>
      </c>
      <c r="BS292" s="7">
        <f t="shared" si="379"/>
        <v>12806003.896703199</v>
      </c>
      <c r="BT292" s="7">
        <f t="shared" si="379"/>
        <v>4920481.0575567679</v>
      </c>
      <c r="BU292" s="7">
        <f t="shared" si="379"/>
        <v>4917728.984480055</v>
      </c>
      <c r="BV292" s="7">
        <f t="shared" si="379"/>
        <v>12445167.089309808</v>
      </c>
      <c r="BW292" s="7">
        <f t="shared" si="379"/>
        <v>19241127.527320568</v>
      </c>
      <c r="BX292" s="7">
        <f t="shared" si="379"/>
        <v>1560167.8990371299</v>
      </c>
      <c r="BY292" s="7">
        <f t="shared" si="379"/>
        <v>5465412.6219977019</v>
      </c>
      <c r="BZ292" s="7">
        <f t="shared" si="379"/>
        <v>3014063.2650827011</v>
      </c>
      <c r="CA292" s="7">
        <f t="shared" si="379"/>
        <v>2682244.1614731224</v>
      </c>
      <c r="CB292" s="7">
        <f t="shared" si="379"/>
        <v>744410320.60700798</v>
      </c>
      <c r="CC292" s="7">
        <f t="shared" si="379"/>
        <v>2842457.58106717</v>
      </c>
      <c r="CD292" s="7">
        <f t="shared" si="379"/>
        <v>1531620.1281112942</v>
      </c>
      <c r="CE292" s="7">
        <f t="shared" si="379"/>
        <v>2322958.9917331813</v>
      </c>
      <c r="CF292" s="7">
        <f t="shared" si="379"/>
        <v>2399318.9102663477</v>
      </c>
      <c r="CG292" s="7">
        <f t="shared" si="379"/>
        <v>3120718.6817124276</v>
      </c>
      <c r="CH292" s="7">
        <f t="shared" si="379"/>
        <v>1957823.5114254947</v>
      </c>
      <c r="CI292" s="7">
        <f t="shared" si="379"/>
        <v>7130976.7245120415</v>
      </c>
      <c r="CJ292" s="7">
        <f t="shared" si="379"/>
        <v>9980539.8221648671</v>
      </c>
      <c r="CK292" s="7">
        <f t="shared" si="379"/>
        <v>55626475.551066265</v>
      </c>
      <c r="CL292" s="7">
        <f t="shared" si="379"/>
        <v>13592657.071415059</v>
      </c>
      <c r="CM292" s="7">
        <f t="shared" si="379"/>
        <v>8256907.9852950703</v>
      </c>
      <c r="CN292" s="7">
        <f t="shared" si="379"/>
        <v>294289476.42628926</v>
      </c>
      <c r="CO292" s="7">
        <f t="shared" si="379"/>
        <v>136135502.03826106</v>
      </c>
      <c r="CP292" s="7">
        <f t="shared" si="379"/>
        <v>10451827.602160843</v>
      </c>
      <c r="CQ292" s="7">
        <f t="shared" si="379"/>
        <v>9311850.6506717</v>
      </c>
      <c r="CR292" s="7">
        <f t="shared" si="379"/>
        <v>3231272.7513383189</v>
      </c>
      <c r="CS292" s="7">
        <f t="shared" si="379"/>
        <v>4062232.5822144765</v>
      </c>
      <c r="CT292" s="7">
        <f t="shared" si="379"/>
        <v>1896728.4254048942</v>
      </c>
      <c r="CU292" s="7">
        <f t="shared" si="379"/>
        <v>4331131.5619059214</v>
      </c>
      <c r="CV292" s="7">
        <f t="shared" si="379"/>
        <v>893773.78499228554</v>
      </c>
      <c r="CW292" s="7">
        <f t="shared" si="379"/>
        <v>3008892.0097102127</v>
      </c>
      <c r="CX292" s="7">
        <f t="shared" si="379"/>
        <v>4925162.4214585293</v>
      </c>
      <c r="CY292" s="7">
        <f t="shared" si="379"/>
        <v>975759.77830832487</v>
      </c>
      <c r="CZ292" s="7">
        <f t="shared" si="379"/>
        <v>19011567.474255312</v>
      </c>
      <c r="DA292" s="7">
        <f t="shared" si="379"/>
        <v>3038862.2845237851</v>
      </c>
      <c r="DB292" s="7">
        <f t="shared" si="379"/>
        <v>3903396.3357979283</v>
      </c>
      <c r="DC292" s="7">
        <f t="shared" si="379"/>
        <v>2505442.9962592954</v>
      </c>
      <c r="DD292" s="7">
        <f t="shared" si="379"/>
        <v>2840965.2701974763</v>
      </c>
      <c r="DE292" s="7">
        <f t="shared" si="379"/>
        <v>4146012.1150382319</v>
      </c>
      <c r="DF292" s="7">
        <f t="shared" si="379"/>
        <v>197961445.58307016</v>
      </c>
      <c r="DG292" s="7">
        <f t="shared" si="379"/>
        <v>1661069.2341248803</v>
      </c>
      <c r="DH292" s="7">
        <f t="shared" si="379"/>
        <v>18575014.808523953</v>
      </c>
      <c r="DI292" s="7">
        <f t="shared" si="379"/>
        <v>24726504.397103399</v>
      </c>
      <c r="DJ292" s="7">
        <f t="shared" si="379"/>
        <v>6849970.4284201413</v>
      </c>
      <c r="DK292" s="7">
        <f t="shared" si="379"/>
        <v>5019825.1392230997</v>
      </c>
      <c r="DL292" s="7">
        <f t="shared" si="379"/>
        <v>56254653.911344051</v>
      </c>
      <c r="DM292" s="7">
        <f t="shared" si="379"/>
        <v>3871107.5772106405</v>
      </c>
      <c r="DN292" s="7">
        <f t="shared" si="379"/>
        <v>14253716.379273748</v>
      </c>
      <c r="DO292" s="7">
        <f t="shared" si="379"/>
        <v>31263261.560699988</v>
      </c>
      <c r="DP292" s="7">
        <f t="shared" si="379"/>
        <v>3245903.676347699</v>
      </c>
      <c r="DQ292" s="7">
        <f t="shared" si="379"/>
        <v>8688639.2974918876</v>
      </c>
      <c r="DR292" s="7">
        <f t="shared" si="379"/>
        <v>14425669.778541753</v>
      </c>
      <c r="DS292" s="7">
        <f t="shared" si="379"/>
        <v>8119668.5279795043</v>
      </c>
      <c r="DT292" s="7">
        <f t="shared" si="379"/>
        <v>2761947.2536001503</v>
      </c>
      <c r="DU292" s="7">
        <f t="shared" si="379"/>
        <v>4436476.3758083079</v>
      </c>
      <c r="DV292" s="7">
        <f t="shared" si="379"/>
        <v>3230483.2591280038</v>
      </c>
      <c r="DW292" s="7">
        <f t="shared" si="379"/>
        <v>3977040.3225261229</v>
      </c>
      <c r="DX292" s="7">
        <f t="shared" si="379"/>
        <v>3177633.9025068027</v>
      </c>
      <c r="DY292" s="7">
        <f t="shared" si="379"/>
        <v>4273302.8589092698</v>
      </c>
      <c r="DZ292" s="7">
        <f t="shared" si="379"/>
        <v>8246211.4788847277</v>
      </c>
      <c r="EA292" s="7">
        <f t="shared" ref="EA292:FX292" si="380">EA279+EA289</f>
        <v>6289900.6318756174</v>
      </c>
      <c r="EB292" s="7">
        <f t="shared" si="380"/>
        <v>6161288.8436091784</v>
      </c>
      <c r="EC292" s="7">
        <f t="shared" si="380"/>
        <v>3829087.5596589781</v>
      </c>
      <c r="ED292" s="7">
        <f t="shared" si="380"/>
        <v>20355216.356786188</v>
      </c>
      <c r="EE292" s="7">
        <f t="shared" si="380"/>
        <v>2926877.3788672853</v>
      </c>
      <c r="EF292" s="7">
        <f t="shared" si="380"/>
        <v>14760461.212775914</v>
      </c>
      <c r="EG292" s="7">
        <f t="shared" si="380"/>
        <v>3449600.7868362134</v>
      </c>
      <c r="EH292" s="7">
        <f t="shared" si="380"/>
        <v>3327675.027883837</v>
      </c>
      <c r="EI292" s="7">
        <f t="shared" si="380"/>
        <v>149367469.15028054</v>
      </c>
      <c r="EJ292" s="7">
        <f t="shared" si="380"/>
        <v>91418862.706892133</v>
      </c>
      <c r="EK292" s="7">
        <f t="shared" si="380"/>
        <v>6861118.3539559739</v>
      </c>
      <c r="EL292" s="7">
        <f t="shared" si="380"/>
        <v>4800392.9069602443</v>
      </c>
      <c r="EM292" s="7">
        <f t="shared" si="380"/>
        <v>4592028.6598243285</v>
      </c>
      <c r="EN292" s="7">
        <f t="shared" si="380"/>
        <v>10622463.521071438</v>
      </c>
      <c r="EO292" s="7">
        <f t="shared" si="380"/>
        <v>4064694.7545144572</v>
      </c>
      <c r="EP292" s="7">
        <f t="shared" si="380"/>
        <v>4853726.0383923762</v>
      </c>
      <c r="EQ292" s="7">
        <f t="shared" si="380"/>
        <v>25833723.427750092</v>
      </c>
      <c r="ER292" s="7">
        <f t="shared" si="380"/>
        <v>4148559.5641715596</v>
      </c>
      <c r="ES292" s="7">
        <f t="shared" si="380"/>
        <v>2623015.3213352636</v>
      </c>
      <c r="ET292" s="7">
        <f t="shared" si="380"/>
        <v>3719194.67687571</v>
      </c>
      <c r="EU292" s="7">
        <f t="shared" si="380"/>
        <v>6856530.5123376148</v>
      </c>
      <c r="EV292" s="7">
        <f t="shared" si="380"/>
        <v>1705099.1957180852</v>
      </c>
      <c r="EW292" s="7">
        <f t="shared" si="380"/>
        <v>11429964.786460165</v>
      </c>
      <c r="EX292" s="7">
        <f t="shared" si="380"/>
        <v>3191250.1459000185</v>
      </c>
      <c r="EY292" s="7">
        <f t="shared" si="380"/>
        <v>7276663.5394519717</v>
      </c>
      <c r="EZ292" s="7">
        <f t="shared" si="380"/>
        <v>2381937.4726509443</v>
      </c>
      <c r="FA292" s="7">
        <f t="shared" si="380"/>
        <v>35458024.340506583</v>
      </c>
      <c r="FB292" s="7">
        <f t="shared" si="380"/>
        <v>4254213.389800339</v>
      </c>
      <c r="FC292" s="7">
        <f t="shared" si="380"/>
        <v>18233646.067399535</v>
      </c>
      <c r="FD292" s="7">
        <f t="shared" si="380"/>
        <v>4634410.9473890187</v>
      </c>
      <c r="FE292" s="7">
        <f t="shared" si="380"/>
        <v>1857203.9857849816</v>
      </c>
      <c r="FF292" s="7">
        <f t="shared" si="380"/>
        <v>3209417.0974887367</v>
      </c>
      <c r="FG292" s="7">
        <f t="shared" si="380"/>
        <v>2240977.0344493538</v>
      </c>
      <c r="FH292" s="7">
        <f t="shared" si="380"/>
        <v>1462633.2890915896</v>
      </c>
      <c r="FI292" s="7">
        <f t="shared" si="380"/>
        <v>17506456.728152126</v>
      </c>
      <c r="FJ292" s="7">
        <f t="shared" si="380"/>
        <v>18797450.792740922</v>
      </c>
      <c r="FK292" s="7">
        <f t="shared" si="380"/>
        <v>24074290.867786378</v>
      </c>
      <c r="FL292" s="7">
        <f t="shared" si="380"/>
        <v>76423283.583881751</v>
      </c>
      <c r="FM292" s="7">
        <f t="shared" si="380"/>
        <v>35041393.635731205</v>
      </c>
      <c r="FN292" s="7">
        <f t="shared" si="380"/>
        <v>217322385.77048305</v>
      </c>
      <c r="FO292" s="7">
        <f t="shared" si="380"/>
        <v>10946483.074308006</v>
      </c>
      <c r="FP292" s="7">
        <f t="shared" si="380"/>
        <v>23364044.281240299</v>
      </c>
      <c r="FQ292" s="7">
        <f t="shared" si="380"/>
        <v>9856293.0460820403</v>
      </c>
      <c r="FR292" s="7">
        <f t="shared" si="380"/>
        <v>2881054.5616763579</v>
      </c>
      <c r="FS292" s="7">
        <f t="shared" si="380"/>
        <v>3040955.2224878529</v>
      </c>
      <c r="FT292" s="7">
        <f t="shared" si="380"/>
        <v>1352119.29</v>
      </c>
      <c r="FU292" s="7">
        <f t="shared" si="380"/>
        <v>9158205.9072164446</v>
      </c>
      <c r="FV292" s="7">
        <f t="shared" si="380"/>
        <v>7468180.7909181044</v>
      </c>
      <c r="FW292" s="7">
        <f t="shared" si="380"/>
        <v>2983079.3778643617</v>
      </c>
      <c r="FX292" s="7">
        <f t="shared" si="380"/>
        <v>1190728.7176318185</v>
      </c>
      <c r="FY292" s="7"/>
      <c r="FZ292" s="103">
        <f>SUM(C292:FX292)</f>
        <v>8422263178.500001</v>
      </c>
      <c r="GA292" s="104">
        <v>8422263178.3100004</v>
      </c>
      <c r="GB292" s="104">
        <f>FZ292-GA292</f>
        <v>0.19000053405761719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860</v>
      </c>
      <c r="B293" s="7" t="s">
        <v>861</v>
      </c>
      <c r="C293" s="7">
        <f t="shared" ref="C293:BN294" si="381">C280</f>
        <v>26028437.762383372</v>
      </c>
      <c r="D293" s="7">
        <f t="shared" si="381"/>
        <v>89575729.768486485</v>
      </c>
      <c r="E293" s="7">
        <f t="shared" si="381"/>
        <v>26228492.551683038</v>
      </c>
      <c r="F293" s="7">
        <f t="shared" si="381"/>
        <v>57854546.918060362</v>
      </c>
      <c r="G293" s="7">
        <f t="shared" si="381"/>
        <v>6393266.1535566421</v>
      </c>
      <c r="H293" s="7">
        <f t="shared" si="381"/>
        <v>3240187.6751334164</v>
      </c>
      <c r="I293" s="7">
        <f t="shared" si="381"/>
        <v>24677678.316431198</v>
      </c>
      <c r="J293" s="7">
        <f t="shared" si="381"/>
        <v>4112259.4517684756</v>
      </c>
      <c r="K293" s="7">
        <f t="shared" si="381"/>
        <v>1170246.3085679067</v>
      </c>
      <c r="L293" s="7">
        <f t="shared" si="381"/>
        <v>17062736.91243279</v>
      </c>
      <c r="M293" s="7">
        <f t="shared" si="381"/>
        <v>6087586.9005354103</v>
      </c>
      <c r="N293" s="7">
        <f t="shared" si="381"/>
        <v>139752432.76749906</v>
      </c>
      <c r="O293" s="7">
        <f t="shared" si="381"/>
        <v>54940260.44431974</v>
      </c>
      <c r="P293" s="7">
        <f t="shared" si="381"/>
        <v>1512687.8642040391</v>
      </c>
      <c r="Q293" s="7">
        <f t="shared" si="381"/>
        <v>101476106.13661335</v>
      </c>
      <c r="R293" s="7">
        <f t="shared" si="381"/>
        <v>1786556.6750839765</v>
      </c>
      <c r="S293" s="7">
        <f t="shared" si="381"/>
        <v>8267969.886476364</v>
      </c>
      <c r="T293" s="7">
        <f t="shared" si="381"/>
        <v>632909.06146889308</v>
      </c>
      <c r="U293" s="7">
        <f t="shared" si="381"/>
        <v>650802.91070524557</v>
      </c>
      <c r="V293" s="7">
        <f t="shared" si="381"/>
        <v>902887.72127275669</v>
      </c>
      <c r="W293" s="7">
        <f t="shared" si="381"/>
        <v>202560.68748269527</v>
      </c>
      <c r="X293" s="7">
        <f t="shared" si="381"/>
        <v>232176.18619159641</v>
      </c>
      <c r="Y293" s="7">
        <f t="shared" si="381"/>
        <v>1560675.1204766447</v>
      </c>
      <c r="Z293" s="7">
        <f t="shared" si="381"/>
        <v>561510.94022086519</v>
      </c>
      <c r="AA293" s="7">
        <f t="shared" si="381"/>
        <v>114344183.87862548</v>
      </c>
      <c r="AB293" s="7">
        <f t="shared" si="381"/>
        <v>210983771.97884157</v>
      </c>
      <c r="AC293" s="7">
        <f t="shared" si="381"/>
        <v>5157762.6661095629</v>
      </c>
      <c r="AD293" s="7">
        <f t="shared" si="381"/>
        <v>5952050.5924170343</v>
      </c>
      <c r="AE293" s="7">
        <f t="shared" si="381"/>
        <v>383902.83330321452</v>
      </c>
      <c r="AF293" s="7">
        <f t="shared" si="381"/>
        <v>616616.77047617664</v>
      </c>
      <c r="AG293" s="7">
        <f t="shared" si="381"/>
        <v>3947857.1926310738</v>
      </c>
      <c r="AH293" s="7">
        <f t="shared" si="381"/>
        <v>706099.86747470114</v>
      </c>
      <c r="AI293" s="7">
        <f t="shared" si="381"/>
        <v>269638.0843858819</v>
      </c>
      <c r="AJ293" s="7">
        <f t="shared" si="381"/>
        <v>660836.87125960796</v>
      </c>
      <c r="AK293" s="7">
        <f t="shared" si="381"/>
        <v>985856.6330846661</v>
      </c>
      <c r="AL293" s="7">
        <f t="shared" si="381"/>
        <v>1823465.2308488598</v>
      </c>
      <c r="AM293" s="7">
        <f t="shared" si="381"/>
        <v>1025185.5608313507</v>
      </c>
      <c r="AN293" s="7">
        <f t="shared" si="381"/>
        <v>2976905.4511667294</v>
      </c>
      <c r="AO293" s="7">
        <f t="shared" si="381"/>
        <v>10477735.688246066</v>
      </c>
      <c r="AP293" s="7">
        <f t="shared" si="381"/>
        <v>596188616.53287947</v>
      </c>
      <c r="AQ293" s="7">
        <f t="shared" si="381"/>
        <v>2051785.5610915234</v>
      </c>
      <c r="AR293" s="7">
        <f t="shared" si="381"/>
        <v>219516894.5978643</v>
      </c>
      <c r="AS293" s="7">
        <f t="shared" si="381"/>
        <v>39307214.164731979</v>
      </c>
      <c r="AT293" s="7">
        <f t="shared" si="381"/>
        <v>7440812.2769323168</v>
      </c>
      <c r="AU293" s="7">
        <f t="shared" si="381"/>
        <v>1112948.6227244223</v>
      </c>
      <c r="AV293" s="7">
        <f t="shared" si="381"/>
        <v>1199019.7790663589</v>
      </c>
      <c r="AW293" s="7">
        <f t="shared" si="381"/>
        <v>624382.60871131613</v>
      </c>
      <c r="AX293" s="7">
        <f t="shared" si="381"/>
        <v>507162.11927562446</v>
      </c>
      <c r="AY293" s="7">
        <f t="shared" si="381"/>
        <v>1443311.3931541287</v>
      </c>
      <c r="AZ293" s="7">
        <f t="shared" si="381"/>
        <v>12639612.789513292</v>
      </c>
      <c r="BA293" s="7">
        <f t="shared" si="381"/>
        <v>15269561.176607171</v>
      </c>
      <c r="BB293" s="7">
        <f t="shared" si="381"/>
        <v>4382722.9233480636</v>
      </c>
      <c r="BC293" s="7">
        <f t="shared" si="381"/>
        <v>71789008.30352886</v>
      </c>
      <c r="BD293" s="7">
        <f t="shared" si="381"/>
        <v>12514380.794087863</v>
      </c>
      <c r="BE293" s="7">
        <f t="shared" si="381"/>
        <v>3667223.8441116097</v>
      </c>
      <c r="BF293" s="7">
        <f t="shared" si="381"/>
        <v>59496030.733937882</v>
      </c>
      <c r="BG293" s="7">
        <f t="shared" si="381"/>
        <v>1261007.1210930347</v>
      </c>
      <c r="BH293" s="7">
        <f t="shared" si="381"/>
        <v>1397439.7551524483</v>
      </c>
      <c r="BI293" s="7">
        <f t="shared" si="381"/>
        <v>491397.72608338861</v>
      </c>
      <c r="BJ293" s="7">
        <f t="shared" si="381"/>
        <v>17494271.390200734</v>
      </c>
      <c r="BK293" s="7">
        <f t="shared" si="381"/>
        <v>34512210.673606567</v>
      </c>
      <c r="BL293" s="7">
        <f t="shared" si="381"/>
        <v>194420.07776970242</v>
      </c>
      <c r="BM293" s="7">
        <f t="shared" si="381"/>
        <v>822227.00065506296</v>
      </c>
      <c r="BN293" s="7">
        <f t="shared" si="381"/>
        <v>8475006.4720106088</v>
      </c>
      <c r="BO293" s="7">
        <f t="shared" ref="BO293:DZ294" si="382">BO280</f>
        <v>2936006.6772752446</v>
      </c>
      <c r="BP293" s="7">
        <f t="shared" si="382"/>
        <v>1835934.8301865689</v>
      </c>
      <c r="BQ293" s="7">
        <f t="shared" si="382"/>
        <v>29949774.277073048</v>
      </c>
      <c r="BR293" s="7">
        <f t="shared" si="382"/>
        <v>5806879.5479249852</v>
      </c>
      <c r="BS293" s="7">
        <f t="shared" si="382"/>
        <v>3340383.1885307673</v>
      </c>
      <c r="BT293" s="7">
        <f t="shared" si="382"/>
        <v>2326017.2844549841</v>
      </c>
      <c r="BU293" s="7">
        <f t="shared" si="382"/>
        <v>1740920.7643270667</v>
      </c>
      <c r="BV293" s="7">
        <f t="shared" si="382"/>
        <v>10708394.035073498</v>
      </c>
      <c r="BW293" s="7">
        <f t="shared" si="382"/>
        <v>12033622.208284995</v>
      </c>
      <c r="BX293" s="7">
        <f t="shared" si="382"/>
        <v>1054878.3207656697</v>
      </c>
      <c r="BY293" s="7">
        <f t="shared" si="382"/>
        <v>2926306.8541552867</v>
      </c>
      <c r="BZ293" s="7">
        <f t="shared" si="382"/>
        <v>897445.83795658662</v>
      </c>
      <c r="CA293" s="7">
        <f t="shared" si="382"/>
        <v>1398077.2267165238</v>
      </c>
      <c r="CB293" s="7">
        <f t="shared" si="382"/>
        <v>311799524.97931784</v>
      </c>
      <c r="CC293" s="7">
        <f t="shared" si="382"/>
        <v>489453.05321286328</v>
      </c>
      <c r="CD293" s="7">
        <f t="shared" si="382"/>
        <v>328998.1485315811</v>
      </c>
      <c r="CE293" s="7">
        <f t="shared" si="382"/>
        <v>1130251.5099103516</v>
      </c>
      <c r="CF293" s="7">
        <f t="shared" si="382"/>
        <v>817631.27617346041</v>
      </c>
      <c r="CG293" s="7">
        <f t="shared" si="382"/>
        <v>680027.12482046196</v>
      </c>
      <c r="CH293" s="7">
        <f t="shared" si="382"/>
        <v>456049.36713475542</v>
      </c>
      <c r="CI293" s="7">
        <f t="shared" si="382"/>
        <v>2848450.7518811291</v>
      </c>
      <c r="CJ293" s="7">
        <f t="shared" si="382"/>
        <v>5856177.0240289923</v>
      </c>
      <c r="CK293" s="7">
        <f t="shared" si="382"/>
        <v>11814191.210801873</v>
      </c>
      <c r="CL293" s="7">
        <f t="shared" si="382"/>
        <v>2105624.0527171474</v>
      </c>
      <c r="CM293" s="7">
        <f t="shared" si="382"/>
        <v>798963.93338339939</v>
      </c>
      <c r="CN293" s="7">
        <f t="shared" si="382"/>
        <v>105185831.15367573</v>
      </c>
      <c r="CO293" s="7">
        <f t="shared" si="382"/>
        <v>59432158.980534792</v>
      </c>
      <c r="CP293" s="7">
        <f t="shared" si="382"/>
        <v>9736014.9960648175</v>
      </c>
      <c r="CQ293" s="7">
        <f t="shared" si="382"/>
        <v>2021756.0644168428</v>
      </c>
      <c r="CR293" s="7">
        <f t="shared" si="382"/>
        <v>396971.14630730054</v>
      </c>
      <c r="CS293" s="7">
        <f t="shared" si="382"/>
        <v>1387990.1025339037</v>
      </c>
      <c r="CT293" s="7">
        <f t="shared" si="382"/>
        <v>500323.41514274763</v>
      </c>
      <c r="CU293" s="7">
        <f t="shared" si="382"/>
        <v>427503.34884632041</v>
      </c>
      <c r="CV293" s="7">
        <f t="shared" si="382"/>
        <v>335866.11683746835</v>
      </c>
      <c r="CW293" s="7">
        <f t="shared" si="382"/>
        <v>1143745.1936502287</v>
      </c>
      <c r="CX293" s="7">
        <f t="shared" si="382"/>
        <v>2152850.9861887763</v>
      </c>
      <c r="CY293" s="7">
        <f t="shared" si="382"/>
        <v>174166.71302892306</v>
      </c>
      <c r="CZ293" s="7">
        <f t="shared" si="382"/>
        <v>6096664.862929604</v>
      </c>
      <c r="DA293" s="7">
        <f t="shared" si="382"/>
        <v>1286479.2535743178</v>
      </c>
      <c r="DB293" s="7">
        <f t="shared" si="382"/>
        <v>966257.02074357739</v>
      </c>
      <c r="DC293" s="7">
        <f t="shared" si="382"/>
        <v>1154358.3359526435</v>
      </c>
      <c r="DD293" s="7">
        <f t="shared" si="382"/>
        <v>1132459.2536550774</v>
      </c>
      <c r="DE293" s="7">
        <f t="shared" si="382"/>
        <v>2231806.0894648782</v>
      </c>
      <c r="DF293" s="7">
        <f t="shared" si="382"/>
        <v>55842680.255884334</v>
      </c>
      <c r="DG293" s="7">
        <f t="shared" si="382"/>
        <v>1105745.1550304445</v>
      </c>
      <c r="DH293" s="7">
        <f t="shared" si="382"/>
        <v>9927410.7481828351</v>
      </c>
      <c r="DI293" s="7">
        <f t="shared" si="382"/>
        <v>10009952.681038983</v>
      </c>
      <c r="DJ293" s="7">
        <f t="shared" si="382"/>
        <v>1498557.7261881952</v>
      </c>
      <c r="DK293" s="7">
        <f t="shared" si="382"/>
        <v>926702.81538859254</v>
      </c>
      <c r="DL293" s="7">
        <f t="shared" si="382"/>
        <v>15577212.13301133</v>
      </c>
      <c r="DM293" s="7">
        <f t="shared" si="382"/>
        <v>519222.68022383045</v>
      </c>
      <c r="DN293" s="7">
        <f t="shared" si="382"/>
        <v>7294380.9564460162</v>
      </c>
      <c r="DO293" s="7">
        <f t="shared" si="382"/>
        <v>8294155.7522844998</v>
      </c>
      <c r="DP293" s="7">
        <f t="shared" si="382"/>
        <v>852064.93633736949</v>
      </c>
      <c r="DQ293" s="7">
        <f t="shared" si="382"/>
        <v>6550852.1969394106</v>
      </c>
      <c r="DR293" s="7">
        <f t="shared" si="382"/>
        <v>2152044.1981581361</v>
      </c>
      <c r="DS293" s="7">
        <f t="shared" si="382"/>
        <v>1056161.0489777718</v>
      </c>
      <c r="DT293" s="7">
        <f t="shared" si="382"/>
        <v>268461.87207269395</v>
      </c>
      <c r="DU293" s="7">
        <f t="shared" si="382"/>
        <v>715930.54059528653</v>
      </c>
      <c r="DV293" s="7">
        <f t="shared" si="382"/>
        <v>230393.87214663782</v>
      </c>
      <c r="DW293" s="7">
        <f t="shared" si="382"/>
        <v>478875.69609112013</v>
      </c>
      <c r="DX293" s="7">
        <f t="shared" si="382"/>
        <v>1483273.442990626</v>
      </c>
      <c r="DY293" s="7">
        <f t="shared" si="382"/>
        <v>1892911.164248324</v>
      </c>
      <c r="DZ293" s="7">
        <f t="shared" si="382"/>
        <v>3511362.6305023134</v>
      </c>
      <c r="EA293" s="7">
        <f t="shared" ref="EA293:FX294" si="383">EA280</f>
        <v>4727827.2513986053</v>
      </c>
      <c r="EB293" s="7">
        <f t="shared" si="383"/>
        <v>2066816.0686428593</v>
      </c>
      <c r="EC293" s="7">
        <f t="shared" si="383"/>
        <v>930176.8899431763</v>
      </c>
      <c r="ED293" s="7">
        <f t="shared" si="383"/>
        <v>15350293.717557924</v>
      </c>
      <c r="EE293" s="7">
        <f t="shared" si="383"/>
        <v>434234.3676262215</v>
      </c>
      <c r="EF293" s="7">
        <f t="shared" si="383"/>
        <v>2040825.2235154032</v>
      </c>
      <c r="EG293" s="7">
        <f t="shared" si="383"/>
        <v>760335.61558163457</v>
      </c>
      <c r="EH293" s="7">
        <f t="shared" si="383"/>
        <v>358423.4641252642</v>
      </c>
      <c r="EI293" s="7">
        <f t="shared" si="383"/>
        <v>33856404.110548228</v>
      </c>
      <c r="EJ293" s="7">
        <f t="shared" si="383"/>
        <v>23436324.840563629</v>
      </c>
      <c r="EK293" s="7">
        <f t="shared" si="383"/>
        <v>2890838.885090501</v>
      </c>
      <c r="EL293" s="7">
        <f t="shared" si="383"/>
        <v>1013198.5386691855</v>
      </c>
      <c r="EM293" s="7">
        <f t="shared" si="383"/>
        <v>1799565.7331530093</v>
      </c>
      <c r="EN293" s="7">
        <f t="shared" si="383"/>
        <v>1753994.86122685</v>
      </c>
      <c r="EO293" s="7">
        <f t="shared" si="383"/>
        <v>1244353.7787926898</v>
      </c>
      <c r="EP293" s="7">
        <f t="shared" si="383"/>
        <v>3120379.7745465729</v>
      </c>
      <c r="EQ293" s="7">
        <f t="shared" si="383"/>
        <v>8751686.9311358724</v>
      </c>
      <c r="ER293" s="7">
        <f t="shared" si="383"/>
        <v>2024310.4121179681</v>
      </c>
      <c r="ES293" s="7">
        <f t="shared" si="383"/>
        <v>633652.70812250499</v>
      </c>
      <c r="ET293" s="7">
        <f t="shared" si="383"/>
        <v>881260.51264957187</v>
      </c>
      <c r="EU293" s="7">
        <f t="shared" si="383"/>
        <v>1057236.4134364987</v>
      </c>
      <c r="EV293" s="7">
        <f t="shared" si="383"/>
        <v>697243.78756680957</v>
      </c>
      <c r="EW293" s="7">
        <f t="shared" si="383"/>
        <v>6623217.2007925231</v>
      </c>
      <c r="EX293" s="7">
        <f t="shared" si="383"/>
        <v>314009.3963146545</v>
      </c>
      <c r="EY293" s="7">
        <f t="shared" si="383"/>
        <v>826935.80782278348</v>
      </c>
      <c r="EZ293" s="7">
        <f t="shared" si="383"/>
        <v>673123.22453693708</v>
      </c>
      <c r="FA293" s="7">
        <f t="shared" si="383"/>
        <v>26013113.911745414</v>
      </c>
      <c r="FB293" s="7">
        <f t="shared" si="383"/>
        <v>3580252.8098350973</v>
      </c>
      <c r="FC293" s="7">
        <f t="shared" si="383"/>
        <v>8121085.6075126771</v>
      </c>
      <c r="FD293" s="7">
        <f t="shared" si="383"/>
        <v>1268193.8827804548</v>
      </c>
      <c r="FE293" s="7">
        <f t="shared" si="383"/>
        <v>498752.38247465569</v>
      </c>
      <c r="FF293" s="7">
        <f t="shared" si="383"/>
        <v>539771.10795866291</v>
      </c>
      <c r="FG293" s="7">
        <f t="shared" si="383"/>
        <v>557089.8741424639</v>
      </c>
      <c r="FH293" s="7">
        <f t="shared" si="383"/>
        <v>892957.45458749076</v>
      </c>
      <c r="FI293" s="7">
        <f t="shared" si="383"/>
        <v>9163257.350520784</v>
      </c>
      <c r="FJ293" s="7">
        <f t="shared" si="383"/>
        <v>13372929.591390125</v>
      </c>
      <c r="FK293" s="7">
        <f t="shared" si="383"/>
        <v>15655852.296065295</v>
      </c>
      <c r="FL293" s="7">
        <f t="shared" si="383"/>
        <v>34098488.106162436</v>
      </c>
      <c r="FM293" s="7">
        <f t="shared" si="383"/>
        <v>10456975.676056247</v>
      </c>
      <c r="FN293" s="7">
        <f t="shared" si="383"/>
        <v>57053403.288774438</v>
      </c>
      <c r="FO293" s="7">
        <f t="shared" si="383"/>
        <v>9578666.6732151248</v>
      </c>
      <c r="FP293" s="7">
        <f t="shared" si="383"/>
        <v>15460768.397603367</v>
      </c>
      <c r="FQ293" s="7">
        <f t="shared" si="383"/>
        <v>6572358.4933949262</v>
      </c>
      <c r="FR293" s="7">
        <f t="shared" si="383"/>
        <v>1969465.7498597377</v>
      </c>
      <c r="FS293" s="7">
        <f t="shared" si="383"/>
        <v>1337381.5171834114</v>
      </c>
      <c r="FT293" s="7">
        <f t="shared" si="383"/>
        <v>1280047.5459087517</v>
      </c>
      <c r="FU293" s="7">
        <f t="shared" si="383"/>
        <v>2514746.132681651</v>
      </c>
      <c r="FV293" s="7">
        <f t="shared" si="383"/>
        <v>1968600.2560994297</v>
      </c>
      <c r="FW293" s="7">
        <f t="shared" si="383"/>
        <v>425288.43206964532</v>
      </c>
      <c r="FX293" s="7">
        <f t="shared" si="383"/>
        <v>383436.28647771687</v>
      </c>
      <c r="FY293" s="7"/>
      <c r="FZ293" s="103">
        <f>SUM(C293:FX293)</f>
        <v>3132082334.2197967</v>
      </c>
      <c r="GA293" s="104">
        <v>3132082334.21</v>
      </c>
      <c r="GB293" s="104">
        <f>FZ293-GA293</f>
        <v>9.7966194152832031E-3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862</v>
      </c>
      <c r="B294" s="7" t="s">
        <v>863</v>
      </c>
      <c r="C294" s="7">
        <f t="shared" si="381"/>
        <v>1272880.08</v>
      </c>
      <c r="D294" s="7">
        <f t="shared" si="381"/>
        <v>5413047.0800000001</v>
      </c>
      <c r="E294" s="7">
        <f t="shared" si="381"/>
        <v>1436454.08</v>
      </c>
      <c r="F294" s="7">
        <f t="shared" si="381"/>
        <v>2425449.36</v>
      </c>
      <c r="G294" s="7">
        <f t="shared" si="381"/>
        <v>459420.83</v>
      </c>
      <c r="H294" s="7">
        <f t="shared" si="381"/>
        <v>163286.54999999999</v>
      </c>
      <c r="I294" s="7">
        <f t="shared" si="381"/>
        <v>1676194.86</v>
      </c>
      <c r="J294" s="7">
        <f t="shared" si="381"/>
        <v>490908.96</v>
      </c>
      <c r="K294" s="7">
        <f t="shared" si="381"/>
        <v>134797.76000000001</v>
      </c>
      <c r="L294" s="7">
        <f t="shared" si="381"/>
        <v>1053255.6399999999</v>
      </c>
      <c r="M294" s="7">
        <f t="shared" si="381"/>
        <v>429446.99</v>
      </c>
      <c r="N294" s="7">
        <f t="shared" si="381"/>
        <v>9793998.4700000007</v>
      </c>
      <c r="O294" s="7">
        <f t="shared" si="381"/>
        <v>4268112.9000000004</v>
      </c>
      <c r="P294" s="7">
        <f t="shared" si="381"/>
        <v>92022.79</v>
      </c>
      <c r="Q294" s="7">
        <f t="shared" si="381"/>
        <v>5886071.2000000002</v>
      </c>
      <c r="R294" s="7">
        <f t="shared" si="381"/>
        <v>143431.67999999999</v>
      </c>
      <c r="S294" s="7">
        <f t="shared" si="381"/>
        <v>818158</v>
      </c>
      <c r="T294" s="7">
        <f t="shared" si="381"/>
        <v>61395.87</v>
      </c>
      <c r="U294" s="7">
        <f t="shared" si="381"/>
        <v>38833.83</v>
      </c>
      <c r="V294" s="7">
        <f t="shared" si="381"/>
        <v>118277.51</v>
      </c>
      <c r="W294" s="7">
        <f t="shared" si="381"/>
        <v>21841.99</v>
      </c>
      <c r="X294" s="7">
        <f t="shared" si="381"/>
        <v>21085.84</v>
      </c>
      <c r="Y294" s="7">
        <f t="shared" si="381"/>
        <v>118054.29</v>
      </c>
      <c r="Z294" s="7">
        <f t="shared" si="381"/>
        <v>52519.24</v>
      </c>
      <c r="AA294" s="7">
        <f t="shared" si="381"/>
        <v>4638018.6500000004</v>
      </c>
      <c r="AB294" s="7">
        <f t="shared" si="381"/>
        <v>11888777.91</v>
      </c>
      <c r="AC294" s="7">
        <f t="shared" si="381"/>
        <v>485498.93</v>
      </c>
      <c r="AD294" s="7">
        <f t="shared" si="381"/>
        <v>556066.98</v>
      </c>
      <c r="AE294" s="7">
        <f t="shared" si="381"/>
        <v>49515.67</v>
      </c>
      <c r="AF294" s="7">
        <f t="shared" si="381"/>
        <v>64187.26</v>
      </c>
      <c r="AG294" s="7">
        <f t="shared" si="381"/>
        <v>361557.62</v>
      </c>
      <c r="AH294" s="7">
        <f t="shared" si="381"/>
        <v>148024.39000000001</v>
      </c>
      <c r="AI294" s="7">
        <f t="shared" si="381"/>
        <v>48808.74</v>
      </c>
      <c r="AJ294" s="7">
        <f t="shared" si="381"/>
        <v>108534.6</v>
      </c>
      <c r="AK294" s="7">
        <f t="shared" si="381"/>
        <v>76134.460000000006</v>
      </c>
      <c r="AL294" s="7">
        <f t="shared" si="381"/>
        <v>93734.54</v>
      </c>
      <c r="AM294" s="7">
        <f t="shared" si="381"/>
        <v>102209.29</v>
      </c>
      <c r="AN294" s="7">
        <f t="shared" si="381"/>
        <v>399677.32</v>
      </c>
      <c r="AO294" s="7">
        <f t="shared" si="381"/>
        <v>1475218.56</v>
      </c>
      <c r="AP294" s="7">
        <f t="shared" si="381"/>
        <v>30833238.84</v>
      </c>
      <c r="AQ294" s="7">
        <f t="shared" si="381"/>
        <v>129013.33</v>
      </c>
      <c r="AR294" s="7">
        <f t="shared" si="381"/>
        <v>19094101.600000001</v>
      </c>
      <c r="AS294" s="7">
        <f t="shared" si="381"/>
        <v>2350865.34</v>
      </c>
      <c r="AT294" s="7">
        <f t="shared" si="381"/>
        <v>1235153.22</v>
      </c>
      <c r="AU294" s="7">
        <f t="shared" si="381"/>
        <v>167736.07999999999</v>
      </c>
      <c r="AV294" s="7">
        <f t="shared" si="381"/>
        <v>123015.67</v>
      </c>
      <c r="AW294" s="7">
        <f t="shared" si="381"/>
        <v>98990.73</v>
      </c>
      <c r="AX294" s="7">
        <f t="shared" si="381"/>
        <v>60154.13</v>
      </c>
      <c r="AY294" s="7">
        <f t="shared" si="381"/>
        <v>149575.62</v>
      </c>
      <c r="AZ294" s="7">
        <f t="shared" si="381"/>
        <v>1257321.28</v>
      </c>
      <c r="BA294" s="7">
        <f t="shared" si="381"/>
        <v>1386760.9</v>
      </c>
      <c r="BB294" s="7">
        <f t="shared" si="381"/>
        <v>414926.63</v>
      </c>
      <c r="BC294" s="7">
        <f t="shared" si="381"/>
        <v>7343327.5099999998</v>
      </c>
      <c r="BD294" s="7">
        <f t="shared" si="381"/>
        <v>1346548.81</v>
      </c>
      <c r="BE294" s="7">
        <f t="shared" si="381"/>
        <v>387726.44</v>
      </c>
      <c r="BF294" s="7">
        <f t="shared" si="381"/>
        <v>6072298.9800000004</v>
      </c>
      <c r="BG294" s="7">
        <f t="shared" si="381"/>
        <v>177955.46</v>
      </c>
      <c r="BH294" s="7">
        <f t="shared" si="381"/>
        <v>131628.76</v>
      </c>
      <c r="BI294" s="7">
        <f t="shared" si="381"/>
        <v>44961.67</v>
      </c>
      <c r="BJ294" s="7">
        <f t="shared" si="381"/>
        <v>1655659.93</v>
      </c>
      <c r="BK294" s="7">
        <f t="shared" si="381"/>
        <v>3120541.52</v>
      </c>
      <c r="BL294" s="7">
        <f t="shared" si="381"/>
        <v>12850.46</v>
      </c>
      <c r="BM294" s="7">
        <f t="shared" si="381"/>
        <v>93890.18</v>
      </c>
      <c r="BN294" s="7">
        <f t="shared" si="381"/>
        <v>1220974.3600000001</v>
      </c>
      <c r="BO294" s="7">
        <f t="shared" si="382"/>
        <v>246810.94</v>
      </c>
      <c r="BP294" s="7">
        <f t="shared" si="382"/>
        <v>246057.57</v>
      </c>
      <c r="BQ294" s="7">
        <f t="shared" si="382"/>
        <v>1443626.05</v>
      </c>
      <c r="BR294" s="7">
        <f t="shared" si="382"/>
        <v>264007.26</v>
      </c>
      <c r="BS294" s="7">
        <f t="shared" si="382"/>
        <v>96957.37</v>
      </c>
      <c r="BT294" s="7">
        <f t="shared" si="382"/>
        <v>159809.45000000001</v>
      </c>
      <c r="BU294" s="7">
        <f t="shared" si="382"/>
        <v>134236.88</v>
      </c>
      <c r="BV294" s="7">
        <f t="shared" si="382"/>
        <v>728543.06</v>
      </c>
      <c r="BW294" s="7">
        <f t="shared" si="382"/>
        <v>755911.47</v>
      </c>
      <c r="BX294" s="7">
        <f t="shared" si="382"/>
        <v>86970.49</v>
      </c>
      <c r="BY294" s="7">
        <f t="shared" si="382"/>
        <v>281770.13</v>
      </c>
      <c r="BZ294" s="7">
        <f t="shared" si="382"/>
        <v>100533.33</v>
      </c>
      <c r="CA294" s="7">
        <f t="shared" si="382"/>
        <v>334285.53000000003</v>
      </c>
      <c r="CB294" s="7">
        <f t="shared" si="382"/>
        <v>27450111.16</v>
      </c>
      <c r="CC294" s="7">
        <f t="shared" si="382"/>
        <v>89421.27</v>
      </c>
      <c r="CD294" s="7">
        <f t="shared" si="382"/>
        <v>62710.07</v>
      </c>
      <c r="CE294" s="7">
        <f t="shared" si="382"/>
        <v>104035.6</v>
      </c>
      <c r="CF294" s="7">
        <f t="shared" si="382"/>
        <v>87686.41</v>
      </c>
      <c r="CG294" s="7">
        <f t="shared" si="382"/>
        <v>73813.259999999995</v>
      </c>
      <c r="CH294" s="7">
        <f t="shared" si="382"/>
        <v>36015</v>
      </c>
      <c r="CI294" s="7">
        <f t="shared" si="382"/>
        <v>1205523.3700000001</v>
      </c>
      <c r="CJ294" s="7">
        <f t="shared" si="382"/>
        <v>396691.18</v>
      </c>
      <c r="CK294" s="7">
        <f t="shared" si="382"/>
        <v>1125447.3799999999</v>
      </c>
      <c r="CL294" s="7">
        <f t="shared" si="382"/>
        <v>211971.91</v>
      </c>
      <c r="CM294" s="7">
        <f t="shared" si="382"/>
        <v>60759.35</v>
      </c>
      <c r="CN294" s="7">
        <f t="shared" si="382"/>
        <v>8494830.4199999999</v>
      </c>
      <c r="CO294" s="7">
        <f t="shared" si="382"/>
        <v>4352679.63</v>
      </c>
      <c r="CP294" s="7">
        <f t="shared" si="382"/>
        <v>697841.34</v>
      </c>
      <c r="CQ294" s="7">
        <f t="shared" si="382"/>
        <v>221916.94</v>
      </c>
      <c r="CR294" s="7">
        <f t="shared" si="382"/>
        <v>43095.519999999997</v>
      </c>
      <c r="CS294" s="7">
        <f t="shared" si="382"/>
        <v>213475.48</v>
      </c>
      <c r="CT294" s="7">
        <f t="shared" si="382"/>
        <v>63454.84</v>
      </c>
      <c r="CU294" s="7">
        <f t="shared" si="382"/>
        <v>42449.7</v>
      </c>
      <c r="CV294" s="7">
        <f t="shared" si="382"/>
        <v>34948.35</v>
      </c>
      <c r="CW294" s="7">
        <f t="shared" si="382"/>
        <v>129107.95</v>
      </c>
      <c r="CX294" s="7">
        <f t="shared" si="382"/>
        <v>209295.64</v>
      </c>
      <c r="CY294" s="7">
        <f t="shared" si="382"/>
        <v>19594.45</v>
      </c>
      <c r="CZ294" s="7">
        <f t="shared" si="382"/>
        <v>676476.17</v>
      </c>
      <c r="DA294" s="7">
        <f t="shared" si="382"/>
        <v>135071.82999999999</v>
      </c>
      <c r="DB294" s="7">
        <f t="shared" si="382"/>
        <v>82992.86</v>
      </c>
      <c r="DC294" s="7">
        <f t="shared" si="382"/>
        <v>134469.81</v>
      </c>
      <c r="DD294" s="7">
        <f t="shared" si="382"/>
        <v>83572.97</v>
      </c>
      <c r="DE294" s="7">
        <f t="shared" si="382"/>
        <v>373533.13</v>
      </c>
      <c r="DF294" s="7">
        <f t="shared" si="382"/>
        <v>7064548.8399999999</v>
      </c>
      <c r="DG294" s="7">
        <f t="shared" si="382"/>
        <v>113140.09</v>
      </c>
      <c r="DH294" s="7">
        <f t="shared" si="382"/>
        <v>911533.05</v>
      </c>
      <c r="DI294" s="7">
        <f t="shared" si="382"/>
        <v>1183924.43</v>
      </c>
      <c r="DJ294" s="7">
        <f t="shared" si="382"/>
        <v>129196.23</v>
      </c>
      <c r="DK294" s="7">
        <f t="shared" si="382"/>
        <v>63558.55</v>
      </c>
      <c r="DL294" s="7">
        <f t="shared" si="382"/>
        <v>2031733.12</v>
      </c>
      <c r="DM294" s="7">
        <f t="shared" si="382"/>
        <v>112466.55</v>
      </c>
      <c r="DN294" s="7">
        <f t="shared" si="382"/>
        <v>674557.78</v>
      </c>
      <c r="DO294" s="7">
        <f t="shared" si="382"/>
        <v>732809.52</v>
      </c>
      <c r="DP294" s="7">
        <f t="shared" si="382"/>
        <v>66661.56</v>
      </c>
      <c r="DQ294" s="7">
        <f t="shared" si="382"/>
        <v>413726.69</v>
      </c>
      <c r="DR294" s="7">
        <f t="shared" si="382"/>
        <v>382468.3</v>
      </c>
      <c r="DS294" s="7">
        <f t="shared" si="382"/>
        <v>209992.63</v>
      </c>
      <c r="DT294" s="7">
        <f t="shared" si="382"/>
        <v>51782.47</v>
      </c>
      <c r="DU294" s="7">
        <f t="shared" si="382"/>
        <v>124853.45</v>
      </c>
      <c r="DV294" s="7">
        <f t="shared" si="382"/>
        <v>48587.77</v>
      </c>
      <c r="DW294" s="7">
        <f t="shared" si="382"/>
        <v>101566.9</v>
      </c>
      <c r="DX294" s="7">
        <f t="shared" si="382"/>
        <v>134878.24</v>
      </c>
      <c r="DY294" s="7">
        <f t="shared" si="382"/>
        <v>22698.95</v>
      </c>
      <c r="DZ294" s="7">
        <f t="shared" si="382"/>
        <v>389508.74</v>
      </c>
      <c r="EA294" s="7">
        <f t="shared" si="383"/>
        <v>685199.9</v>
      </c>
      <c r="EB294" s="7">
        <f t="shared" si="383"/>
        <v>242527.29</v>
      </c>
      <c r="EC294" s="7">
        <f t="shared" si="383"/>
        <v>121464.14</v>
      </c>
      <c r="ED294" s="7">
        <f t="shared" si="383"/>
        <v>472585.98</v>
      </c>
      <c r="EE294" s="7">
        <f t="shared" si="383"/>
        <v>71553.8</v>
      </c>
      <c r="EF294" s="7">
        <f t="shared" si="383"/>
        <v>289821.46999999997</v>
      </c>
      <c r="EG294" s="7">
        <f t="shared" si="383"/>
        <v>113070.2</v>
      </c>
      <c r="EH294" s="7">
        <f t="shared" si="383"/>
        <v>47860.74</v>
      </c>
      <c r="EI294" s="7">
        <f t="shared" si="383"/>
        <v>1721651.61</v>
      </c>
      <c r="EJ294" s="7">
        <f t="shared" si="383"/>
        <v>2055268.36</v>
      </c>
      <c r="EK294" s="7">
        <f t="shared" si="383"/>
        <v>120816.07</v>
      </c>
      <c r="EL294" s="7">
        <f t="shared" si="383"/>
        <v>77811.899999999994</v>
      </c>
      <c r="EM294" s="7">
        <f t="shared" si="383"/>
        <v>212114.1</v>
      </c>
      <c r="EN294" s="7">
        <f t="shared" si="383"/>
        <v>255506.62</v>
      </c>
      <c r="EO294" s="7">
        <f t="shared" si="383"/>
        <v>132195.65</v>
      </c>
      <c r="EP294" s="7">
        <f t="shared" si="383"/>
        <v>169263.82</v>
      </c>
      <c r="EQ294" s="7">
        <f t="shared" si="383"/>
        <v>885420.63</v>
      </c>
      <c r="ER294" s="7">
        <f t="shared" si="383"/>
        <v>138328.18</v>
      </c>
      <c r="ES294" s="7">
        <f t="shared" si="383"/>
        <v>82636.81</v>
      </c>
      <c r="ET294" s="7">
        <f t="shared" si="383"/>
        <v>111851.96</v>
      </c>
      <c r="EU294" s="7">
        <f t="shared" si="383"/>
        <v>175646.49</v>
      </c>
      <c r="EV294" s="7">
        <f t="shared" si="383"/>
        <v>38370.04</v>
      </c>
      <c r="EW294" s="7">
        <f t="shared" si="383"/>
        <v>195994.23999999999</v>
      </c>
      <c r="EX294" s="7">
        <f t="shared" si="383"/>
        <v>12768.68</v>
      </c>
      <c r="EY294" s="7">
        <f t="shared" si="383"/>
        <v>114691.64</v>
      </c>
      <c r="EZ294" s="7">
        <f t="shared" si="383"/>
        <v>86995.77</v>
      </c>
      <c r="FA294" s="7">
        <f t="shared" si="383"/>
        <v>1598673.29</v>
      </c>
      <c r="FB294" s="7">
        <f t="shared" si="383"/>
        <v>399581.47</v>
      </c>
      <c r="FC294" s="7">
        <f t="shared" si="383"/>
        <v>825655.03</v>
      </c>
      <c r="FD294" s="7">
        <f t="shared" si="383"/>
        <v>136376.69</v>
      </c>
      <c r="FE294" s="7">
        <f t="shared" si="383"/>
        <v>79682.8</v>
      </c>
      <c r="FF294" s="7">
        <f t="shared" si="383"/>
        <v>55875.59</v>
      </c>
      <c r="FG294" s="7">
        <f t="shared" si="383"/>
        <v>50859.37</v>
      </c>
      <c r="FH294" s="7">
        <f t="shared" si="383"/>
        <v>131675.88</v>
      </c>
      <c r="FI294" s="7">
        <f t="shared" si="383"/>
        <v>445675.72</v>
      </c>
      <c r="FJ294" s="7">
        <f t="shared" si="383"/>
        <v>1167621.53</v>
      </c>
      <c r="FK294" s="7">
        <f t="shared" si="383"/>
        <v>854528.33</v>
      </c>
      <c r="FL294" s="7">
        <f t="shared" si="383"/>
        <v>1900607.89</v>
      </c>
      <c r="FM294" s="7">
        <f t="shared" si="383"/>
        <v>325075.07</v>
      </c>
      <c r="FN294" s="7">
        <f t="shared" si="383"/>
        <v>3245117.99</v>
      </c>
      <c r="FO294" s="7">
        <f t="shared" si="383"/>
        <v>521495.75</v>
      </c>
      <c r="FP294" s="7">
        <f t="shared" si="383"/>
        <v>721114.72</v>
      </c>
      <c r="FQ294" s="7">
        <f t="shared" si="383"/>
        <v>226485.81</v>
      </c>
      <c r="FR294" s="7">
        <f t="shared" si="383"/>
        <v>74944.33</v>
      </c>
      <c r="FS294" s="7">
        <f t="shared" si="383"/>
        <v>107608.3</v>
      </c>
      <c r="FT294" s="7">
        <f t="shared" si="383"/>
        <v>72221.5</v>
      </c>
      <c r="FU294" s="7">
        <f t="shared" si="383"/>
        <v>229101.73</v>
      </c>
      <c r="FV294" s="7">
        <f t="shared" si="383"/>
        <v>141124.92000000001</v>
      </c>
      <c r="FW294" s="7">
        <f t="shared" si="383"/>
        <v>45279.33</v>
      </c>
      <c r="FX294" s="7">
        <f t="shared" si="383"/>
        <v>40231.730000000003</v>
      </c>
      <c r="FY294" s="7"/>
      <c r="FZ294" s="103">
        <f>SUM(C294:FX294)</f>
        <v>224578865.41000012</v>
      </c>
      <c r="GA294" s="104">
        <v>224578865.41</v>
      </c>
      <c r="GB294" s="104">
        <f>FZ294-GA294</f>
        <v>0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864</v>
      </c>
      <c r="B295" s="7" t="s">
        <v>847</v>
      </c>
      <c r="C295" s="7">
        <f>IF(C292-C293-C294&lt;0,0,C292-C293-C294)</f>
        <v>36966811.147061899</v>
      </c>
      <c r="D295" s="7">
        <f t="shared" ref="D295:BO295" si="384">IF(D292-D293-D294&lt;0,0,D292-D293-D294)</f>
        <v>291326083.15163547</v>
      </c>
      <c r="E295" s="7">
        <f t="shared" si="384"/>
        <v>38941793.612202711</v>
      </c>
      <c r="F295" s="7">
        <f t="shared" si="384"/>
        <v>136851098.29851538</v>
      </c>
      <c r="G295" s="7">
        <f t="shared" si="384"/>
        <v>6106150.4526573522</v>
      </c>
      <c r="H295" s="7">
        <f t="shared" si="384"/>
        <v>7862971.9492247859</v>
      </c>
      <c r="I295" s="7">
        <f t="shared" si="384"/>
        <v>67642251.851219758</v>
      </c>
      <c r="J295" s="7">
        <f t="shared" si="384"/>
        <v>16802845.364499308</v>
      </c>
      <c r="K295" s="7">
        <f t="shared" si="384"/>
        <v>2160164.4305007206</v>
      </c>
      <c r="L295" s="7">
        <f t="shared" si="384"/>
        <v>5490417.033237298</v>
      </c>
      <c r="M295" s="7">
        <f t="shared" si="384"/>
        <v>6919864.0863347724</v>
      </c>
      <c r="N295" s="7">
        <f t="shared" si="384"/>
        <v>356787310.71067882</v>
      </c>
      <c r="O295" s="7">
        <f t="shared" si="384"/>
        <v>68000546.533377618</v>
      </c>
      <c r="P295" s="7">
        <f t="shared" si="384"/>
        <v>2391738.1284637842</v>
      </c>
      <c r="Q295" s="7">
        <f t="shared" si="384"/>
        <v>289005895.71514565</v>
      </c>
      <c r="R295" s="7">
        <f t="shared" si="384"/>
        <v>42553158.662308544</v>
      </c>
      <c r="S295" s="7">
        <f t="shared" si="384"/>
        <v>7392318.1568876747</v>
      </c>
      <c r="T295" s="7">
        <f t="shared" si="384"/>
        <v>1827015.6999217249</v>
      </c>
      <c r="U295" s="7">
        <f t="shared" si="384"/>
        <v>514703.58707039972</v>
      </c>
      <c r="V295" s="7">
        <f t="shared" si="384"/>
        <v>2437831.9394446621</v>
      </c>
      <c r="W295" s="7">
        <f t="shared" si="384"/>
        <v>2292271.1708072126</v>
      </c>
      <c r="X295" s="7">
        <f t="shared" si="384"/>
        <v>707819.4157695272</v>
      </c>
      <c r="Y295" s="7">
        <f t="shared" si="384"/>
        <v>6194094.3374747252</v>
      </c>
      <c r="Z295" s="7">
        <f t="shared" si="384"/>
        <v>2527809.9538823711</v>
      </c>
      <c r="AA295" s="7">
        <f t="shared" si="384"/>
        <v>174273817.3146621</v>
      </c>
      <c r="AB295" s="7">
        <f t="shared" si="384"/>
        <v>50181935.638291001</v>
      </c>
      <c r="AC295" s="7">
        <f t="shared" si="384"/>
        <v>4221928.6566191083</v>
      </c>
      <c r="AD295" s="7">
        <f t="shared" si="384"/>
        <v>6895117.3528163601</v>
      </c>
      <c r="AE295" s="7">
        <f t="shared" si="384"/>
        <v>1330676.0591666847</v>
      </c>
      <c r="AF295" s="7">
        <f t="shared" si="384"/>
        <v>2155039.8712481568</v>
      </c>
      <c r="AG295" s="7">
        <f t="shared" si="384"/>
        <v>2679810.1609199247</v>
      </c>
      <c r="AH295" s="7">
        <f t="shared" si="384"/>
        <v>9235893.0732943341</v>
      </c>
      <c r="AI295" s="7">
        <f t="shared" si="384"/>
        <v>3908252.1921205074</v>
      </c>
      <c r="AJ295" s="7">
        <f t="shared" si="384"/>
        <v>1876012.0896486882</v>
      </c>
      <c r="AK295" s="7">
        <f t="shared" si="384"/>
        <v>2144841.2677273247</v>
      </c>
      <c r="AL295" s="7">
        <f t="shared" si="384"/>
        <v>1672994.5798241331</v>
      </c>
      <c r="AM295" s="7">
        <f t="shared" si="384"/>
        <v>3547355.3523227056</v>
      </c>
      <c r="AN295" s="7">
        <f t="shared" si="384"/>
        <v>905738.69322918658</v>
      </c>
      <c r="AO295" s="7">
        <f t="shared" si="384"/>
        <v>30401055.131278198</v>
      </c>
      <c r="AP295" s="7">
        <f t="shared" si="384"/>
        <v>254758053.4658083</v>
      </c>
      <c r="AQ295" s="7">
        <f t="shared" si="384"/>
        <v>1355257.4527804486</v>
      </c>
      <c r="AR295" s="7">
        <f t="shared" si="384"/>
        <v>362193138.61387837</v>
      </c>
      <c r="AS295" s="7">
        <f t="shared" si="384"/>
        <v>27091845.685994048</v>
      </c>
      <c r="AT295" s="7">
        <f t="shared" si="384"/>
        <v>13289850.869355982</v>
      </c>
      <c r="AU295" s="7">
        <f t="shared" si="384"/>
        <v>2446158.2070302251</v>
      </c>
      <c r="AV295" s="7">
        <f t="shared" si="384"/>
        <v>2808488.7728437176</v>
      </c>
      <c r="AW295" s="7">
        <f t="shared" si="384"/>
        <v>2917946.3181834589</v>
      </c>
      <c r="AX295" s="7">
        <f t="shared" si="384"/>
        <v>1099585.6871428161</v>
      </c>
      <c r="AY295" s="7">
        <f t="shared" si="384"/>
        <v>3414430.9727685517</v>
      </c>
      <c r="AZ295" s="7">
        <f t="shared" si="384"/>
        <v>112005629.71880342</v>
      </c>
      <c r="BA295" s="7">
        <f t="shared" si="384"/>
        <v>67209350.019893512</v>
      </c>
      <c r="BB295" s="7">
        <f t="shared" si="384"/>
        <v>69649077.222617567</v>
      </c>
      <c r="BC295" s="7">
        <f t="shared" si="384"/>
        <v>186339050.92935264</v>
      </c>
      <c r="BD295" s="7">
        <f t="shared" si="384"/>
        <v>18886996.808909509</v>
      </c>
      <c r="BE295" s="7">
        <f t="shared" si="384"/>
        <v>9189037.9909142554</v>
      </c>
      <c r="BF295" s="7">
        <f t="shared" si="384"/>
        <v>166791942.26591861</v>
      </c>
      <c r="BG295" s="7">
        <f t="shared" si="384"/>
        <v>8720793.7355673909</v>
      </c>
      <c r="BH295" s="7">
        <f t="shared" si="384"/>
        <v>4705024.3292255523</v>
      </c>
      <c r="BI295" s="7">
        <f t="shared" si="384"/>
        <v>3315323.1915552998</v>
      </c>
      <c r="BJ295" s="7">
        <f t="shared" si="384"/>
        <v>39182822.646287054</v>
      </c>
      <c r="BK295" s="7">
        <f t="shared" si="384"/>
        <v>243304909.08026949</v>
      </c>
      <c r="BL295" s="7">
        <f t="shared" si="384"/>
        <v>2482432.8855085298</v>
      </c>
      <c r="BM295" s="7">
        <f t="shared" si="384"/>
        <v>2967763.9568795888</v>
      </c>
      <c r="BN295" s="7">
        <f t="shared" si="384"/>
        <v>22070390.233807739</v>
      </c>
      <c r="BO295" s="7">
        <f t="shared" si="384"/>
        <v>9755140.4899505153</v>
      </c>
      <c r="BP295" s="7">
        <f t="shared" ref="BP295:EA295" si="385">IF(BP292-BP293-BP294&lt;0,0,BP292-BP293-BP294)</f>
        <v>1109911.1976303784</v>
      </c>
      <c r="BQ295" s="7">
        <f t="shared" si="385"/>
        <v>29701790.245063651</v>
      </c>
      <c r="BR295" s="7">
        <f t="shared" si="385"/>
        <v>37014825.842023134</v>
      </c>
      <c r="BS295" s="7">
        <f t="shared" si="385"/>
        <v>9368663.338172432</v>
      </c>
      <c r="BT295" s="7">
        <f t="shared" si="385"/>
        <v>2434654.3231017836</v>
      </c>
      <c r="BU295" s="7">
        <f t="shared" si="385"/>
        <v>3042571.3401529882</v>
      </c>
      <c r="BV295" s="7">
        <f t="shared" si="385"/>
        <v>1008229.9942363095</v>
      </c>
      <c r="BW295" s="7">
        <f t="shared" si="385"/>
        <v>6451593.8490355732</v>
      </c>
      <c r="BX295" s="7">
        <f t="shared" si="385"/>
        <v>418319.08827146026</v>
      </c>
      <c r="BY295" s="7">
        <f t="shared" si="385"/>
        <v>2257335.6378424154</v>
      </c>
      <c r="BZ295" s="7">
        <f t="shared" si="385"/>
        <v>2016084.0971261142</v>
      </c>
      <c r="CA295" s="7">
        <f t="shared" si="385"/>
        <v>949881.40475659864</v>
      </c>
      <c r="CB295" s="7">
        <f t="shared" si="385"/>
        <v>405160684.46769011</v>
      </c>
      <c r="CC295" s="7">
        <f t="shared" si="385"/>
        <v>2263583.2578543066</v>
      </c>
      <c r="CD295" s="7">
        <f t="shared" si="385"/>
        <v>1139911.9095797131</v>
      </c>
      <c r="CE295" s="7">
        <f t="shared" si="385"/>
        <v>1088671.8818228296</v>
      </c>
      <c r="CF295" s="7">
        <f t="shared" si="385"/>
        <v>1494001.2240928875</v>
      </c>
      <c r="CG295" s="7">
        <f t="shared" si="385"/>
        <v>2366878.2968919659</v>
      </c>
      <c r="CH295" s="7">
        <f t="shared" si="385"/>
        <v>1465759.1442907392</v>
      </c>
      <c r="CI295" s="7">
        <f t="shared" si="385"/>
        <v>3077002.6026309123</v>
      </c>
      <c r="CJ295" s="7">
        <f t="shared" si="385"/>
        <v>3727671.6181358746</v>
      </c>
      <c r="CK295" s="7">
        <f t="shared" si="385"/>
        <v>42686836.960264392</v>
      </c>
      <c r="CL295" s="7">
        <f t="shared" si="385"/>
        <v>11275061.108697912</v>
      </c>
      <c r="CM295" s="7">
        <f t="shared" si="385"/>
        <v>7397184.7019116711</v>
      </c>
      <c r="CN295" s="7">
        <f t="shared" si="385"/>
        <v>180608814.85261354</v>
      </c>
      <c r="CO295" s="7">
        <f t="shared" si="385"/>
        <v>72350663.427726269</v>
      </c>
      <c r="CP295" s="7">
        <f t="shared" si="385"/>
        <v>17971.266096025589</v>
      </c>
      <c r="CQ295" s="7">
        <f t="shared" si="385"/>
        <v>7068177.6462548571</v>
      </c>
      <c r="CR295" s="7">
        <f t="shared" si="385"/>
        <v>2791206.0850310181</v>
      </c>
      <c r="CS295" s="7">
        <f t="shared" si="385"/>
        <v>2460766.9996805727</v>
      </c>
      <c r="CT295" s="7">
        <f t="shared" si="385"/>
        <v>1332950.1702621465</v>
      </c>
      <c r="CU295" s="7">
        <f t="shared" si="385"/>
        <v>3861178.5130596007</v>
      </c>
      <c r="CV295" s="7">
        <f t="shared" si="385"/>
        <v>522959.31815481721</v>
      </c>
      <c r="CW295" s="7">
        <f t="shared" si="385"/>
        <v>1736038.8660599841</v>
      </c>
      <c r="CX295" s="7">
        <f t="shared" si="385"/>
        <v>2563015.7952697529</v>
      </c>
      <c r="CY295" s="7">
        <f t="shared" si="385"/>
        <v>781998.61527940189</v>
      </c>
      <c r="CZ295" s="7">
        <f t="shared" si="385"/>
        <v>12238426.441325707</v>
      </c>
      <c r="DA295" s="7">
        <f t="shared" si="385"/>
        <v>1617311.2009494673</v>
      </c>
      <c r="DB295" s="7">
        <f t="shared" si="385"/>
        <v>2854146.4550543511</v>
      </c>
      <c r="DC295" s="7">
        <f t="shared" si="385"/>
        <v>1216614.8503066518</v>
      </c>
      <c r="DD295" s="7">
        <f t="shared" si="385"/>
        <v>1624933.0465423989</v>
      </c>
      <c r="DE295" s="7">
        <f t="shared" si="385"/>
        <v>1540672.8955733539</v>
      </c>
      <c r="DF295" s="7">
        <f t="shared" si="385"/>
        <v>135054216.48718581</v>
      </c>
      <c r="DG295" s="7">
        <f t="shared" si="385"/>
        <v>442183.98909443582</v>
      </c>
      <c r="DH295" s="7">
        <f t="shared" si="385"/>
        <v>7736071.0103411181</v>
      </c>
      <c r="DI295" s="7">
        <f t="shared" si="385"/>
        <v>13532627.286064416</v>
      </c>
      <c r="DJ295" s="7">
        <f t="shared" si="385"/>
        <v>5222216.472231946</v>
      </c>
      <c r="DK295" s="7">
        <f t="shared" si="385"/>
        <v>4029563.7738345074</v>
      </c>
      <c r="DL295" s="7">
        <f t="shared" si="385"/>
        <v>38645708.658332728</v>
      </c>
      <c r="DM295" s="7">
        <f t="shared" si="385"/>
        <v>3239418.3469868102</v>
      </c>
      <c r="DN295" s="7">
        <f t="shared" si="385"/>
        <v>6284777.6428277316</v>
      </c>
      <c r="DO295" s="7">
        <f t="shared" si="385"/>
        <v>22236296.288415488</v>
      </c>
      <c r="DP295" s="7">
        <f t="shared" si="385"/>
        <v>2327177.1800103295</v>
      </c>
      <c r="DQ295" s="7">
        <f t="shared" si="385"/>
        <v>1724060.410552477</v>
      </c>
      <c r="DR295" s="7">
        <f t="shared" si="385"/>
        <v>11891157.280383617</v>
      </c>
      <c r="DS295" s="7">
        <f t="shared" si="385"/>
        <v>6853514.8490017327</v>
      </c>
      <c r="DT295" s="7">
        <f t="shared" si="385"/>
        <v>2441702.9115274563</v>
      </c>
      <c r="DU295" s="7">
        <f t="shared" si="385"/>
        <v>3595692.3852130212</v>
      </c>
      <c r="DV295" s="7">
        <f t="shared" si="385"/>
        <v>2951501.6169813662</v>
      </c>
      <c r="DW295" s="7">
        <f t="shared" si="385"/>
        <v>3396597.7264350029</v>
      </c>
      <c r="DX295" s="7">
        <f t="shared" si="385"/>
        <v>1559482.2195161767</v>
      </c>
      <c r="DY295" s="7">
        <f t="shared" si="385"/>
        <v>2357692.7446609456</v>
      </c>
      <c r="DZ295" s="7">
        <f t="shared" si="385"/>
        <v>4345340.1083824141</v>
      </c>
      <c r="EA295" s="7">
        <f t="shared" si="385"/>
        <v>876873.48047701211</v>
      </c>
      <c r="EB295" s="7">
        <f t="shared" ref="EB295:FX295" si="386">IF(EB292-EB293-EB294&lt;0,0,EB292-EB293-EB294)</f>
        <v>3851945.4849663191</v>
      </c>
      <c r="EC295" s="7">
        <f t="shared" si="386"/>
        <v>2777446.5297158016</v>
      </c>
      <c r="ED295" s="7">
        <f t="shared" si="386"/>
        <v>4532336.6592282634</v>
      </c>
      <c r="EE295" s="7">
        <f t="shared" si="386"/>
        <v>2421089.2112410641</v>
      </c>
      <c r="EF295" s="7">
        <f t="shared" si="386"/>
        <v>12429814.519260511</v>
      </c>
      <c r="EG295" s="7">
        <f t="shared" si="386"/>
        <v>2576194.9712545788</v>
      </c>
      <c r="EH295" s="7">
        <f t="shared" si="386"/>
        <v>2921390.8237585723</v>
      </c>
      <c r="EI295" s="7">
        <f t="shared" si="386"/>
        <v>113789413.42973231</v>
      </c>
      <c r="EJ295" s="7">
        <f t="shared" si="386"/>
        <v>65927269.506328508</v>
      </c>
      <c r="EK295" s="7">
        <f t="shared" si="386"/>
        <v>3849463.398865473</v>
      </c>
      <c r="EL295" s="7">
        <f t="shared" si="386"/>
        <v>3709382.4682910587</v>
      </c>
      <c r="EM295" s="7">
        <f t="shared" si="386"/>
        <v>2580348.8266713191</v>
      </c>
      <c r="EN295" s="7">
        <f t="shared" si="386"/>
        <v>8612962.0398445893</v>
      </c>
      <c r="EO295" s="7">
        <f t="shared" si="386"/>
        <v>2688145.3257217673</v>
      </c>
      <c r="EP295" s="7">
        <f t="shared" si="386"/>
        <v>1564082.4438458032</v>
      </c>
      <c r="EQ295" s="7">
        <f t="shared" si="386"/>
        <v>16196615.866614217</v>
      </c>
      <c r="ER295" s="7">
        <f t="shared" si="386"/>
        <v>1985920.9720535919</v>
      </c>
      <c r="ES295" s="7">
        <f t="shared" si="386"/>
        <v>1906725.8032127586</v>
      </c>
      <c r="ET295" s="7">
        <f t="shared" si="386"/>
        <v>2726082.2042261381</v>
      </c>
      <c r="EU295" s="7">
        <f t="shared" si="386"/>
        <v>5623647.6089011161</v>
      </c>
      <c r="EV295" s="7">
        <f t="shared" si="386"/>
        <v>969485.36815127556</v>
      </c>
      <c r="EW295" s="7">
        <f t="shared" si="386"/>
        <v>4610753.3456676416</v>
      </c>
      <c r="EX295" s="7">
        <f t="shared" si="386"/>
        <v>2864472.0695853638</v>
      </c>
      <c r="EY295" s="7">
        <f t="shared" si="386"/>
        <v>6335036.0916291885</v>
      </c>
      <c r="EZ295" s="7">
        <f t="shared" si="386"/>
        <v>1621818.478114007</v>
      </c>
      <c r="FA295" s="7">
        <f t="shared" si="386"/>
        <v>7846237.1387611693</v>
      </c>
      <c r="FB295" s="7">
        <f t="shared" si="386"/>
        <v>274379.10996524175</v>
      </c>
      <c r="FC295" s="7">
        <f t="shared" si="386"/>
        <v>9286905.4298868589</v>
      </c>
      <c r="FD295" s="7">
        <f t="shared" si="386"/>
        <v>3229840.3746085637</v>
      </c>
      <c r="FE295" s="7">
        <f t="shared" si="386"/>
        <v>1278768.8033103258</v>
      </c>
      <c r="FF295" s="7">
        <f t="shared" si="386"/>
        <v>2613770.3995300741</v>
      </c>
      <c r="FG295" s="7">
        <f t="shared" si="386"/>
        <v>1633027.7903068899</v>
      </c>
      <c r="FH295" s="7">
        <f t="shared" si="386"/>
        <v>437999.95450409886</v>
      </c>
      <c r="FI295" s="7">
        <f t="shared" si="386"/>
        <v>7897523.6576313423</v>
      </c>
      <c r="FJ295" s="7">
        <f t="shared" si="386"/>
        <v>4256899.6713507967</v>
      </c>
      <c r="FK295" s="7">
        <f t="shared" si="386"/>
        <v>7563910.2417210825</v>
      </c>
      <c r="FL295" s="7">
        <f t="shared" si="386"/>
        <v>40424187.587719314</v>
      </c>
      <c r="FM295" s="7">
        <f t="shared" si="386"/>
        <v>24259342.889674958</v>
      </c>
      <c r="FN295" s="7">
        <f t="shared" si="386"/>
        <v>157023864.49170861</v>
      </c>
      <c r="FO295" s="7">
        <f t="shared" si="386"/>
        <v>846320.65109288134</v>
      </c>
      <c r="FP295" s="7">
        <f t="shared" si="386"/>
        <v>7182161.1636369331</v>
      </c>
      <c r="FQ295" s="7">
        <f t="shared" si="386"/>
        <v>3057448.742687114</v>
      </c>
      <c r="FR295" s="7">
        <f t="shared" si="386"/>
        <v>836644.48181662022</v>
      </c>
      <c r="FS295" s="7">
        <f t="shared" si="386"/>
        <v>1595965.4053044415</v>
      </c>
      <c r="FT295" s="7">
        <f t="shared" si="386"/>
        <v>0</v>
      </c>
      <c r="FU295" s="7">
        <f t="shared" si="386"/>
        <v>6414358.0445347931</v>
      </c>
      <c r="FV295" s="7">
        <f t="shared" si="386"/>
        <v>5358455.6148186745</v>
      </c>
      <c r="FW295" s="7">
        <f t="shared" si="386"/>
        <v>2512511.6157947164</v>
      </c>
      <c r="FX295" s="7">
        <f t="shared" si="386"/>
        <v>767060.70115410164</v>
      </c>
      <c r="FY295" s="7"/>
      <c r="FZ295" s="103">
        <f>SUM(C295:FX295)</f>
        <v>5065602128.6261158</v>
      </c>
      <c r="GA295" s="86">
        <f>GA292-GA293-GA294+149.74</f>
        <v>5065602128.4300003</v>
      </c>
      <c r="GB295" s="104">
        <f>FZ295-GA295</f>
        <v>0.19611549377441406</v>
      </c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865</v>
      </c>
      <c r="B296" s="7" t="s">
        <v>866</v>
      </c>
      <c r="C296" s="7">
        <f t="shared" ref="C296:BN296" si="387">IF(MIN((((C279*-$GE$280)+C289)),(C63-C284))&lt;0,0,(MIN((((C279*-$GE$280)+C289)),(C63-C284))))</f>
        <v>0</v>
      </c>
      <c r="D296" s="7">
        <f t="shared" si="387"/>
        <v>0</v>
      </c>
      <c r="E296" s="7">
        <f t="shared" si="387"/>
        <v>0</v>
      </c>
      <c r="F296" s="7">
        <f t="shared" si="387"/>
        <v>0</v>
      </c>
      <c r="G296" s="7">
        <f t="shared" si="387"/>
        <v>0</v>
      </c>
      <c r="H296" s="7">
        <f t="shared" si="387"/>
        <v>0</v>
      </c>
      <c r="I296" s="7">
        <f t="shared" si="387"/>
        <v>0</v>
      </c>
      <c r="J296" s="7">
        <f t="shared" si="387"/>
        <v>0</v>
      </c>
      <c r="K296" s="7">
        <f t="shared" si="387"/>
        <v>0</v>
      </c>
      <c r="L296" s="7">
        <f t="shared" si="387"/>
        <v>0</v>
      </c>
      <c r="M296" s="7">
        <f t="shared" si="387"/>
        <v>0</v>
      </c>
      <c r="N296" s="7">
        <f t="shared" si="387"/>
        <v>0</v>
      </c>
      <c r="O296" s="7">
        <f t="shared" si="387"/>
        <v>0</v>
      </c>
      <c r="P296" s="7">
        <f t="shared" si="387"/>
        <v>0</v>
      </c>
      <c r="Q296" s="7">
        <f t="shared" si="387"/>
        <v>0</v>
      </c>
      <c r="R296" s="7">
        <f t="shared" si="387"/>
        <v>0</v>
      </c>
      <c r="S296" s="7">
        <f t="shared" si="387"/>
        <v>0</v>
      </c>
      <c r="T296" s="7">
        <f t="shared" si="387"/>
        <v>0</v>
      </c>
      <c r="U296" s="7">
        <f t="shared" si="387"/>
        <v>0</v>
      </c>
      <c r="V296" s="7">
        <f t="shared" si="387"/>
        <v>0</v>
      </c>
      <c r="W296" s="7">
        <f t="shared" si="387"/>
        <v>0</v>
      </c>
      <c r="X296" s="7">
        <f t="shared" si="387"/>
        <v>0</v>
      </c>
      <c r="Y296" s="7">
        <f t="shared" si="387"/>
        <v>0</v>
      </c>
      <c r="Z296" s="7">
        <f t="shared" si="387"/>
        <v>0</v>
      </c>
      <c r="AA296" s="7">
        <f t="shared" si="387"/>
        <v>0</v>
      </c>
      <c r="AB296" s="7">
        <f t="shared" si="387"/>
        <v>0</v>
      </c>
      <c r="AC296" s="7">
        <f t="shared" si="387"/>
        <v>0</v>
      </c>
      <c r="AD296" s="7">
        <f t="shared" si="387"/>
        <v>0</v>
      </c>
      <c r="AE296" s="7">
        <f t="shared" si="387"/>
        <v>0</v>
      </c>
      <c r="AF296" s="7">
        <f t="shared" si="387"/>
        <v>0</v>
      </c>
      <c r="AG296" s="7">
        <f t="shared" si="387"/>
        <v>0</v>
      </c>
      <c r="AH296" s="7">
        <f t="shared" si="387"/>
        <v>0</v>
      </c>
      <c r="AI296" s="7">
        <f t="shared" si="387"/>
        <v>0</v>
      </c>
      <c r="AJ296" s="7">
        <f t="shared" si="387"/>
        <v>0</v>
      </c>
      <c r="AK296" s="7">
        <f t="shared" si="387"/>
        <v>0</v>
      </c>
      <c r="AL296" s="7">
        <f t="shared" si="387"/>
        <v>0</v>
      </c>
      <c r="AM296" s="7">
        <f t="shared" si="387"/>
        <v>0</v>
      </c>
      <c r="AN296" s="7">
        <f t="shared" si="387"/>
        <v>0</v>
      </c>
      <c r="AO296" s="7">
        <f t="shared" si="387"/>
        <v>0</v>
      </c>
      <c r="AP296" s="7">
        <f t="shared" si="387"/>
        <v>0</v>
      </c>
      <c r="AQ296" s="7">
        <f t="shared" si="387"/>
        <v>0</v>
      </c>
      <c r="AR296" s="7">
        <f t="shared" si="387"/>
        <v>0</v>
      </c>
      <c r="AS296" s="7">
        <f t="shared" si="387"/>
        <v>0</v>
      </c>
      <c r="AT296" s="7">
        <f t="shared" si="387"/>
        <v>0</v>
      </c>
      <c r="AU296" s="7">
        <f t="shared" si="387"/>
        <v>0</v>
      </c>
      <c r="AV296" s="7">
        <f t="shared" si="387"/>
        <v>0</v>
      </c>
      <c r="AW296" s="7">
        <f t="shared" si="387"/>
        <v>0</v>
      </c>
      <c r="AX296" s="7">
        <f t="shared" si="387"/>
        <v>0</v>
      </c>
      <c r="AY296" s="7">
        <f t="shared" si="387"/>
        <v>0</v>
      </c>
      <c r="AZ296" s="7">
        <f t="shared" si="387"/>
        <v>0</v>
      </c>
      <c r="BA296" s="7">
        <f t="shared" si="387"/>
        <v>0</v>
      </c>
      <c r="BB296" s="7">
        <f t="shared" si="387"/>
        <v>0</v>
      </c>
      <c r="BC296" s="7">
        <f t="shared" si="387"/>
        <v>0</v>
      </c>
      <c r="BD296" s="7">
        <f t="shared" si="387"/>
        <v>0</v>
      </c>
      <c r="BE296" s="7">
        <f t="shared" si="387"/>
        <v>0</v>
      </c>
      <c r="BF296" s="7">
        <f t="shared" si="387"/>
        <v>0</v>
      </c>
      <c r="BG296" s="7">
        <f t="shared" si="387"/>
        <v>0</v>
      </c>
      <c r="BH296" s="7">
        <f t="shared" si="387"/>
        <v>0</v>
      </c>
      <c r="BI296" s="7">
        <f t="shared" si="387"/>
        <v>0</v>
      </c>
      <c r="BJ296" s="7">
        <f t="shared" si="387"/>
        <v>0</v>
      </c>
      <c r="BK296" s="7">
        <f t="shared" si="387"/>
        <v>0</v>
      </c>
      <c r="BL296" s="7">
        <f t="shared" si="387"/>
        <v>0</v>
      </c>
      <c r="BM296" s="7">
        <f t="shared" si="387"/>
        <v>0</v>
      </c>
      <c r="BN296" s="7">
        <f t="shared" si="387"/>
        <v>0</v>
      </c>
      <c r="BO296" s="7">
        <f t="shared" ref="BO296:DZ296" si="388">IF(MIN((((BO279*-$GE$280)+BO289)),(BO63-BO284))&lt;0,0,(MIN((((BO279*-$GE$280)+BO289)),(BO63-BO284))))</f>
        <v>0</v>
      </c>
      <c r="BP296" s="7">
        <f t="shared" si="388"/>
        <v>0</v>
      </c>
      <c r="BQ296" s="7">
        <f t="shared" si="388"/>
        <v>0</v>
      </c>
      <c r="BR296" s="7">
        <f t="shared" si="388"/>
        <v>0</v>
      </c>
      <c r="BS296" s="7">
        <f t="shared" si="388"/>
        <v>0</v>
      </c>
      <c r="BT296" s="7">
        <f t="shared" si="388"/>
        <v>0</v>
      </c>
      <c r="BU296" s="7">
        <f t="shared" si="388"/>
        <v>0</v>
      </c>
      <c r="BV296" s="7">
        <f t="shared" si="388"/>
        <v>0</v>
      </c>
      <c r="BW296" s="7">
        <f t="shared" si="388"/>
        <v>0</v>
      </c>
      <c r="BX296" s="7">
        <f t="shared" si="388"/>
        <v>0</v>
      </c>
      <c r="BY296" s="7">
        <f t="shared" si="388"/>
        <v>0</v>
      </c>
      <c r="BZ296" s="7">
        <f t="shared" si="388"/>
        <v>0</v>
      </c>
      <c r="CA296" s="7">
        <f t="shared" si="388"/>
        <v>0</v>
      </c>
      <c r="CB296" s="7">
        <f t="shared" si="388"/>
        <v>0</v>
      </c>
      <c r="CC296" s="7">
        <f t="shared" si="388"/>
        <v>0</v>
      </c>
      <c r="CD296" s="7">
        <f t="shared" si="388"/>
        <v>0</v>
      </c>
      <c r="CE296" s="7">
        <f t="shared" si="388"/>
        <v>0</v>
      </c>
      <c r="CF296" s="7">
        <f t="shared" si="388"/>
        <v>0</v>
      </c>
      <c r="CG296" s="7">
        <f t="shared" si="388"/>
        <v>0</v>
      </c>
      <c r="CH296" s="7">
        <f t="shared" si="388"/>
        <v>0</v>
      </c>
      <c r="CI296" s="7">
        <f t="shared" si="388"/>
        <v>0</v>
      </c>
      <c r="CJ296" s="7">
        <f t="shared" si="388"/>
        <v>0</v>
      </c>
      <c r="CK296" s="7">
        <f t="shared" si="388"/>
        <v>0</v>
      </c>
      <c r="CL296" s="7">
        <f t="shared" si="388"/>
        <v>0</v>
      </c>
      <c r="CM296" s="7">
        <f t="shared" si="388"/>
        <v>0</v>
      </c>
      <c r="CN296" s="7">
        <f t="shared" si="388"/>
        <v>0</v>
      </c>
      <c r="CO296" s="7">
        <f t="shared" si="388"/>
        <v>0</v>
      </c>
      <c r="CP296" s="7">
        <f t="shared" si="388"/>
        <v>0</v>
      </c>
      <c r="CQ296" s="7">
        <f t="shared" si="388"/>
        <v>0</v>
      </c>
      <c r="CR296" s="7">
        <f t="shared" si="388"/>
        <v>0</v>
      </c>
      <c r="CS296" s="7">
        <f t="shared" si="388"/>
        <v>0</v>
      </c>
      <c r="CT296" s="7">
        <f t="shared" si="388"/>
        <v>0</v>
      </c>
      <c r="CU296" s="7">
        <f t="shared" si="388"/>
        <v>0</v>
      </c>
      <c r="CV296" s="7">
        <f t="shared" si="388"/>
        <v>0</v>
      </c>
      <c r="CW296" s="7">
        <f t="shared" si="388"/>
        <v>0</v>
      </c>
      <c r="CX296" s="7">
        <f t="shared" si="388"/>
        <v>0</v>
      </c>
      <c r="CY296" s="7">
        <f t="shared" si="388"/>
        <v>0</v>
      </c>
      <c r="CZ296" s="7">
        <f t="shared" si="388"/>
        <v>0</v>
      </c>
      <c r="DA296" s="7">
        <f t="shared" si="388"/>
        <v>0</v>
      </c>
      <c r="DB296" s="7">
        <f t="shared" si="388"/>
        <v>0</v>
      </c>
      <c r="DC296" s="7">
        <f t="shared" si="388"/>
        <v>0</v>
      </c>
      <c r="DD296" s="7">
        <f t="shared" si="388"/>
        <v>0</v>
      </c>
      <c r="DE296" s="7">
        <f t="shared" si="388"/>
        <v>0</v>
      </c>
      <c r="DF296" s="7">
        <f t="shared" si="388"/>
        <v>0</v>
      </c>
      <c r="DG296" s="7">
        <f t="shared" si="388"/>
        <v>0</v>
      </c>
      <c r="DH296" s="7">
        <f t="shared" si="388"/>
        <v>0</v>
      </c>
      <c r="DI296" s="7">
        <f t="shared" si="388"/>
        <v>0</v>
      </c>
      <c r="DJ296" s="7">
        <f t="shared" si="388"/>
        <v>0</v>
      </c>
      <c r="DK296" s="7">
        <f t="shared" si="388"/>
        <v>0</v>
      </c>
      <c r="DL296" s="7">
        <f t="shared" si="388"/>
        <v>0</v>
      </c>
      <c r="DM296" s="7">
        <f t="shared" si="388"/>
        <v>0</v>
      </c>
      <c r="DN296" s="7">
        <f t="shared" si="388"/>
        <v>0</v>
      </c>
      <c r="DO296" s="7">
        <f t="shared" si="388"/>
        <v>0</v>
      </c>
      <c r="DP296" s="7">
        <f t="shared" si="388"/>
        <v>0</v>
      </c>
      <c r="DQ296" s="7">
        <f t="shared" si="388"/>
        <v>0</v>
      </c>
      <c r="DR296" s="7">
        <f t="shared" si="388"/>
        <v>0</v>
      </c>
      <c r="DS296" s="7">
        <f t="shared" si="388"/>
        <v>0</v>
      </c>
      <c r="DT296" s="7">
        <f t="shared" si="388"/>
        <v>0</v>
      </c>
      <c r="DU296" s="7">
        <f t="shared" si="388"/>
        <v>0</v>
      </c>
      <c r="DV296" s="7">
        <f t="shared" si="388"/>
        <v>0</v>
      </c>
      <c r="DW296" s="7">
        <f t="shared" si="388"/>
        <v>0</v>
      </c>
      <c r="DX296" s="7">
        <f t="shared" si="388"/>
        <v>0</v>
      </c>
      <c r="DY296" s="7">
        <f t="shared" si="388"/>
        <v>0</v>
      </c>
      <c r="DZ296" s="7">
        <f t="shared" si="388"/>
        <v>0</v>
      </c>
      <c r="EA296" s="7">
        <f t="shared" ref="EA296:FX296" si="389">IF(MIN((((EA279*-$GE$280)+EA289)),(EA63-EA284))&lt;0,0,(MIN((((EA279*-$GE$280)+EA289)),(EA63-EA284))))</f>
        <v>0</v>
      </c>
      <c r="EB296" s="7">
        <f t="shared" si="389"/>
        <v>0</v>
      </c>
      <c r="EC296" s="7">
        <f t="shared" si="389"/>
        <v>0</v>
      </c>
      <c r="ED296" s="7">
        <f t="shared" si="389"/>
        <v>0</v>
      </c>
      <c r="EE296" s="7">
        <f t="shared" si="389"/>
        <v>0</v>
      </c>
      <c r="EF296" s="7">
        <f t="shared" si="389"/>
        <v>0</v>
      </c>
      <c r="EG296" s="7">
        <f t="shared" si="389"/>
        <v>0</v>
      </c>
      <c r="EH296" s="7">
        <f t="shared" si="389"/>
        <v>0</v>
      </c>
      <c r="EI296" s="7">
        <f t="shared" si="389"/>
        <v>0</v>
      </c>
      <c r="EJ296" s="7">
        <f t="shared" si="389"/>
        <v>0</v>
      </c>
      <c r="EK296" s="7">
        <f t="shared" si="389"/>
        <v>0</v>
      </c>
      <c r="EL296" s="7">
        <f t="shared" si="389"/>
        <v>0</v>
      </c>
      <c r="EM296" s="7">
        <f t="shared" si="389"/>
        <v>0</v>
      </c>
      <c r="EN296" s="7">
        <f t="shared" si="389"/>
        <v>0</v>
      </c>
      <c r="EO296" s="7">
        <f t="shared" si="389"/>
        <v>0</v>
      </c>
      <c r="EP296" s="7">
        <f t="shared" si="389"/>
        <v>0</v>
      </c>
      <c r="EQ296" s="7">
        <f t="shared" si="389"/>
        <v>0</v>
      </c>
      <c r="ER296" s="7">
        <f t="shared" si="389"/>
        <v>0</v>
      </c>
      <c r="ES296" s="7">
        <f t="shared" si="389"/>
        <v>0</v>
      </c>
      <c r="ET296" s="7">
        <f t="shared" si="389"/>
        <v>0</v>
      </c>
      <c r="EU296" s="7">
        <f t="shared" si="389"/>
        <v>0</v>
      </c>
      <c r="EV296" s="7">
        <f t="shared" si="389"/>
        <v>0</v>
      </c>
      <c r="EW296" s="7">
        <f t="shared" si="389"/>
        <v>0</v>
      </c>
      <c r="EX296" s="7">
        <f t="shared" si="389"/>
        <v>0</v>
      </c>
      <c r="EY296" s="7">
        <f t="shared" si="389"/>
        <v>0</v>
      </c>
      <c r="EZ296" s="7">
        <f t="shared" si="389"/>
        <v>0</v>
      </c>
      <c r="FA296" s="7">
        <f t="shared" si="389"/>
        <v>0</v>
      </c>
      <c r="FB296" s="7">
        <f t="shared" si="389"/>
        <v>0</v>
      </c>
      <c r="FC296" s="7">
        <f t="shared" si="389"/>
        <v>0</v>
      </c>
      <c r="FD296" s="7">
        <f t="shared" si="389"/>
        <v>0</v>
      </c>
      <c r="FE296" s="7">
        <f t="shared" si="389"/>
        <v>0</v>
      </c>
      <c r="FF296" s="7">
        <f t="shared" si="389"/>
        <v>0</v>
      </c>
      <c r="FG296" s="7">
        <f t="shared" si="389"/>
        <v>0</v>
      </c>
      <c r="FH296" s="7">
        <f t="shared" si="389"/>
        <v>0</v>
      </c>
      <c r="FI296" s="7">
        <f t="shared" si="389"/>
        <v>0</v>
      </c>
      <c r="FJ296" s="7">
        <f t="shared" si="389"/>
        <v>0</v>
      </c>
      <c r="FK296" s="7">
        <f t="shared" si="389"/>
        <v>0</v>
      </c>
      <c r="FL296" s="7">
        <f t="shared" si="389"/>
        <v>0</v>
      </c>
      <c r="FM296" s="7">
        <f t="shared" si="389"/>
        <v>0</v>
      </c>
      <c r="FN296" s="7">
        <f t="shared" si="389"/>
        <v>0</v>
      </c>
      <c r="FO296" s="7">
        <f t="shared" si="389"/>
        <v>0</v>
      </c>
      <c r="FP296" s="7">
        <f t="shared" si="389"/>
        <v>0</v>
      </c>
      <c r="FQ296" s="7">
        <f t="shared" si="389"/>
        <v>0</v>
      </c>
      <c r="FR296" s="7">
        <f t="shared" si="389"/>
        <v>0</v>
      </c>
      <c r="FS296" s="7">
        <f t="shared" si="389"/>
        <v>0</v>
      </c>
      <c r="FT296" s="7">
        <f t="shared" si="389"/>
        <v>401.30439439406473</v>
      </c>
      <c r="FU296" s="7">
        <f t="shared" si="389"/>
        <v>0</v>
      </c>
      <c r="FV296" s="7">
        <f t="shared" si="389"/>
        <v>0</v>
      </c>
      <c r="FW296" s="7">
        <f t="shared" si="389"/>
        <v>0</v>
      </c>
      <c r="FX296" s="7">
        <f t="shared" si="389"/>
        <v>0</v>
      </c>
      <c r="FY296" s="7"/>
      <c r="FZ296" s="103">
        <f>SUM(C296:FX296)</f>
        <v>401.30439439406473</v>
      </c>
      <c r="GA296" s="110" t="s">
        <v>867</v>
      </c>
      <c r="GB296" s="111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103"/>
      <c r="GA297" s="7"/>
      <c r="GB297" s="7"/>
      <c r="GC297" s="112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868</v>
      </c>
      <c r="B298" s="7" t="s">
        <v>869</v>
      </c>
      <c r="C298" s="7">
        <f>(C292-C296)/C103</f>
        <v>9467.0666985012031</v>
      </c>
      <c r="D298" s="7">
        <f t="shared" ref="D298:BO298" si="390">(D292-D296)/D103</f>
        <v>9412.2815438209018</v>
      </c>
      <c r="E298" s="7">
        <f t="shared" si="390"/>
        <v>10024.794594365876</v>
      </c>
      <c r="F298" s="7">
        <f t="shared" si="390"/>
        <v>9241.6175003551562</v>
      </c>
      <c r="G298" s="7">
        <f t="shared" si="390"/>
        <v>9787.6415681374583</v>
      </c>
      <c r="H298" s="7">
        <f t="shared" si="390"/>
        <v>9767.1835061622915</v>
      </c>
      <c r="I298" s="7">
        <f t="shared" si="390"/>
        <v>9996.7163716433515</v>
      </c>
      <c r="J298" s="7">
        <f t="shared" si="390"/>
        <v>9178.857585981641</v>
      </c>
      <c r="K298" s="7">
        <f t="shared" si="390"/>
        <v>13483.301552796214</v>
      </c>
      <c r="L298" s="7">
        <f t="shared" si="390"/>
        <v>9892.0589950008743</v>
      </c>
      <c r="M298" s="7">
        <f t="shared" si="390"/>
        <v>11392.028806163784</v>
      </c>
      <c r="N298" s="7">
        <f t="shared" si="390"/>
        <v>9547.3241169017274</v>
      </c>
      <c r="O298" s="7">
        <f t="shared" si="390"/>
        <v>9122.5810990574973</v>
      </c>
      <c r="P298" s="7">
        <f t="shared" si="390"/>
        <v>13478.748002252354</v>
      </c>
      <c r="Q298" s="7">
        <f t="shared" si="390"/>
        <v>10292.414135597613</v>
      </c>
      <c r="R298" s="7">
        <f t="shared" si="390"/>
        <v>9090.4375316533551</v>
      </c>
      <c r="S298" s="7">
        <f t="shared" si="390"/>
        <v>9639.9005752685371</v>
      </c>
      <c r="T298" s="7">
        <f t="shared" si="390"/>
        <v>16425.541572577316</v>
      </c>
      <c r="U298" s="7">
        <f t="shared" si="390"/>
        <v>19582.769557327567</v>
      </c>
      <c r="V298" s="7">
        <f t="shared" si="390"/>
        <v>12844.400930996726</v>
      </c>
      <c r="W298" s="7">
        <f t="shared" si="390"/>
        <v>16755.485008587937</v>
      </c>
      <c r="X298" s="7">
        <f t="shared" si="390"/>
        <v>19221.628839222471</v>
      </c>
      <c r="Y298" s="7">
        <f t="shared" si="390"/>
        <v>9865.6939197385582</v>
      </c>
      <c r="Z298" s="7">
        <f t="shared" si="390"/>
        <v>13455.418133204439</v>
      </c>
      <c r="AA298" s="7">
        <f t="shared" si="390"/>
        <v>9347.043744327746</v>
      </c>
      <c r="AB298" s="7">
        <f t="shared" si="390"/>
        <v>9444.4939047483731</v>
      </c>
      <c r="AC298" s="7">
        <f t="shared" si="390"/>
        <v>9504.0368523397592</v>
      </c>
      <c r="AD298" s="7">
        <f t="shared" si="390"/>
        <v>9336.980094206474</v>
      </c>
      <c r="AE298" s="7">
        <f t="shared" si="390"/>
        <v>17193.904117640344</v>
      </c>
      <c r="AF298" s="7">
        <f t="shared" si="390"/>
        <v>15581.559899584247</v>
      </c>
      <c r="AG298" s="7">
        <f t="shared" si="390"/>
        <v>10408.376729040951</v>
      </c>
      <c r="AH298" s="7">
        <f t="shared" si="390"/>
        <v>9549.5147934592442</v>
      </c>
      <c r="AI298" s="7">
        <f t="shared" si="390"/>
        <v>11692.113461981715</v>
      </c>
      <c r="AJ298" s="7">
        <f t="shared" si="390"/>
        <v>17155.535414450689</v>
      </c>
      <c r="AK298" s="7">
        <f t="shared" si="390"/>
        <v>15140.851561907415</v>
      </c>
      <c r="AL298" s="7">
        <f t="shared" si="390"/>
        <v>13179.861786611575</v>
      </c>
      <c r="AM298" s="7">
        <f t="shared" si="390"/>
        <v>10896.853620405725</v>
      </c>
      <c r="AN298" s="7">
        <f t="shared" si="390"/>
        <v>12045.911292252929</v>
      </c>
      <c r="AO298" s="7">
        <f t="shared" si="390"/>
        <v>9159.0098781489651</v>
      </c>
      <c r="AP298" s="7">
        <f t="shared" si="390"/>
        <v>9927.3714702446523</v>
      </c>
      <c r="AQ298" s="7">
        <f t="shared" si="390"/>
        <v>14462.398134445693</v>
      </c>
      <c r="AR298" s="7">
        <f t="shared" si="390"/>
        <v>9191.6390747801197</v>
      </c>
      <c r="AS298" s="7">
        <f t="shared" si="390"/>
        <v>9944.7325682355531</v>
      </c>
      <c r="AT298" s="7">
        <f t="shared" si="390"/>
        <v>9386.298763476756</v>
      </c>
      <c r="AU298" s="7">
        <f t="shared" si="390"/>
        <v>13932.123027120177</v>
      </c>
      <c r="AV298" s="7">
        <f t="shared" si="390"/>
        <v>13345.797162875851</v>
      </c>
      <c r="AW298" s="7">
        <f t="shared" si="390"/>
        <v>13845.321889333745</v>
      </c>
      <c r="AX298" s="7">
        <f t="shared" si="390"/>
        <v>20083.155860463139</v>
      </c>
      <c r="AY298" s="7">
        <f t="shared" si="390"/>
        <v>11267.592227548786</v>
      </c>
      <c r="AZ298" s="7">
        <f t="shared" si="390"/>
        <v>9620.062180578163</v>
      </c>
      <c r="BA298" s="7">
        <f t="shared" si="390"/>
        <v>9043.4860352506785</v>
      </c>
      <c r="BB298" s="7">
        <f t="shared" si="390"/>
        <v>9125.8337757686659</v>
      </c>
      <c r="BC298" s="7">
        <f t="shared" si="390"/>
        <v>9400.9110391297636</v>
      </c>
      <c r="BD298" s="7">
        <f t="shared" si="390"/>
        <v>9043.6404443393931</v>
      </c>
      <c r="BE298" s="7">
        <f t="shared" si="390"/>
        <v>9677.0336658087581</v>
      </c>
      <c r="BF298" s="7">
        <f t="shared" si="390"/>
        <v>9026.8198320917327</v>
      </c>
      <c r="BG298" s="7">
        <f t="shared" si="390"/>
        <v>9913.8918000199319</v>
      </c>
      <c r="BH298" s="7">
        <f t="shared" si="390"/>
        <v>10419.677159247871</v>
      </c>
      <c r="BI298" s="7">
        <f t="shared" si="390"/>
        <v>13746.190534042429</v>
      </c>
      <c r="BJ298" s="7">
        <f t="shared" si="390"/>
        <v>9050.2922962869325</v>
      </c>
      <c r="BK298" s="7">
        <f t="shared" si="390"/>
        <v>9130.9579321713773</v>
      </c>
      <c r="BL298" s="7">
        <f t="shared" si="390"/>
        <v>16164.083072585528</v>
      </c>
      <c r="BM298" s="7">
        <f t="shared" si="390"/>
        <v>13094.676795464098</v>
      </c>
      <c r="BN298" s="7">
        <f t="shared" si="390"/>
        <v>9042.5195177393525</v>
      </c>
      <c r="BO298" s="7">
        <f t="shared" si="390"/>
        <v>9328.6885191619858</v>
      </c>
      <c r="BP298" s="7">
        <f t="shared" ref="BP298:EA298" si="391">(BP292-BP296)/BP103</f>
        <v>15345.690374119938</v>
      </c>
      <c r="BQ298" s="7">
        <f t="shared" si="391"/>
        <v>9978.9609584699956</v>
      </c>
      <c r="BR298" s="7">
        <f t="shared" si="391"/>
        <v>9257.9798985685393</v>
      </c>
      <c r="BS298" s="7">
        <f t="shared" si="391"/>
        <v>10441.095716839134</v>
      </c>
      <c r="BT298" s="7">
        <f t="shared" si="391"/>
        <v>11355.829812039621</v>
      </c>
      <c r="BU298" s="7">
        <f t="shared" si="391"/>
        <v>11728.425910994645</v>
      </c>
      <c r="BV298" s="7">
        <f t="shared" si="391"/>
        <v>9610.9097917289419</v>
      </c>
      <c r="BW298" s="7">
        <f t="shared" si="391"/>
        <v>9344.8895227394696</v>
      </c>
      <c r="BX298" s="7">
        <f t="shared" si="391"/>
        <v>20209.428744004272</v>
      </c>
      <c r="BY298" s="7">
        <f t="shared" si="391"/>
        <v>10567.309787311875</v>
      </c>
      <c r="BZ298" s="7">
        <f t="shared" si="391"/>
        <v>14476.768804431802</v>
      </c>
      <c r="CA298" s="7">
        <f t="shared" si="391"/>
        <v>16965.491217413804</v>
      </c>
      <c r="CB298" s="7">
        <f t="shared" si="391"/>
        <v>9308.6197399900957</v>
      </c>
      <c r="CC298" s="7">
        <f t="shared" si="391"/>
        <v>14843.120527765901</v>
      </c>
      <c r="CD298" s="7">
        <f t="shared" si="391"/>
        <v>17504.230035557648</v>
      </c>
      <c r="CE298" s="7">
        <f t="shared" si="391"/>
        <v>16233.116643837746</v>
      </c>
      <c r="CF298" s="7">
        <f t="shared" si="391"/>
        <v>15784.992830699655</v>
      </c>
      <c r="CG298" s="7">
        <f t="shared" si="391"/>
        <v>14381.192081624091</v>
      </c>
      <c r="CH298" s="7">
        <f t="shared" si="391"/>
        <v>17945.220086393168</v>
      </c>
      <c r="CI298" s="7">
        <f t="shared" si="391"/>
        <v>10062.052666166277</v>
      </c>
      <c r="CJ298" s="7">
        <f t="shared" si="391"/>
        <v>10154.176235796996</v>
      </c>
      <c r="CK298" s="7">
        <f t="shared" si="391"/>
        <v>9285.1617538376977</v>
      </c>
      <c r="CL298" s="7">
        <f t="shared" si="391"/>
        <v>9887.7261012694107</v>
      </c>
      <c r="CM298" s="7">
        <f t="shared" si="391"/>
        <v>10449.136908751037</v>
      </c>
      <c r="CN298" s="7">
        <f t="shared" si="391"/>
        <v>9036.2098891017904</v>
      </c>
      <c r="CO298" s="7">
        <f t="shared" si="391"/>
        <v>9042.7844006656469</v>
      </c>
      <c r="CP298" s="7">
        <f t="shared" si="391"/>
        <v>10045.004903566403</v>
      </c>
      <c r="CQ298" s="7">
        <f t="shared" si="391"/>
        <v>10465.10524912531</v>
      </c>
      <c r="CR298" s="7">
        <f t="shared" si="391"/>
        <v>14490.012337839995</v>
      </c>
      <c r="CS298" s="7">
        <f t="shared" si="391"/>
        <v>11905.722691132698</v>
      </c>
      <c r="CT298" s="7">
        <f t="shared" si="391"/>
        <v>18167.896795066034</v>
      </c>
      <c r="CU298" s="7">
        <f t="shared" si="391"/>
        <v>9004.4315216339328</v>
      </c>
      <c r="CV298" s="7">
        <f t="shared" si="391"/>
        <v>17875.475699845712</v>
      </c>
      <c r="CW298" s="7">
        <f t="shared" si="391"/>
        <v>15196.424291465721</v>
      </c>
      <c r="CX298" s="7">
        <f t="shared" si="391"/>
        <v>10535.106783868512</v>
      </c>
      <c r="CY298" s="7">
        <f t="shared" si="391"/>
        <v>19515.195566166498</v>
      </c>
      <c r="CZ298" s="7">
        <f t="shared" si="391"/>
        <v>9403.2878990282479</v>
      </c>
      <c r="DA298" s="7">
        <f t="shared" si="391"/>
        <v>14787.651019580462</v>
      </c>
      <c r="DB298" s="7">
        <f t="shared" si="391"/>
        <v>12458.973302897952</v>
      </c>
      <c r="DC298" s="7">
        <f t="shared" si="391"/>
        <v>16625.368256531488</v>
      </c>
      <c r="DD298" s="7">
        <f t="shared" si="391"/>
        <v>15871.314358645119</v>
      </c>
      <c r="DE298" s="7">
        <f t="shared" si="391"/>
        <v>11652.647878128813</v>
      </c>
      <c r="DF298" s="7">
        <f t="shared" si="391"/>
        <v>9043.0517373838629</v>
      </c>
      <c r="DG298" s="7">
        <f t="shared" si="391"/>
        <v>19070.829324051439</v>
      </c>
      <c r="DH298" s="7">
        <f t="shared" si="391"/>
        <v>9046.4203031821708</v>
      </c>
      <c r="DI298" s="7">
        <f t="shared" si="391"/>
        <v>9321.6106450665011</v>
      </c>
      <c r="DJ298" s="7">
        <f t="shared" si="391"/>
        <v>10070.524005322171</v>
      </c>
      <c r="DK298" s="7">
        <f t="shared" si="391"/>
        <v>10760.611230917684</v>
      </c>
      <c r="DL298" s="7">
        <f t="shared" si="391"/>
        <v>9538.5671987493297</v>
      </c>
      <c r="DM298" s="7">
        <f t="shared" si="391"/>
        <v>15527.908452509588</v>
      </c>
      <c r="DN298" s="7">
        <f t="shared" si="391"/>
        <v>9806.4784171130013</v>
      </c>
      <c r="DO298" s="7">
        <f t="shared" si="391"/>
        <v>9351.8580797786381</v>
      </c>
      <c r="DP298" s="7">
        <f t="shared" si="391"/>
        <v>15238.984395998586</v>
      </c>
      <c r="DQ298" s="7">
        <f t="shared" si="391"/>
        <v>9901.5832450050002</v>
      </c>
      <c r="DR298" s="7">
        <f t="shared" si="391"/>
        <v>10045.031528822334</v>
      </c>
      <c r="DS298" s="7">
        <f t="shared" si="391"/>
        <v>10743.144387376959</v>
      </c>
      <c r="DT298" s="7">
        <f t="shared" si="391"/>
        <v>17359.819318668451</v>
      </c>
      <c r="DU298" s="7">
        <f t="shared" si="391"/>
        <v>11583.489231875477</v>
      </c>
      <c r="DV298" s="7">
        <f t="shared" si="391"/>
        <v>14486.472014026924</v>
      </c>
      <c r="DW298" s="7">
        <f t="shared" si="391"/>
        <v>12377.96552295712</v>
      </c>
      <c r="DX298" s="7">
        <f t="shared" si="391"/>
        <v>17932.471233108368</v>
      </c>
      <c r="DY298" s="7">
        <f t="shared" si="391"/>
        <v>13291.766279655583</v>
      </c>
      <c r="DZ298" s="7">
        <f t="shared" si="391"/>
        <v>10275.652933189693</v>
      </c>
      <c r="EA298" s="7">
        <f t="shared" si="391"/>
        <v>10678.94844121497</v>
      </c>
      <c r="EB298" s="7">
        <f t="shared" ref="EB298:FX298" si="392">(EB292-EB296)/EB103</f>
        <v>10289.393526401434</v>
      </c>
      <c r="EC298" s="7">
        <f t="shared" si="392"/>
        <v>11603.295635330236</v>
      </c>
      <c r="ED298" s="7">
        <f t="shared" si="392"/>
        <v>12299.224384765068</v>
      </c>
      <c r="EE298" s="7">
        <f t="shared" si="392"/>
        <v>15510.743926164734</v>
      </c>
      <c r="EF298" s="7">
        <f t="shared" si="392"/>
        <v>9759.6278846706646</v>
      </c>
      <c r="EG298" s="7">
        <f t="shared" si="392"/>
        <v>12408.635923871272</v>
      </c>
      <c r="EH298" s="7">
        <f t="shared" si="392"/>
        <v>12868.039550981581</v>
      </c>
      <c r="EI298" s="7">
        <f t="shared" si="392"/>
        <v>9694.2762205039362</v>
      </c>
      <c r="EJ298" s="7">
        <f t="shared" si="392"/>
        <v>9035.5379885638158</v>
      </c>
      <c r="EK298" s="7">
        <f t="shared" si="392"/>
        <v>9884.9133467165739</v>
      </c>
      <c r="EL298" s="7">
        <f t="shared" si="392"/>
        <v>10142.389408325045</v>
      </c>
      <c r="EM298" s="7">
        <f t="shared" si="392"/>
        <v>10729.038924823197</v>
      </c>
      <c r="EN298" s="7">
        <f t="shared" si="392"/>
        <v>9809.2746523884362</v>
      </c>
      <c r="EO298" s="7">
        <f t="shared" si="392"/>
        <v>11583.627114603754</v>
      </c>
      <c r="EP298" s="7">
        <f t="shared" si="392"/>
        <v>11625.69110992186</v>
      </c>
      <c r="EQ298" s="7">
        <f t="shared" si="392"/>
        <v>9383.5034788965495</v>
      </c>
      <c r="ER298" s="7">
        <f t="shared" si="392"/>
        <v>13360.900367702285</v>
      </c>
      <c r="ES298" s="7">
        <f t="shared" si="392"/>
        <v>16332.598513918205</v>
      </c>
      <c r="ET298" s="7">
        <f t="shared" si="392"/>
        <v>16566.56871659559</v>
      </c>
      <c r="EU298" s="7">
        <f t="shared" si="392"/>
        <v>11041.111936131425</v>
      </c>
      <c r="EV298" s="7">
        <f t="shared" si="392"/>
        <v>19376.127224069151</v>
      </c>
      <c r="EW298" s="7">
        <f t="shared" si="392"/>
        <v>12792.35006878586</v>
      </c>
      <c r="EX298" s="7">
        <f t="shared" si="392"/>
        <v>16492.248816020769</v>
      </c>
      <c r="EY298" s="7">
        <f t="shared" si="392"/>
        <v>9319.4973609784483</v>
      </c>
      <c r="EZ298" s="7">
        <f t="shared" si="392"/>
        <v>16833.480372091479</v>
      </c>
      <c r="FA298" s="7">
        <f t="shared" si="392"/>
        <v>9993.806183908282</v>
      </c>
      <c r="FB298" s="7">
        <f t="shared" si="392"/>
        <v>11983.69968957842</v>
      </c>
      <c r="FC298" s="7">
        <f t="shared" si="392"/>
        <v>9272.1312318329692</v>
      </c>
      <c r="FD298" s="7">
        <f t="shared" si="392"/>
        <v>11213.188839557268</v>
      </c>
      <c r="FE298" s="7">
        <f t="shared" si="392"/>
        <v>18424.642716120848</v>
      </c>
      <c r="FF298" s="7">
        <f t="shared" si="392"/>
        <v>15074.763257344935</v>
      </c>
      <c r="FG298" s="7">
        <f t="shared" si="392"/>
        <v>17278.15755165269</v>
      </c>
      <c r="FH298" s="7">
        <f t="shared" si="392"/>
        <v>18608.56601897697</v>
      </c>
      <c r="FI298" s="7">
        <f t="shared" si="392"/>
        <v>9439.987451147008</v>
      </c>
      <c r="FJ298" s="7">
        <f t="shared" si="392"/>
        <v>9105.0863612210815</v>
      </c>
      <c r="FK298" s="7">
        <f t="shared" si="392"/>
        <v>9165.9207568194852</v>
      </c>
      <c r="FL298" s="7">
        <f t="shared" si="392"/>
        <v>9043.6404454034382</v>
      </c>
      <c r="FM298" s="7">
        <f t="shared" si="392"/>
        <v>9043.640445900639</v>
      </c>
      <c r="FN298" s="7">
        <f t="shared" si="392"/>
        <v>9613.2273659233615</v>
      </c>
      <c r="FO298" s="7">
        <f t="shared" si="392"/>
        <v>9778.8842900732579</v>
      </c>
      <c r="FP298" s="7">
        <f t="shared" si="392"/>
        <v>9628.7015377046355</v>
      </c>
      <c r="FQ298" s="7">
        <f t="shared" si="392"/>
        <v>9570.1456899524601</v>
      </c>
      <c r="FR298" s="7">
        <f t="shared" si="392"/>
        <v>15899.859611900431</v>
      </c>
      <c r="FS298" s="7">
        <f t="shared" si="392"/>
        <v>14994.84823711959</v>
      </c>
      <c r="FT298" s="7">
        <f t="shared" si="392"/>
        <v>20387.903251969925</v>
      </c>
      <c r="FU298" s="7">
        <f t="shared" si="392"/>
        <v>10783.240206306895</v>
      </c>
      <c r="FV298" s="7">
        <f t="shared" si="392"/>
        <v>10358.087088652017</v>
      </c>
      <c r="FW298" s="7">
        <f t="shared" si="392"/>
        <v>16142.204425672951</v>
      </c>
      <c r="FX298" s="7">
        <f t="shared" si="392"/>
        <v>20565.262826110855</v>
      </c>
      <c r="FY298" s="7"/>
      <c r="FZ298" s="7">
        <f>(FZ292-FZ296)/FZ103</f>
        <v>9559.319991936467</v>
      </c>
      <c r="GA298" s="7" t="s">
        <v>870</v>
      </c>
      <c r="GB298" s="102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>
        <f>C293+C294</f>
        <v>27301317.84238337</v>
      </c>
      <c r="D299" s="18">
        <f t="shared" ref="D299:BO299" si="393">D293+D294</f>
        <v>94988776.848486483</v>
      </c>
      <c r="E299" s="18">
        <f t="shared" si="393"/>
        <v>27664946.631683037</v>
      </c>
      <c r="F299" s="18">
        <f t="shared" si="393"/>
        <v>60279996.278060362</v>
      </c>
      <c r="G299" s="18">
        <f t="shared" si="393"/>
        <v>6852686.9835566422</v>
      </c>
      <c r="H299" s="18">
        <f t="shared" si="393"/>
        <v>3403474.2251334162</v>
      </c>
      <c r="I299" s="18">
        <f t="shared" si="393"/>
        <v>26353873.176431198</v>
      </c>
      <c r="J299" s="18">
        <f t="shared" si="393"/>
        <v>4603168.4117684755</v>
      </c>
      <c r="K299" s="18">
        <f t="shared" si="393"/>
        <v>1305044.0685679067</v>
      </c>
      <c r="L299" s="18">
        <f t="shared" si="393"/>
        <v>18115992.55243279</v>
      </c>
      <c r="M299" s="18">
        <f t="shared" si="393"/>
        <v>6517033.8905354105</v>
      </c>
      <c r="N299" s="18">
        <f t="shared" si="393"/>
        <v>149546431.23749906</v>
      </c>
      <c r="O299" s="18">
        <f t="shared" si="393"/>
        <v>59208373.344319738</v>
      </c>
      <c r="P299" s="18">
        <f t="shared" si="393"/>
        <v>1604710.6542040391</v>
      </c>
      <c r="Q299" s="18">
        <f t="shared" si="393"/>
        <v>107362177.33661336</v>
      </c>
      <c r="R299" s="18">
        <f t="shared" si="393"/>
        <v>1929988.3550839764</v>
      </c>
      <c r="S299" s="18">
        <f t="shared" si="393"/>
        <v>9086127.886476364</v>
      </c>
      <c r="T299" s="18">
        <f t="shared" si="393"/>
        <v>694304.93146889308</v>
      </c>
      <c r="U299" s="18">
        <f t="shared" si="393"/>
        <v>689636.74070524552</v>
      </c>
      <c r="V299" s="18">
        <f t="shared" si="393"/>
        <v>1021165.2312727567</v>
      </c>
      <c r="W299" s="18">
        <f t="shared" si="393"/>
        <v>224402.67748269526</v>
      </c>
      <c r="X299" s="18">
        <f t="shared" si="393"/>
        <v>253262.02619159641</v>
      </c>
      <c r="Y299" s="18">
        <f t="shared" si="393"/>
        <v>1678729.4104766448</v>
      </c>
      <c r="Z299" s="18">
        <f t="shared" si="393"/>
        <v>614030.18022086518</v>
      </c>
      <c r="AA299" s="18">
        <f t="shared" si="393"/>
        <v>118982202.52862549</v>
      </c>
      <c r="AB299" s="18">
        <f t="shared" si="393"/>
        <v>222872549.88884157</v>
      </c>
      <c r="AC299" s="18">
        <f t="shared" si="393"/>
        <v>5643261.5961095626</v>
      </c>
      <c r="AD299" s="18">
        <f t="shared" si="393"/>
        <v>6508117.5724170338</v>
      </c>
      <c r="AE299" s="18">
        <f t="shared" si="393"/>
        <v>433418.5033032145</v>
      </c>
      <c r="AF299" s="18">
        <f t="shared" si="393"/>
        <v>680804.03047617665</v>
      </c>
      <c r="AG299" s="18">
        <f t="shared" si="393"/>
        <v>4309414.8126310734</v>
      </c>
      <c r="AH299" s="18">
        <f t="shared" si="393"/>
        <v>854124.25747470115</v>
      </c>
      <c r="AI299" s="18">
        <f t="shared" si="393"/>
        <v>318446.82438588189</v>
      </c>
      <c r="AJ299" s="18">
        <f t="shared" si="393"/>
        <v>769371.47125960793</v>
      </c>
      <c r="AK299" s="18">
        <f t="shared" si="393"/>
        <v>1061991.0930846662</v>
      </c>
      <c r="AL299" s="18">
        <f t="shared" si="393"/>
        <v>1917199.7708488598</v>
      </c>
      <c r="AM299" s="18">
        <f t="shared" si="393"/>
        <v>1127394.8508313508</v>
      </c>
      <c r="AN299" s="18">
        <f t="shared" si="393"/>
        <v>3376582.7711667293</v>
      </c>
      <c r="AO299" s="18">
        <f t="shared" si="393"/>
        <v>11952954.248246066</v>
      </c>
      <c r="AP299" s="18">
        <f t="shared" si="393"/>
        <v>627021855.37287951</v>
      </c>
      <c r="AQ299" s="18">
        <f t="shared" si="393"/>
        <v>2180798.8910915232</v>
      </c>
      <c r="AR299" s="18">
        <f t="shared" si="393"/>
        <v>238610996.19786429</v>
      </c>
      <c r="AS299" s="18">
        <f t="shared" si="393"/>
        <v>41658079.504731983</v>
      </c>
      <c r="AT299" s="18">
        <f t="shared" si="393"/>
        <v>8675965.4969323166</v>
      </c>
      <c r="AU299" s="18">
        <f t="shared" si="393"/>
        <v>1280684.7027244223</v>
      </c>
      <c r="AV299" s="18">
        <f t="shared" si="393"/>
        <v>1322035.4490663589</v>
      </c>
      <c r="AW299" s="18">
        <f t="shared" si="393"/>
        <v>723373.33871131612</v>
      </c>
      <c r="AX299" s="18">
        <f t="shared" si="393"/>
        <v>567316.2492756244</v>
      </c>
      <c r="AY299" s="18">
        <f t="shared" si="393"/>
        <v>1592887.0131541286</v>
      </c>
      <c r="AZ299" s="18">
        <f t="shared" si="393"/>
        <v>13896934.069513291</v>
      </c>
      <c r="BA299" s="18">
        <f t="shared" si="393"/>
        <v>16656322.076607171</v>
      </c>
      <c r="BB299" s="18">
        <f t="shared" si="393"/>
        <v>4797649.5533480635</v>
      </c>
      <c r="BC299" s="18">
        <f t="shared" si="393"/>
        <v>79132335.813528866</v>
      </c>
      <c r="BD299" s="18">
        <f t="shared" si="393"/>
        <v>13860929.604087863</v>
      </c>
      <c r="BE299" s="18">
        <f t="shared" si="393"/>
        <v>4054950.2841116097</v>
      </c>
      <c r="BF299" s="18">
        <f t="shared" si="393"/>
        <v>65568329.713937879</v>
      </c>
      <c r="BG299" s="18">
        <f t="shared" si="393"/>
        <v>1438962.5810930347</v>
      </c>
      <c r="BH299" s="18">
        <f t="shared" si="393"/>
        <v>1529068.5151524483</v>
      </c>
      <c r="BI299" s="18">
        <f t="shared" si="393"/>
        <v>536359.39608338859</v>
      </c>
      <c r="BJ299" s="18">
        <f t="shared" si="393"/>
        <v>19149931.320200734</v>
      </c>
      <c r="BK299" s="18">
        <f t="shared" si="393"/>
        <v>37632752.19360657</v>
      </c>
      <c r="BL299" s="18">
        <f t="shared" si="393"/>
        <v>207270.53776970241</v>
      </c>
      <c r="BM299" s="18">
        <f t="shared" si="393"/>
        <v>916117.1806550629</v>
      </c>
      <c r="BN299" s="18">
        <f t="shared" si="393"/>
        <v>9695980.8320106082</v>
      </c>
      <c r="BO299" s="18">
        <f t="shared" si="393"/>
        <v>3182817.6172752446</v>
      </c>
      <c r="BP299" s="18">
        <f t="shared" ref="BP299:EA299" si="394">BP293+BP294</f>
        <v>2081992.400186569</v>
      </c>
      <c r="BQ299" s="18">
        <f t="shared" si="394"/>
        <v>31393400.327073049</v>
      </c>
      <c r="BR299" s="18">
        <f t="shared" si="394"/>
        <v>6070886.807924985</v>
      </c>
      <c r="BS299" s="18">
        <f t="shared" si="394"/>
        <v>3437340.5585307674</v>
      </c>
      <c r="BT299" s="18">
        <f t="shared" si="394"/>
        <v>2485826.7344549843</v>
      </c>
      <c r="BU299" s="18">
        <f t="shared" si="394"/>
        <v>1875157.6443270668</v>
      </c>
      <c r="BV299" s="18">
        <f t="shared" si="394"/>
        <v>11436937.095073499</v>
      </c>
      <c r="BW299" s="18">
        <f t="shared" si="394"/>
        <v>12789533.678284995</v>
      </c>
      <c r="BX299" s="18">
        <f t="shared" si="394"/>
        <v>1141848.8107656697</v>
      </c>
      <c r="BY299" s="18">
        <f t="shared" si="394"/>
        <v>3208076.9841552866</v>
      </c>
      <c r="BZ299" s="18">
        <f t="shared" si="394"/>
        <v>997979.16795658658</v>
      </c>
      <c r="CA299" s="18">
        <f t="shared" si="394"/>
        <v>1732362.7567165238</v>
      </c>
      <c r="CB299" s="18">
        <f t="shared" si="394"/>
        <v>339249636.13931787</v>
      </c>
      <c r="CC299" s="18">
        <f t="shared" si="394"/>
        <v>578874.3232128633</v>
      </c>
      <c r="CD299" s="18">
        <f t="shared" si="394"/>
        <v>391708.21853158111</v>
      </c>
      <c r="CE299" s="18">
        <f t="shared" si="394"/>
        <v>1234287.1099103517</v>
      </c>
      <c r="CF299" s="18">
        <f t="shared" si="394"/>
        <v>905317.68617346045</v>
      </c>
      <c r="CG299" s="18">
        <f t="shared" si="394"/>
        <v>753840.38482046197</v>
      </c>
      <c r="CH299" s="18">
        <f t="shared" si="394"/>
        <v>492064.36713475542</v>
      </c>
      <c r="CI299" s="18">
        <f t="shared" si="394"/>
        <v>4053974.1218811292</v>
      </c>
      <c r="CJ299" s="18">
        <f t="shared" si="394"/>
        <v>6252868.204028992</v>
      </c>
      <c r="CK299" s="18">
        <f t="shared" si="394"/>
        <v>12939638.590801872</v>
      </c>
      <c r="CL299" s="18">
        <f t="shared" si="394"/>
        <v>2317595.9627171475</v>
      </c>
      <c r="CM299" s="18">
        <f t="shared" si="394"/>
        <v>859723.28338339936</v>
      </c>
      <c r="CN299" s="18">
        <f t="shared" si="394"/>
        <v>113680661.57367574</v>
      </c>
      <c r="CO299" s="18">
        <f t="shared" si="394"/>
        <v>63784838.610534795</v>
      </c>
      <c r="CP299" s="18">
        <f t="shared" si="394"/>
        <v>10433856.336064817</v>
      </c>
      <c r="CQ299" s="18">
        <f t="shared" si="394"/>
        <v>2243673.0044168429</v>
      </c>
      <c r="CR299" s="18">
        <f t="shared" si="394"/>
        <v>440066.66630730056</v>
      </c>
      <c r="CS299" s="18">
        <f t="shared" si="394"/>
        <v>1601465.5825339037</v>
      </c>
      <c r="CT299" s="18">
        <f t="shared" si="394"/>
        <v>563778.25514274766</v>
      </c>
      <c r="CU299" s="18">
        <f t="shared" si="394"/>
        <v>469953.04884632042</v>
      </c>
      <c r="CV299" s="18">
        <f t="shared" si="394"/>
        <v>370814.46683746832</v>
      </c>
      <c r="CW299" s="18">
        <f t="shared" si="394"/>
        <v>1272853.1436502286</v>
      </c>
      <c r="CX299" s="18">
        <f t="shared" si="394"/>
        <v>2362146.6261887765</v>
      </c>
      <c r="CY299" s="18">
        <f t="shared" si="394"/>
        <v>193761.16302892307</v>
      </c>
      <c r="CZ299" s="18">
        <f t="shared" si="394"/>
        <v>6773141.0329296039</v>
      </c>
      <c r="DA299" s="18">
        <f t="shared" si="394"/>
        <v>1421551.0835743179</v>
      </c>
      <c r="DB299" s="18">
        <f t="shared" si="394"/>
        <v>1049249.8807435774</v>
      </c>
      <c r="DC299" s="18">
        <f t="shared" si="394"/>
        <v>1288828.1459526436</v>
      </c>
      <c r="DD299" s="18">
        <f t="shared" si="394"/>
        <v>1216032.2236550774</v>
      </c>
      <c r="DE299" s="18">
        <f t="shared" si="394"/>
        <v>2605339.2194648781</v>
      </c>
      <c r="DF299" s="18">
        <f t="shared" si="394"/>
        <v>62907229.095884338</v>
      </c>
      <c r="DG299" s="18">
        <f t="shared" si="394"/>
        <v>1218885.2450304446</v>
      </c>
      <c r="DH299" s="18">
        <f t="shared" si="394"/>
        <v>10838943.798182836</v>
      </c>
      <c r="DI299" s="18">
        <f t="shared" si="394"/>
        <v>11193877.111038983</v>
      </c>
      <c r="DJ299" s="18">
        <f t="shared" si="394"/>
        <v>1627753.9561881952</v>
      </c>
      <c r="DK299" s="18">
        <f t="shared" si="394"/>
        <v>990261.36538859259</v>
      </c>
      <c r="DL299" s="18">
        <f t="shared" si="394"/>
        <v>17608945.253011331</v>
      </c>
      <c r="DM299" s="18">
        <f t="shared" si="394"/>
        <v>631689.23022383044</v>
      </c>
      <c r="DN299" s="18">
        <f t="shared" si="394"/>
        <v>7968938.7364460165</v>
      </c>
      <c r="DO299" s="18">
        <f t="shared" si="394"/>
        <v>9026965.2722845003</v>
      </c>
      <c r="DP299" s="18">
        <f t="shared" si="394"/>
        <v>918726.49633736955</v>
      </c>
      <c r="DQ299" s="18">
        <f t="shared" si="394"/>
        <v>6964578.8869394111</v>
      </c>
      <c r="DR299" s="18">
        <f t="shared" si="394"/>
        <v>2534512.4981581359</v>
      </c>
      <c r="DS299" s="18">
        <f t="shared" si="394"/>
        <v>1266153.6789777717</v>
      </c>
      <c r="DT299" s="18">
        <f t="shared" si="394"/>
        <v>320244.34207269398</v>
      </c>
      <c r="DU299" s="18">
        <f t="shared" si="394"/>
        <v>840783.99059528648</v>
      </c>
      <c r="DV299" s="18">
        <f t="shared" si="394"/>
        <v>278981.64214663784</v>
      </c>
      <c r="DW299" s="18">
        <f t="shared" si="394"/>
        <v>580442.59609112015</v>
      </c>
      <c r="DX299" s="18">
        <f t="shared" si="394"/>
        <v>1618151.682990626</v>
      </c>
      <c r="DY299" s="18">
        <f t="shared" si="394"/>
        <v>1915610.114248324</v>
      </c>
      <c r="DZ299" s="18">
        <f t="shared" si="394"/>
        <v>3900871.3705023136</v>
      </c>
      <c r="EA299" s="18">
        <f t="shared" si="394"/>
        <v>5413027.1513986057</v>
      </c>
      <c r="EB299" s="18">
        <f t="shared" ref="EB299:FX299" si="395">EB293+EB294</f>
        <v>2309343.3586428594</v>
      </c>
      <c r="EC299" s="18">
        <f t="shared" si="395"/>
        <v>1051641.0299431763</v>
      </c>
      <c r="ED299" s="18">
        <f t="shared" si="395"/>
        <v>15822879.697557924</v>
      </c>
      <c r="EE299" s="18">
        <f t="shared" si="395"/>
        <v>505788.16762622149</v>
      </c>
      <c r="EF299" s="18">
        <f t="shared" si="395"/>
        <v>2330646.6935154032</v>
      </c>
      <c r="EG299" s="18">
        <f t="shared" si="395"/>
        <v>873405.81558163452</v>
      </c>
      <c r="EH299" s="18">
        <f t="shared" si="395"/>
        <v>406284.20412526419</v>
      </c>
      <c r="EI299" s="18">
        <f t="shared" si="395"/>
        <v>35578055.720548227</v>
      </c>
      <c r="EJ299" s="18">
        <f t="shared" si="395"/>
        <v>25491593.200563628</v>
      </c>
      <c r="EK299" s="18">
        <f t="shared" si="395"/>
        <v>3011654.9550905009</v>
      </c>
      <c r="EL299" s="18">
        <f t="shared" si="395"/>
        <v>1091010.4386691854</v>
      </c>
      <c r="EM299" s="18">
        <f t="shared" si="395"/>
        <v>2011679.8331530094</v>
      </c>
      <c r="EN299" s="18">
        <f t="shared" si="395"/>
        <v>2009501.4812268498</v>
      </c>
      <c r="EO299" s="18">
        <f t="shared" si="395"/>
        <v>1376549.4287926897</v>
      </c>
      <c r="EP299" s="18">
        <f t="shared" si="395"/>
        <v>3289643.5945465728</v>
      </c>
      <c r="EQ299" s="18">
        <f t="shared" si="395"/>
        <v>9637107.5611358732</v>
      </c>
      <c r="ER299" s="18">
        <f t="shared" si="395"/>
        <v>2162638.592117968</v>
      </c>
      <c r="ES299" s="18">
        <f t="shared" si="395"/>
        <v>716289.51812250493</v>
      </c>
      <c r="ET299" s="18">
        <f t="shared" si="395"/>
        <v>993112.47264957184</v>
      </c>
      <c r="EU299" s="18">
        <f t="shared" si="395"/>
        <v>1232882.9034364987</v>
      </c>
      <c r="EV299" s="18">
        <f t="shared" si="395"/>
        <v>735613.8275668096</v>
      </c>
      <c r="EW299" s="18">
        <f t="shared" si="395"/>
        <v>6819211.4407925233</v>
      </c>
      <c r="EX299" s="18">
        <f t="shared" si="395"/>
        <v>326778.07631465449</v>
      </c>
      <c r="EY299" s="18">
        <f t="shared" si="395"/>
        <v>941627.44782278349</v>
      </c>
      <c r="EZ299" s="18">
        <f t="shared" si="395"/>
        <v>760118.9945369371</v>
      </c>
      <c r="FA299" s="18">
        <f t="shared" si="395"/>
        <v>27611787.201745413</v>
      </c>
      <c r="FB299" s="18">
        <f t="shared" si="395"/>
        <v>3979834.2798350975</v>
      </c>
      <c r="FC299" s="18">
        <f t="shared" si="395"/>
        <v>8946740.6375126764</v>
      </c>
      <c r="FD299" s="18">
        <f t="shared" si="395"/>
        <v>1404570.5727804548</v>
      </c>
      <c r="FE299" s="18">
        <f t="shared" si="395"/>
        <v>578435.18247465568</v>
      </c>
      <c r="FF299" s="18">
        <f t="shared" si="395"/>
        <v>595646.69795866287</v>
      </c>
      <c r="FG299" s="18">
        <f t="shared" si="395"/>
        <v>607949.2441424639</v>
      </c>
      <c r="FH299" s="18">
        <f t="shared" si="395"/>
        <v>1024633.3345874908</v>
      </c>
      <c r="FI299" s="18">
        <f t="shared" si="395"/>
        <v>9608933.0705207847</v>
      </c>
      <c r="FJ299" s="18">
        <f t="shared" si="395"/>
        <v>14540551.121390125</v>
      </c>
      <c r="FK299" s="18">
        <f t="shared" si="395"/>
        <v>16510380.626065295</v>
      </c>
      <c r="FL299" s="18">
        <f t="shared" si="395"/>
        <v>35999095.996162437</v>
      </c>
      <c r="FM299" s="18">
        <f t="shared" si="395"/>
        <v>10782050.746056248</v>
      </c>
      <c r="FN299" s="18">
        <f t="shared" si="395"/>
        <v>60298521.27877444</v>
      </c>
      <c r="FO299" s="18">
        <f t="shared" si="395"/>
        <v>10100162.423215125</v>
      </c>
      <c r="FP299" s="18">
        <f t="shared" si="395"/>
        <v>16181883.117603367</v>
      </c>
      <c r="FQ299" s="18">
        <f t="shared" si="395"/>
        <v>6798844.3033949258</v>
      </c>
      <c r="FR299" s="18">
        <f t="shared" si="395"/>
        <v>2044410.0798597378</v>
      </c>
      <c r="FS299" s="18">
        <f t="shared" si="395"/>
        <v>1444989.8171834114</v>
      </c>
      <c r="FT299" s="18">
        <f t="shared" si="395"/>
        <v>1352269.0459087517</v>
      </c>
      <c r="FU299" s="18">
        <f t="shared" si="395"/>
        <v>2743847.862681651</v>
      </c>
      <c r="FV299" s="18">
        <f t="shared" si="395"/>
        <v>2109725.1760994298</v>
      </c>
      <c r="FW299" s="18">
        <f t="shared" si="395"/>
        <v>470567.76206964534</v>
      </c>
      <c r="FX299" s="18">
        <f t="shared" si="395"/>
        <v>423668.01647771685</v>
      </c>
      <c r="FY299" s="18"/>
      <c r="FZ299" s="7">
        <f>FZ292/FZ103</f>
        <v>9559.3204474194208</v>
      </c>
      <c r="GA299" s="7" t="s">
        <v>871</v>
      </c>
      <c r="GB299" s="102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872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873</v>
      </c>
      <c r="B301" s="7" t="s">
        <v>874</v>
      </c>
      <c r="C301" s="50">
        <f t="shared" ref="C301:BN301" si="396">ROUND(((C292-C296)-((C172+C176)*C302))/C98,2)</f>
        <v>9504.7099999999991</v>
      </c>
      <c r="D301" s="50">
        <f t="shared" si="396"/>
        <v>9412.6299999999992</v>
      </c>
      <c r="E301" s="50">
        <f t="shared" si="396"/>
        <v>10025</v>
      </c>
      <c r="F301" s="50">
        <f t="shared" si="396"/>
        <v>9241.6200000000008</v>
      </c>
      <c r="G301" s="50">
        <f t="shared" si="396"/>
        <v>9789.31</v>
      </c>
      <c r="H301" s="50">
        <f t="shared" si="396"/>
        <v>9771.89</v>
      </c>
      <c r="I301" s="50">
        <f t="shared" si="396"/>
        <v>9997.99</v>
      </c>
      <c r="J301" s="50">
        <f t="shared" si="396"/>
        <v>9178.86</v>
      </c>
      <c r="K301" s="50">
        <f t="shared" si="396"/>
        <v>13483.3</v>
      </c>
      <c r="L301" s="50">
        <f t="shared" si="396"/>
        <v>9893.07</v>
      </c>
      <c r="M301" s="50">
        <f t="shared" si="396"/>
        <v>11392.03</v>
      </c>
      <c r="N301" s="50">
        <f t="shared" si="396"/>
        <v>9547.92</v>
      </c>
      <c r="O301" s="50">
        <f t="shared" si="396"/>
        <v>9122.58</v>
      </c>
      <c r="P301" s="50">
        <f t="shared" si="396"/>
        <v>13478.75</v>
      </c>
      <c r="Q301" s="50">
        <f t="shared" si="396"/>
        <v>10298.290000000001</v>
      </c>
      <c r="R301" s="50">
        <f t="shared" si="396"/>
        <v>12687.99</v>
      </c>
      <c r="S301" s="50">
        <f t="shared" si="396"/>
        <v>9641.02</v>
      </c>
      <c r="T301" s="50">
        <f t="shared" si="396"/>
        <v>16425.54</v>
      </c>
      <c r="U301" s="50">
        <f t="shared" si="396"/>
        <v>19582.77</v>
      </c>
      <c r="V301" s="50">
        <f t="shared" si="396"/>
        <v>12844.4</v>
      </c>
      <c r="W301" s="50">
        <f t="shared" si="396"/>
        <v>16755.490000000002</v>
      </c>
      <c r="X301" s="50">
        <f t="shared" si="396"/>
        <v>19221.63</v>
      </c>
      <c r="Y301" s="50">
        <f t="shared" si="396"/>
        <v>10708.58</v>
      </c>
      <c r="Z301" s="50">
        <f t="shared" si="396"/>
        <v>13455.42</v>
      </c>
      <c r="AA301" s="50">
        <f t="shared" si="396"/>
        <v>9347.0400000000009</v>
      </c>
      <c r="AB301" s="50">
        <f t="shared" si="396"/>
        <v>9453.94</v>
      </c>
      <c r="AC301" s="50">
        <f t="shared" si="396"/>
        <v>9504.0400000000009</v>
      </c>
      <c r="AD301" s="50">
        <f t="shared" si="396"/>
        <v>9336.98</v>
      </c>
      <c r="AE301" s="50">
        <f t="shared" si="396"/>
        <v>17363.05</v>
      </c>
      <c r="AF301" s="50">
        <f t="shared" si="396"/>
        <v>15581.56</v>
      </c>
      <c r="AG301" s="50">
        <f t="shared" si="396"/>
        <v>10408.379999999999</v>
      </c>
      <c r="AH301" s="50">
        <f t="shared" si="396"/>
        <v>9549.51</v>
      </c>
      <c r="AI301" s="50">
        <f t="shared" si="396"/>
        <v>11692.11</v>
      </c>
      <c r="AJ301" s="50">
        <f t="shared" si="396"/>
        <v>17155.54</v>
      </c>
      <c r="AK301" s="50">
        <f t="shared" si="396"/>
        <v>15140.85</v>
      </c>
      <c r="AL301" s="50">
        <f t="shared" si="396"/>
        <v>13179.86</v>
      </c>
      <c r="AM301" s="50">
        <f t="shared" si="396"/>
        <v>10896.85</v>
      </c>
      <c r="AN301" s="50">
        <f t="shared" si="396"/>
        <v>12045.91</v>
      </c>
      <c r="AO301" s="50">
        <f t="shared" si="396"/>
        <v>9159.0499999999993</v>
      </c>
      <c r="AP301" s="50">
        <f t="shared" si="396"/>
        <v>9932.57</v>
      </c>
      <c r="AQ301" s="50">
        <f t="shared" si="396"/>
        <v>14462.4</v>
      </c>
      <c r="AR301" s="50">
        <f t="shared" si="396"/>
        <v>9208.51</v>
      </c>
      <c r="AS301" s="50">
        <f t="shared" si="396"/>
        <v>9945.2800000000007</v>
      </c>
      <c r="AT301" s="50">
        <f t="shared" si="396"/>
        <v>9387.06</v>
      </c>
      <c r="AU301" s="50">
        <f t="shared" si="396"/>
        <v>13932.12</v>
      </c>
      <c r="AV301" s="50">
        <f t="shared" si="396"/>
        <v>13345.8</v>
      </c>
      <c r="AW301" s="50">
        <f t="shared" si="396"/>
        <v>13845.32</v>
      </c>
      <c r="AX301" s="50">
        <f t="shared" si="396"/>
        <v>20083.16</v>
      </c>
      <c r="AY301" s="50">
        <f t="shared" si="396"/>
        <v>11267.59</v>
      </c>
      <c r="AZ301" s="50">
        <f t="shared" si="396"/>
        <v>9630.09</v>
      </c>
      <c r="BA301" s="50">
        <f t="shared" si="396"/>
        <v>9043.66</v>
      </c>
      <c r="BB301" s="50">
        <f t="shared" si="396"/>
        <v>9125.94</v>
      </c>
      <c r="BC301" s="50">
        <f t="shared" si="396"/>
        <v>9416.91</v>
      </c>
      <c r="BD301" s="50">
        <f t="shared" si="396"/>
        <v>9043.64</v>
      </c>
      <c r="BE301" s="50">
        <f t="shared" si="396"/>
        <v>9677.0300000000007</v>
      </c>
      <c r="BF301" s="50">
        <f t="shared" si="396"/>
        <v>9043.6299999999992</v>
      </c>
      <c r="BG301" s="50">
        <f t="shared" si="396"/>
        <v>9915.09</v>
      </c>
      <c r="BH301" s="50">
        <f t="shared" si="396"/>
        <v>10512.82</v>
      </c>
      <c r="BI301" s="50">
        <f t="shared" si="396"/>
        <v>13746.19</v>
      </c>
      <c r="BJ301" s="50">
        <f t="shared" si="396"/>
        <v>9050.6</v>
      </c>
      <c r="BK301" s="50">
        <f t="shared" si="396"/>
        <v>9400.58</v>
      </c>
      <c r="BL301" s="50">
        <f t="shared" si="396"/>
        <v>16851.080000000002</v>
      </c>
      <c r="BM301" s="50">
        <f t="shared" si="396"/>
        <v>13154.95</v>
      </c>
      <c r="BN301" s="50">
        <f t="shared" si="396"/>
        <v>9043.64</v>
      </c>
      <c r="BO301" s="50">
        <f t="shared" ref="BO301:DZ301" si="397">ROUND(((BO292-BO296)-((BO172+BO176)*BO302))/BO98,2)</f>
        <v>9328.82</v>
      </c>
      <c r="BP301" s="50">
        <f t="shared" si="397"/>
        <v>15345.69</v>
      </c>
      <c r="BQ301" s="50">
        <f t="shared" si="397"/>
        <v>9978.9</v>
      </c>
      <c r="BR301" s="50">
        <f t="shared" si="397"/>
        <v>9258.27</v>
      </c>
      <c r="BS301" s="50">
        <f t="shared" si="397"/>
        <v>10441.1</v>
      </c>
      <c r="BT301" s="50">
        <f t="shared" si="397"/>
        <v>11355.83</v>
      </c>
      <c r="BU301" s="50">
        <f t="shared" si="397"/>
        <v>11728.43</v>
      </c>
      <c r="BV301" s="50">
        <f t="shared" si="397"/>
        <v>9610.91</v>
      </c>
      <c r="BW301" s="50">
        <f t="shared" si="397"/>
        <v>9344.89</v>
      </c>
      <c r="BX301" s="50">
        <f t="shared" si="397"/>
        <v>20209.43</v>
      </c>
      <c r="BY301" s="50">
        <f t="shared" si="397"/>
        <v>10567.72</v>
      </c>
      <c r="BZ301" s="50">
        <f t="shared" si="397"/>
        <v>14476.77</v>
      </c>
      <c r="CA301" s="50">
        <f t="shared" si="397"/>
        <v>16965.490000000002</v>
      </c>
      <c r="CB301" s="50">
        <f t="shared" si="397"/>
        <v>9319.94</v>
      </c>
      <c r="CC301" s="50">
        <f t="shared" si="397"/>
        <v>14843.12</v>
      </c>
      <c r="CD301" s="50">
        <f t="shared" si="397"/>
        <v>17496.23</v>
      </c>
      <c r="CE301" s="50">
        <f t="shared" si="397"/>
        <v>16233.12</v>
      </c>
      <c r="CF301" s="50">
        <f t="shared" si="397"/>
        <v>15784.99</v>
      </c>
      <c r="CG301" s="50">
        <f t="shared" si="397"/>
        <v>14381.19</v>
      </c>
      <c r="CH301" s="50">
        <f t="shared" si="397"/>
        <v>17945.22</v>
      </c>
      <c r="CI301" s="50">
        <f t="shared" si="397"/>
        <v>10062.049999999999</v>
      </c>
      <c r="CJ301" s="50">
        <f t="shared" si="397"/>
        <v>10154.18</v>
      </c>
      <c r="CK301" s="50">
        <f t="shared" si="397"/>
        <v>9408.83</v>
      </c>
      <c r="CL301" s="50">
        <f t="shared" si="397"/>
        <v>9899.65</v>
      </c>
      <c r="CM301" s="50">
        <f t="shared" si="397"/>
        <v>10526.93</v>
      </c>
      <c r="CN301" s="50">
        <f t="shared" si="397"/>
        <v>9043.64</v>
      </c>
      <c r="CO301" s="50">
        <f t="shared" si="397"/>
        <v>9043.6200000000008</v>
      </c>
      <c r="CP301" s="50">
        <f t="shared" si="397"/>
        <v>10047.620000000001</v>
      </c>
      <c r="CQ301" s="50">
        <f t="shared" si="397"/>
        <v>10465.11</v>
      </c>
      <c r="CR301" s="50">
        <f t="shared" si="397"/>
        <v>14490.01</v>
      </c>
      <c r="CS301" s="50">
        <f t="shared" si="397"/>
        <v>11905.72</v>
      </c>
      <c r="CT301" s="50">
        <f t="shared" si="397"/>
        <v>18167.900000000001</v>
      </c>
      <c r="CU301" s="50">
        <f t="shared" si="397"/>
        <v>10578.61</v>
      </c>
      <c r="CV301" s="50">
        <f t="shared" si="397"/>
        <v>17875.48</v>
      </c>
      <c r="CW301" s="50">
        <f t="shared" si="397"/>
        <v>15196.42</v>
      </c>
      <c r="CX301" s="50">
        <f t="shared" si="397"/>
        <v>10535.11</v>
      </c>
      <c r="CY301" s="50">
        <f t="shared" si="397"/>
        <v>19515.2</v>
      </c>
      <c r="CZ301" s="50">
        <f t="shared" si="397"/>
        <v>9403.2900000000009</v>
      </c>
      <c r="DA301" s="50">
        <f t="shared" si="397"/>
        <v>14787.65</v>
      </c>
      <c r="DB301" s="50">
        <f t="shared" si="397"/>
        <v>12458.97</v>
      </c>
      <c r="DC301" s="50">
        <f t="shared" si="397"/>
        <v>16625.37</v>
      </c>
      <c r="DD301" s="50">
        <f t="shared" si="397"/>
        <v>15871.31</v>
      </c>
      <c r="DE301" s="50">
        <f t="shared" si="397"/>
        <v>11652.65</v>
      </c>
      <c r="DF301" s="50">
        <f t="shared" si="397"/>
        <v>9043.6200000000008</v>
      </c>
      <c r="DG301" s="50">
        <f t="shared" si="397"/>
        <v>19070.830000000002</v>
      </c>
      <c r="DH301" s="50">
        <f t="shared" si="397"/>
        <v>9046.42</v>
      </c>
      <c r="DI301" s="50">
        <f t="shared" si="397"/>
        <v>9322.8799999999992</v>
      </c>
      <c r="DJ301" s="50">
        <f t="shared" si="397"/>
        <v>10070.52</v>
      </c>
      <c r="DK301" s="50">
        <f t="shared" si="397"/>
        <v>10760.61</v>
      </c>
      <c r="DL301" s="50">
        <f t="shared" si="397"/>
        <v>9538.6</v>
      </c>
      <c r="DM301" s="50">
        <f t="shared" si="397"/>
        <v>15527.91</v>
      </c>
      <c r="DN301" s="50">
        <f t="shared" si="397"/>
        <v>9806.48</v>
      </c>
      <c r="DO301" s="50">
        <f t="shared" si="397"/>
        <v>9351.86</v>
      </c>
      <c r="DP301" s="50">
        <f t="shared" si="397"/>
        <v>15238.98</v>
      </c>
      <c r="DQ301" s="50">
        <f t="shared" si="397"/>
        <v>9901.58</v>
      </c>
      <c r="DR301" s="50">
        <f t="shared" si="397"/>
        <v>10045.17</v>
      </c>
      <c r="DS301" s="50">
        <f t="shared" si="397"/>
        <v>10743.14</v>
      </c>
      <c r="DT301" s="50">
        <f t="shared" si="397"/>
        <v>17359.82</v>
      </c>
      <c r="DU301" s="50">
        <f t="shared" si="397"/>
        <v>11583.49</v>
      </c>
      <c r="DV301" s="50">
        <f t="shared" si="397"/>
        <v>14486.47</v>
      </c>
      <c r="DW301" s="50">
        <f t="shared" si="397"/>
        <v>12377.97</v>
      </c>
      <c r="DX301" s="50">
        <f t="shared" si="397"/>
        <v>17932.47</v>
      </c>
      <c r="DY301" s="50">
        <f t="shared" si="397"/>
        <v>13291.77</v>
      </c>
      <c r="DZ301" s="50">
        <f t="shared" si="397"/>
        <v>10279.629999999999</v>
      </c>
      <c r="EA301" s="50">
        <f t="shared" ref="EA301:FX301" si="398">ROUND(((EA292-EA296)-((EA172+EA176)*EA302))/EA98,2)</f>
        <v>10678.95</v>
      </c>
      <c r="EB301" s="50">
        <f t="shared" si="398"/>
        <v>10289.39</v>
      </c>
      <c r="EC301" s="50">
        <f t="shared" si="398"/>
        <v>11603.3</v>
      </c>
      <c r="ED301" s="50">
        <f t="shared" si="398"/>
        <v>12299.22</v>
      </c>
      <c r="EE301" s="50">
        <f t="shared" si="398"/>
        <v>15547.11</v>
      </c>
      <c r="EF301" s="50">
        <f t="shared" si="398"/>
        <v>9762.1200000000008</v>
      </c>
      <c r="EG301" s="50">
        <f t="shared" si="398"/>
        <v>12408.64</v>
      </c>
      <c r="EH301" s="50">
        <f t="shared" si="398"/>
        <v>12901.64</v>
      </c>
      <c r="EI301" s="50">
        <f t="shared" si="398"/>
        <v>9694.6</v>
      </c>
      <c r="EJ301" s="50">
        <f t="shared" si="398"/>
        <v>9043.64</v>
      </c>
      <c r="EK301" s="50">
        <f t="shared" si="398"/>
        <v>9884.91</v>
      </c>
      <c r="EL301" s="50">
        <f t="shared" si="398"/>
        <v>10142.39</v>
      </c>
      <c r="EM301" s="50">
        <f t="shared" si="398"/>
        <v>10733.82</v>
      </c>
      <c r="EN301" s="50">
        <f t="shared" si="398"/>
        <v>9913.6</v>
      </c>
      <c r="EO301" s="50">
        <f t="shared" si="398"/>
        <v>11583.63</v>
      </c>
      <c r="EP301" s="50">
        <f t="shared" si="398"/>
        <v>11625.69</v>
      </c>
      <c r="EQ301" s="50">
        <f t="shared" si="398"/>
        <v>9383.5</v>
      </c>
      <c r="ER301" s="50">
        <f t="shared" si="398"/>
        <v>13391.21</v>
      </c>
      <c r="ES301" s="50">
        <f t="shared" si="398"/>
        <v>16332.6</v>
      </c>
      <c r="ET301" s="50">
        <f t="shared" si="398"/>
        <v>16566.57</v>
      </c>
      <c r="EU301" s="50">
        <f t="shared" si="398"/>
        <v>11041.11</v>
      </c>
      <c r="EV301" s="50">
        <f t="shared" si="398"/>
        <v>20158.36</v>
      </c>
      <c r="EW301" s="50">
        <f t="shared" si="398"/>
        <v>12792.35</v>
      </c>
      <c r="EX301" s="50">
        <f t="shared" si="398"/>
        <v>16492.25</v>
      </c>
      <c r="EY301" s="50">
        <f t="shared" si="398"/>
        <v>10784.47</v>
      </c>
      <c r="EZ301" s="50">
        <f t="shared" si="398"/>
        <v>16833.48</v>
      </c>
      <c r="FA301" s="50">
        <f t="shared" si="398"/>
        <v>9995.2800000000007</v>
      </c>
      <c r="FB301" s="50">
        <f t="shared" si="398"/>
        <v>11983.7</v>
      </c>
      <c r="FC301" s="50">
        <f t="shared" si="398"/>
        <v>9272.93</v>
      </c>
      <c r="FD301" s="50">
        <f t="shared" si="398"/>
        <v>11213.19</v>
      </c>
      <c r="FE301" s="50">
        <f t="shared" si="398"/>
        <v>18424.64</v>
      </c>
      <c r="FF301" s="50">
        <f t="shared" si="398"/>
        <v>15074.76</v>
      </c>
      <c r="FG301" s="50">
        <f t="shared" si="398"/>
        <v>17278.16</v>
      </c>
      <c r="FH301" s="50">
        <f t="shared" si="398"/>
        <v>18608.57</v>
      </c>
      <c r="FI301" s="50">
        <f t="shared" si="398"/>
        <v>9439.99</v>
      </c>
      <c r="FJ301" s="50">
        <f t="shared" si="398"/>
        <v>9105.09</v>
      </c>
      <c r="FK301" s="50">
        <f t="shared" si="398"/>
        <v>9165.92</v>
      </c>
      <c r="FL301" s="50">
        <f t="shared" si="398"/>
        <v>9043.66</v>
      </c>
      <c r="FM301" s="50">
        <f t="shared" si="398"/>
        <v>9043.64</v>
      </c>
      <c r="FN301" s="50">
        <f t="shared" si="398"/>
        <v>9639.34</v>
      </c>
      <c r="FO301" s="50">
        <f t="shared" si="398"/>
        <v>9778.8799999999992</v>
      </c>
      <c r="FP301" s="50">
        <f t="shared" si="398"/>
        <v>9628.7000000000007</v>
      </c>
      <c r="FQ301" s="50">
        <f t="shared" si="398"/>
        <v>9570.15</v>
      </c>
      <c r="FR301" s="50">
        <f t="shared" si="398"/>
        <v>15899.86</v>
      </c>
      <c r="FS301" s="50">
        <f t="shared" si="398"/>
        <v>14994.85</v>
      </c>
      <c r="FT301" s="50">
        <f t="shared" si="398"/>
        <v>20387.900000000001</v>
      </c>
      <c r="FU301" s="50">
        <f t="shared" si="398"/>
        <v>10783.24</v>
      </c>
      <c r="FV301" s="50">
        <f t="shared" si="398"/>
        <v>10358.09</v>
      </c>
      <c r="FW301" s="50">
        <f t="shared" si="398"/>
        <v>16142.2</v>
      </c>
      <c r="FX301" s="50">
        <f t="shared" si="398"/>
        <v>20565.259999999998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875</v>
      </c>
      <c r="B302" s="7" t="s">
        <v>876</v>
      </c>
      <c r="C302" s="50">
        <f t="shared" ref="C302:H302" si="399">(C173+(C173*$GE$280))</f>
        <v>8685.6569105006474</v>
      </c>
      <c r="D302" s="50">
        <f t="shared" si="399"/>
        <v>8685.6569105006474</v>
      </c>
      <c r="E302" s="50">
        <f t="shared" si="399"/>
        <v>8685.6569105006474</v>
      </c>
      <c r="F302" s="50">
        <f t="shared" si="399"/>
        <v>8685.6569105006474</v>
      </c>
      <c r="G302" s="50">
        <f t="shared" si="399"/>
        <v>8685.6569105006474</v>
      </c>
      <c r="H302" s="50">
        <f t="shared" si="399"/>
        <v>8685.6569105006474</v>
      </c>
      <c r="I302" s="50">
        <f>ROUND((I173+(I173*$GE$280)),2)</f>
        <v>8685.66</v>
      </c>
      <c r="J302" s="50">
        <f t="shared" ref="J302:BU302" si="400">(J173+(J173*$GE$280))</f>
        <v>8685.6569105006474</v>
      </c>
      <c r="K302" s="50">
        <f t="shared" si="400"/>
        <v>8685.6569105006474</v>
      </c>
      <c r="L302" s="50">
        <f t="shared" si="400"/>
        <v>8685.6569105006474</v>
      </c>
      <c r="M302" s="50">
        <f t="shared" si="400"/>
        <v>8685.6569105006474</v>
      </c>
      <c r="N302" s="50">
        <f t="shared" si="400"/>
        <v>8685.6569105006474</v>
      </c>
      <c r="O302" s="50">
        <f t="shared" si="400"/>
        <v>8685.6569105006474</v>
      </c>
      <c r="P302" s="50">
        <f t="shared" si="400"/>
        <v>8685.6569105006474</v>
      </c>
      <c r="Q302" s="50">
        <f t="shared" si="400"/>
        <v>8685.6569105006474</v>
      </c>
      <c r="R302" s="50">
        <f t="shared" si="400"/>
        <v>8685.6569105006474</v>
      </c>
      <c r="S302" s="50">
        <f t="shared" si="400"/>
        <v>8685.6569105006474</v>
      </c>
      <c r="T302" s="50">
        <f t="shared" si="400"/>
        <v>8685.6569105006474</v>
      </c>
      <c r="U302" s="50">
        <f t="shared" si="400"/>
        <v>8685.6569105006474</v>
      </c>
      <c r="V302" s="50">
        <f t="shared" si="400"/>
        <v>8685.6569105006474</v>
      </c>
      <c r="W302" s="50">
        <f t="shared" si="400"/>
        <v>8685.6569105006474</v>
      </c>
      <c r="X302" s="50">
        <f t="shared" si="400"/>
        <v>8685.6569105006474</v>
      </c>
      <c r="Y302" s="50">
        <f t="shared" si="400"/>
        <v>8685.6569105006474</v>
      </c>
      <c r="Z302" s="50">
        <f t="shared" si="400"/>
        <v>8685.6569105006474</v>
      </c>
      <c r="AA302" s="50">
        <f t="shared" si="400"/>
        <v>8685.6569105006474</v>
      </c>
      <c r="AB302" s="50">
        <f t="shared" si="400"/>
        <v>8685.6569105006474</v>
      </c>
      <c r="AC302" s="50">
        <f t="shared" si="400"/>
        <v>8685.6569105006474</v>
      </c>
      <c r="AD302" s="50">
        <f t="shared" si="400"/>
        <v>8685.6569105006474</v>
      </c>
      <c r="AE302" s="50">
        <f t="shared" si="400"/>
        <v>8685.6569105006474</v>
      </c>
      <c r="AF302" s="50">
        <f t="shared" si="400"/>
        <v>8685.6569105006474</v>
      </c>
      <c r="AG302" s="50">
        <f t="shared" si="400"/>
        <v>8685.6569105006474</v>
      </c>
      <c r="AH302" s="50">
        <f t="shared" si="400"/>
        <v>8685.6569105006474</v>
      </c>
      <c r="AI302" s="50">
        <f t="shared" si="400"/>
        <v>8685.6569105006474</v>
      </c>
      <c r="AJ302" s="50">
        <f t="shared" si="400"/>
        <v>8685.6569105006474</v>
      </c>
      <c r="AK302" s="50">
        <f t="shared" si="400"/>
        <v>8685.6569105006474</v>
      </c>
      <c r="AL302" s="50">
        <f t="shared" si="400"/>
        <v>8685.6569105006474</v>
      </c>
      <c r="AM302" s="50">
        <f t="shared" si="400"/>
        <v>8685.6569105006474</v>
      </c>
      <c r="AN302" s="50">
        <f t="shared" si="400"/>
        <v>8685.6569105006474</v>
      </c>
      <c r="AO302" s="50">
        <f t="shared" si="400"/>
        <v>8685.6569105006474</v>
      </c>
      <c r="AP302" s="50">
        <f t="shared" si="400"/>
        <v>8685.6569105006474</v>
      </c>
      <c r="AQ302" s="50">
        <f t="shared" si="400"/>
        <v>8685.6569105006474</v>
      </c>
      <c r="AR302" s="50">
        <f t="shared" si="400"/>
        <v>8685.6569105006474</v>
      </c>
      <c r="AS302" s="50">
        <f t="shared" si="400"/>
        <v>8685.6569105006474</v>
      </c>
      <c r="AT302" s="50">
        <f t="shared" si="400"/>
        <v>8685.6569105006474</v>
      </c>
      <c r="AU302" s="50">
        <f t="shared" si="400"/>
        <v>8685.6569105006474</v>
      </c>
      <c r="AV302" s="50">
        <f t="shared" si="400"/>
        <v>8685.6569105006474</v>
      </c>
      <c r="AW302" s="50">
        <f t="shared" si="400"/>
        <v>8685.6569105006474</v>
      </c>
      <c r="AX302" s="50">
        <f t="shared" si="400"/>
        <v>8685.6569105006474</v>
      </c>
      <c r="AY302" s="50">
        <f t="shared" si="400"/>
        <v>8685.6569105006474</v>
      </c>
      <c r="AZ302" s="50">
        <f t="shared" si="400"/>
        <v>8685.6569105006474</v>
      </c>
      <c r="BA302" s="50">
        <f t="shared" si="400"/>
        <v>8685.6569105006474</v>
      </c>
      <c r="BB302" s="50">
        <f t="shared" si="400"/>
        <v>8685.6569105006474</v>
      </c>
      <c r="BC302" s="50">
        <f t="shared" si="400"/>
        <v>8685.6569105006474</v>
      </c>
      <c r="BD302" s="50">
        <f t="shared" si="400"/>
        <v>8685.6569105006474</v>
      </c>
      <c r="BE302" s="50">
        <f t="shared" si="400"/>
        <v>8685.6569105006474</v>
      </c>
      <c r="BF302" s="50">
        <f t="shared" si="400"/>
        <v>8685.6569105006474</v>
      </c>
      <c r="BG302" s="50">
        <f t="shared" si="400"/>
        <v>8685.6569105006474</v>
      </c>
      <c r="BH302" s="50">
        <f t="shared" si="400"/>
        <v>8685.6569105006474</v>
      </c>
      <c r="BI302" s="50">
        <f t="shared" si="400"/>
        <v>8685.6569105006474</v>
      </c>
      <c r="BJ302" s="50">
        <f t="shared" si="400"/>
        <v>8685.6569105006474</v>
      </c>
      <c r="BK302" s="50">
        <f t="shared" si="400"/>
        <v>8685.6569105006474</v>
      </c>
      <c r="BL302" s="50">
        <f t="shared" si="400"/>
        <v>8685.6569105006474</v>
      </c>
      <c r="BM302" s="50">
        <f t="shared" si="400"/>
        <v>8685.6569105006474</v>
      </c>
      <c r="BN302" s="50">
        <f t="shared" si="400"/>
        <v>8685.6569105006474</v>
      </c>
      <c r="BO302" s="50">
        <f t="shared" si="400"/>
        <v>8685.6569105006474</v>
      </c>
      <c r="BP302" s="50">
        <f t="shared" si="400"/>
        <v>8685.6569105006474</v>
      </c>
      <c r="BQ302" s="50">
        <f t="shared" si="400"/>
        <v>8685.6569105006474</v>
      </c>
      <c r="BR302" s="50">
        <f t="shared" si="400"/>
        <v>8685.6569105006474</v>
      </c>
      <c r="BS302" s="50">
        <f t="shared" si="400"/>
        <v>8685.6569105006474</v>
      </c>
      <c r="BT302" s="50">
        <f t="shared" si="400"/>
        <v>8685.6569105006474</v>
      </c>
      <c r="BU302" s="50">
        <f t="shared" si="400"/>
        <v>8685.6569105006474</v>
      </c>
      <c r="BV302" s="50">
        <f t="shared" ref="BV302:CM302" si="401">(BV173+(BV173*$GE$280))</f>
        <v>8685.6569105006474</v>
      </c>
      <c r="BW302" s="50">
        <f t="shared" si="401"/>
        <v>8685.6569105006474</v>
      </c>
      <c r="BX302" s="50">
        <f t="shared" si="401"/>
        <v>8685.6569105006474</v>
      </c>
      <c r="BY302" s="50">
        <f t="shared" si="401"/>
        <v>8685.6569105006474</v>
      </c>
      <c r="BZ302" s="50">
        <f t="shared" si="401"/>
        <v>8685.6569105006474</v>
      </c>
      <c r="CA302" s="50">
        <f t="shared" si="401"/>
        <v>8685.6569105006474</v>
      </c>
      <c r="CB302" s="50">
        <f t="shared" si="401"/>
        <v>8685.6569105006474</v>
      </c>
      <c r="CC302" s="50">
        <f t="shared" si="401"/>
        <v>8685.6569105006474</v>
      </c>
      <c r="CD302" s="50">
        <f t="shared" si="401"/>
        <v>8685.6569105006474</v>
      </c>
      <c r="CE302" s="50">
        <f t="shared" si="401"/>
        <v>8685.6569105006474</v>
      </c>
      <c r="CF302" s="50">
        <f t="shared" si="401"/>
        <v>8685.6569105006474</v>
      </c>
      <c r="CG302" s="50">
        <f t="shared" si="401"/>
        <v>8685.6569105006474</v>
      </c>
      <c r="CH302" s="50">
        <f t="shared" si="401"/>
        <v>8685.6569105006474</v>
      </c>
      <c r="CI302" s="50">
        <f t="shared" si="401"/>
        <v>8685.6569105006474</v>
      </c>
      <c r="CJ302" s="50">
        <f t="shared" si="401"/>
        <v>8685.6569105006474</v>
      </c>
      <c r="CK302" s="50">
        <f t="shared" si="401"/>
        <v>8685.6569105006474</v>
      </c>
      <c r="CL302" s="50">
        <f t="shared" si="401"/>
        <v>8685.6569105006474</v>
      </c>
      <c r="CM302" s="50">
        <f t="shared" si="401"/>
        <v>8685.6569105006474</v>
      </c>
      <c r="CN302" s="50">
        <f t="shared" ref="CN302:EY302" si="402">ROUND((CN173+(CN173*$GE$280)),2)</f>
        <v>8685.66</v>
      </c>
      <c r="CO302" s="50">
        <f t="shared" si="402"/>
        <v>8685.66</v>
      </c>
      <c r="CP302" s="50">
        <f t="shared" si="402"/>
        <v>8685.66</v>
      </c>
      <c r="CQ302" s="50">
        <f t="shared" si="402"/>
        <v>8685.66</v>
      </c>
      <c r="CR302" s="50">
        <f t="shared" si="402"/>
        <v>8685.66</v>
      </c>
      <c r="CS302" s="50">
        <f t="shared" si="402"/>
        <v>8685.66</v>
      </c>
      <c r="CT302" s="50">
        <f t="shared" si="402"/>
        <v>8685.66</v>
      </c>
      <c r="CU302" s="50">
        <f t="shared" si="402"/>
        <v>8685.66</v>
      </c>
      <c r="CV302" s="50">
        <f t="shared" si="402"/>
        <v>8685.66</v>
      </c>
      <c r="CW302" s="50">
        <f t="shared" si="402"/>
        <v>8685.66</v>
      </c>
      <c r="CX302" s="50">
        <f t="shared" si="402"/>
        <v>8685.66</v>
      </c>
      <c r="CY302" s="50">
        <f t="shared" si="402"/>
        <v>8685.66</v>
      </c>
      <c r="CZ302" s="50">
        <f t="shared" si="402"/>
        <v>8685.66</v>
      </c>
      <c r="DA302" s="50">
        <f t="shared" si="402"/>
        <v>8685.66</v>
      </c>
      <c r="DB302" s="50">
        <f t="shared" si="402"/>
        <v>8685.66</v>
      </c>
      <c r="DC302" s="50">
        <f t="shared" si="402"/>
        <v>8685.66</v>
      </c>
      <c r="DD302" s="50">
        <f t="shared" si="402"/>
        <v>8685.66</v>
      </c>
      <c r="DE302" s="50">
        <f t="shared" si="402"/>
        <v>8685.66</v>
      </c>
      <c r="DF302" s="50">
        <f t="shared" si="402"/>
        <v>8685.66</v>
      </c>
      <c r="DG302" s="50">
        <f t="shared" si="402"/>
        <v>8685.66</v>
      </c>
      <c r="DH302" s="50">
        <f t="shared" si="402"/>
        <v>8685.66</v>
      </c>
      <c r="DI302" s="50">
        <f t="shared" si="402"/>
        <v>8685.66</v>
      </c>
      <c r="DJ302" s="50">
        <f t="shared" si="402"/>
        <v>8685.66</v>
      </c>
      <c r="DK302" s="50">
        <f t="shared" si="402"/>
        <v>8685.66</v>
      </c>
      <c r="DL302" s="50">
        <f t="shared" si="402"/>
        <v>8685.66</v>
      </c>
      <c r="DM302" s="50">
        <f t="shared" si="402"/>
        <v>8685.66</v>
      </c>
      <c r="DN302" s="50">
        <f t="shared" si="402"/>
        <v>8685.66</v>
      </c>
      <c r="DO302" s="50">
        <f t="shared" si="402"/>
        <v>8685.66</v>
      </c>
      <c r="DP302" s="50">
        <f t="shared" si="402"/>
        <v>8685.66</v>
      </c>
      <c r="DQ302" s="50">
        <f t="shared" si="402"/>
        <v>8685.66</v>
      </c>
      <c r="DR302" s="50">
        <f t="shared" si="402"/>
        <v>8685.66</v>
      </c>
      <c r="DS302" s="50">
        <f t="shared" si="402"/>
        <v>8685.66</v>
      </c>
      <c r="DT302" s="50">
        <f t="shared" si="402"/>
        <v>8685.66</v>
      </c>
      <c r="DU302" s="50">
        <f t="shared" si="402"/>
        <v>8685.66</v>
      </c>
      <c r="DV302" s="50">
        <f t="shared" si="402"/>
        <v>8685.66</v>
      </c>
      <c r="DW302" s="50">
        <f t="shared" si="402"/>
        <v>8685.66</v>
      </c>
      <c r="DX302" s="50">
        <f t="shared" si="402"/>
        <v>8685.66</v>
      </c>
      <c r="DY302" s="50">
        <f t="shared" si="402"/>
        <v>8685.66</v>
      </c>
      <c r="DZ302" s="50">
        <f t="shared" si="402"/>
        <v>8685.66</v>
      </c>
      <c r="EA302" s="50">
        <f t="shared" si="402"/>
        <v>8685.66</v>
      </c>
      <c r="EB302" s="50">
        <f t="shared" si="402"/>
        <v>8685.66</v>
      </c>
      <c r="EC302" s="50">
        <f t="shared" si="402"/>
        <v>8685.66</v>
      </c>
      <c r="ED302" s="50">
        <f t="shared" si="402"/>
        <v>8685.66</v>
      </c>
      <c r="EE302" s="50">
        <f t="shared" si="402"/>
        <v>8685.66</v>
      </c>
      <c r="EF302" s="50">
        <f t="shared" si="402"/>
        <v>8685.66</v>
      </c>
      <c r="EG302" s="50">
        <f t="shared" si="402"/>
        <v>8685.66</v>
      </c>
      <c r="EH302" s="50">
        <f t="shared" si="402"/>
        <v>8685.66</v>
      </c>
      <c r="EI302" s="50">
        <f t="shared" si="402"/>
        <v>8685.66</v>
      </c>
      <c r="EJ302" s="50">
        <f t="shared" si="402"/>
        <v>8685.66</v>
      </c>
      <c r="EK302" s="50">
        <f t="shared" si="402"/>
        <v>8685.66</v>
      </c>
      <c r="EL302" s="50">
        <f t="shared" si="402"/>
        <v>8685.66</v>
      </c>
      <c r="EM302" s="50">
        <f t="shared" si="402"/>
        <v>8685.66</v>
      </c>
      <c r="EN302" s="50">
        <f t="shared" si="402"/>
        <v>8685.66</v>
      </c>
      <c r="EO302" s="50">
        <f t="shared" si="402"/>
        <v>8685.66</v>
      </c>
      <c r="EP302" s="50">
        <f t="shared" si="402"/>
        <v>8685.66</v>
      </c>
      <c r="EQ302" s="50">
        <f t="shared" si="402"/>
        <v>8685.66</v>
      </c>
      <c r="ER302" s="50">
        <f t="shared" si="402"/>
        <v>8685.66</v>
      </c>
      <c r="ES302" s="50">
        <f t="shared" si="402"/>
        <v>8685.66</v>
      </c>
      <c r="ET302" s="50">
        <f t="shared" si="402"/>
        <v>8685.66</v>
      </c>
      <c r="EU302" s="50">
        <f t="shared" si="402"/>
        <v>8685.66</v>
      </c>
      <c r="EV302" s="50">
        <f t="shared" si="402"/>
        <v>8685.66</v>
      </c>
      <c r="EW302" s="50">
        <f t="shared" si="402"/>
        <v>8685.66</v>
      </c>
      <c r="EX302" s="50">
        <f t="shared" si="402"/>
        <v>8685.66</v>
      </c>
      <c r="EY302" s="50">
        <f t="shared" si="402"/>
        <v>8685.66</v>
      </c>
      <c r="EZ302" s="50">
        <f t="shared" ref="EZ302:FX302" si="403">ROUND((EZ173+(EZ173*$GE$280)),2)</f>
        <v>8685.66</v>
      </c>
      <c r="FA302" s="50">
        <f t="shared" si="403"/>
        <v>8685.66</v>
      </c>
      <c r="FB302" s="50">
        <f t="shared" si="403"/>
        <v>8685.66</v>
      </c>
      <c r="FC302" s="50">
        <f t="shared" si="403"/>
        <v>8685.66</v>
      </c>
      <c r="FD302" s="50">
        <f t="shared" si="403"/>
        <v>8685.66</v>
      </c>
      <c r="FE302" s="50">
        <f t="shared" si="403"/>
        <v>8685.66</v>
      </c>
      <c r="FF302" s="50">
        <f t="shared" si="403"/>
        <v>8685.66</v>
      </c>
      <c r="FG302" s="50">
        <f t="shared" si="403"/>
        <v>8685.66</v>
      </c>
      <c r="FH302" s="50">
        <f t="shared" si="403"/>
        <v>8685.66</v>
      </c>
      <c r="FI302" s="50">
        <f t="shared" si="403"/>
        <v>8685.66</v>
      </c>
      <c r="FJ302" s="50">
        <f t="shared" si="403"/>
        <v>8685.66</v>
      </c>
      <c r="FK302" s="50">
        <f t="shared" si="403"/>
        <v>8685.66</v>
      </c>
      <c r="FL302" s="50">
        <f t="shared" si="403"/>
        <v>8685.66</v>
      </c>
      <c r="FM302" s="50">
        <f t="shared" si="403"/>
        <v>8685.66</v>
      </c>
      <c r="FN302" s="50">
        <f t="shared" si="403"/>
        <v>8685.66</v>
      </c>
      <c r="FO302" s="50">
        <f t="shared" si="403"/>
        <v>8685.66</v>
      </c>
      <c r="FP302" s="50">
        <f t="shared" si="403"/>
        <v>8685.66</v>
      </c>
      <c r="FQ302" s="50">
        <f t="shared" si="403"/>
        <v>8685.66</v>
      </c>
      <c r="FR302" s="50">
        <f t="shared" si="403"/>
        <v>8685.66</v>
      </c>
      <c r="FS302" s="50">
        <f t="shared" si="403"/>
        <v>8685.66</v>
      </c>
      <c r="FT302" s="50">
        <f t="shared" si="403"/>
        <v>8685.66</v>
      </c>
      <c r="FU302" s="50">
        <f t="shared" si="403"/>
        <v>8685.66</v>
      </c>
      <c r="FV302" s="50">
        <f t="shared" si="403"/>
        <v>8685.66</v>
      </c>
      <c r="FW302" s="50">
        <f t="shared" si="403"/>
        <v>8685.66</v>
      </c>
      <c r="FX302" s="50">
        <f t="shared" si="403"/>
        <v>8685.66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877</v>
      </c>
      <c r="B304" s="7" t="s">
        <v>878</v>
      </c>
      <c r="C304" s="7">
        <f t="shared" ref="C304:BN304" si="404">((C301*(C95+C96+C97)+(C302*(C102+C100)))*-1)</f>
        <v>0</v>
      </c>
      <c r="D304" s="7">
        <f t="shared" si="404"/>
        <v>-45427495.279105</v>
      </c>
      <c r="E304" s="7">
        <f t="shared" si="404"/>
        <v>-5989937.5</v>
      </c>
      <c r="F304" s="7">
        <f t="shared" si="404"/>
        <v>-6422925.9000000004</v>
      </c>
      <c r="G304" s="7">
        <f t="shared" si="404"/>
        <v>0</v>
      </c>
      <c r="H304" s="7">
        <f t="shared" si="404"/>
        <v>0</v>
      </c>
      <c r="I304" s="7">
        <f t="shared" si="404"/>
        <v>-9558078.4399999995</v>
      </c>
      <c r="J304" s="7">
        <f t="shared" si="404"/>
        <v>0</v>
      </c>
      <c r="K304" s="7">
        <f t="shared" si="404"/>
        <v>0</v>
      </c>
      <c r="L304" s="7">
        <f t="shared" si="404"/>
        <v>0</v>
      </c>
      <c r="M304" s="7">
        <f t="shared" si="404"/>
        <v>0</v>
      </c>
      <c r="N304" s="7">
        <f t="shared" si="404"/>
        <v>0</v>
      </c>
      <c r="O304" s="7">
        <f t="shared" si="404"/>
        <v>0</v>
      </c>
      <c r="P304" s="7">
        <f t="shared" si="404"/>
        <v>0</v>
      </c>
      <c r="Q304" s="7">
        <f t="shared" si="404"/>
        <v>-9510470.8150000013</v>
      </c>
      <c r="R304" s="7">
        <f t="shared" si="404"/>
        <v>0</v>
      </c>
      <c r="S304" s="7">
        <f t="shared" si="404"/>
        <v>0</v>
      </c>
      <c r="T304" s="7">
        <f t="shared" si="404"/>
        <v>0</v>
      </c>
      <c r="U304" s="7">
        <f t="shared" si="404"/>
        <v>0</v>
      </c>
      <c r="V304" s="7">
        <f t="shared" si="404"/>
        <v>0</v>
      </c>
      <c r="W304" s="7">
        <f t="shared" si="404"/>
        <v>0</v>
      </c>
      <c r="X304" s="7">
        <f t="shared" si="404"/>
        <v>0</v>
      </c>
      <c r="Y304" s="7">
        <f t="shared" si="404"/>
        <v>0</v>
      </c>
      <c r="Z304" s="7">
        <f t="shared" si="404"/>
        <v>0</v>
      </c>
      <c r="AA304" s="7">
        <f t="shared" si="404"/>
        <v>0</v>
      </c>
      <c r="AB304" s="7">
        <f t="shared" si="404"/>
        <v>0</v>
      </c>
      <c r="AC304" s="7">
        <f t="shared" si="404"/>
        <v>0</v>
      </c>
      <c r="AD304" s="7">
        <f t="shared" si="404"/>
        <v>-1092426.6599999999</v>
      </c>
      <c r="AE304" s="7">
        <f t="shared" si="404"/>
        <v>0</v>
      </c>
      <c r="AF304" s="7">
        <f t="shared" si="404"/>
        <v>0</v>
      </c>
      <c r="AG304" s="7">
        <f t="shared" si="404"/>
        <v>0</v>
      </c>
      <c r="AH304" s="7">
        <f t="shared" si="404"/>
        <v>0</v>
      </c>
      <c r="AI304" s="7">
        <f t="shared" si="404"/>
        <v>0</v>
      </c>
      <c r="AJ304" s="7">
        <f t="shared" si="404"/>
        <v>0</v>
      </c>
      <c r="AK304" s="7">
        <f t="shared" si="404"/>
        <v>0</v>
      </c>
      <c r="AL304" s="7">
        <f t="shared" si="404"/>
        <v>0</v>
      </c>
      <c r="AM304" s="7">
        <f t="shared" si="404"/>
        <v>0</v>
      </c>
      <c r="AN304" s="7">
        <f t="shared" si="404"/>
        <v>0</v>
      </c>
      <c r="AO304" s="7">
        <f t="shared" si="404"/>
        <v>0</v>
      </c>
      <c r="AP304" s="7">
        <f t="shared" si="404"/>
        <v>0</v>
      </c>
      <c r="AQ304" s="7">
        <f t="shared" si="404"/>
        <v>0</v>
      </c>
      <c r="AR304" s="7">
        <f t="shared" si="404"/>
        <v>-16427060.989000002</v>
      </c>
      <c r="AS304" s="7">
        <f t="shared" si="404"/>
        <v>-3122817.9200000004</v>
      </c>
      <c r="AT304" s="7">
        <f t="shared" si="404"/>
        <v>0</v>
      </c>
      <c r="AU304" s="7">
        <f t="shared" si="404"/>
        <v>0</v>
      </c>
      <c r="AV304" s="7">
        <f t="shared" si="404"/>
        <v>0</v>
      </c>
      <c r="AW304" s="7">
        <f t="shared" si="404"/>
        <v>0</v>
      </c>
      <c r="AX304" s="7">
        <f t="shared" si="404"/>
        <v>0</v>
      </c>
      <c r="AY304" s="7">
        <f t="shared" si="404"/>
        <v>0</v>
      </c>
      <c r="AZ304" s="7">
        <f t="shared" si="404"/>
        <v>0</v>
      </c>
      <c r="BA304" s="7">
        <f t="shared" si="404"/>
        <v>0</v>
      </c>
      <c r="BB304" s="7">
        <f t="shared" si="404"/>
        <v>0</v>
      </c>
      <c r="BC304" s="7">
        <f t="shared" si="404"/>
        <v>-39492637.158</v>
      </c>
      <c r="BD304" s="7">
        <f t="shared" si="404"/>
        <v>0</v>
      </c>
      <c r="BE304" s="7">
        <f t="shared" si="404"/>
        <v>0</v>
      </c>
      <c r="BF304" s="7">
        <f t="shared" si="404"/>
        <v>0</v>
      </c>
      <c r="BG304" s="7">
        <f t="shared" si="404"/>
        <v>0</v>
      </c>
      <c r="BH304" s="7">
        <f t="shared" si="404"/>
        <v>0</v>
      </c>
      <c r="BI304" s="7">
        <f t="shared" si="404"/>
        <v>0</v>
      </c>
      <c r="BJ304" s="7">
        <f t="shared" si="404"/>
        <v>0</v>
      </c>
      <c r="BK304" s="7">
        <f t="shared" si="404"/>
        <v>0</v>
      </c>
      <c r="BL304" s="7">
        <f t="shared" si="404"/>
        <v>0</v>
      </c>
      <c r="BM304" s="7">
        <f t="shared" si="404"/>
        <v>0</v>
      </c>
      <c r="BN304" s="7">
        <f t="shared" si="404"/>
        <v>0</v>
      </c>
      <c r="BO304" s="7">
        <f t="shared" ref="BO304:DZ304" si="405">((BO301*(BO95+BO96+BO97)+(BO302*(BO102+BO100)))*-1)</f>
        <v>0</v>
      </c>
      <c r="BP304" s="7">
        <f t="shared" si="405"/>
        <v>0</v>
      </c>
      <c r="BQ304" s="7">
        <f t="shared" si="405"/>
        <v>-7005187.7999999998</v>
      </c>
      <c r="BR304" s="7">
        <f t="shared" si="405"/>
        <v>0</v>
      </c>
      <c r="BS304" s="7">
        <f t="shared" si="405"/>
        <v>0</v>
      </c>
      <c r="BT304" s="7">
        <f t="shared" si="405"/>
        <v>0</v>
      </c>
      <c r="BU304" s="7">
        <f t="shared" si="405"/>
        <v>0</v>
      </c>
      <c r="BV304" s="7">
        <f t="shared" si="405"/>
        <v>0</v>
      </c>
      <c r="BW304" s="7">
        <f t="shared" si="405"/>
        <v>0</v>
      </c>
      <c r="BX304" s="7">
        <f t="shared" si="405"/>
        <v>0</v>
      </c>
      <c r="BY304" s="7">
        <f t="shared" si="405"/>
        <v>0</v>
      </c>
      <c r="BZ304" s="7">
        <f t="shared" si="405"/>
        <v>0</v>
      </c>
      <c r="CA304" s="7">
        <f t="shared" si="405"/>
        <v>0</v>
      </c>
      <c r="CB304" s="7">
        <f t="shared" si="405"/>
        <v>-8109466.1928000003</v>
      </c>
      <c r="CC304" s="7">
        <f t="shared" si="405"/>
        <v>0</v>
      </c>
      <c r="CD304" s="7">
        <f t="shared" si="405"/>
        <v>0</v>
      </c>
      <c r="CE304" s="7">
        <f t="shared" si="405"/>
        <v>0</v>
      </c>
      <c r="CF304" s="7">
        <f t="shared" si="405"/>
        <v>0</v>
      </c>
      <c r="CG304" s="7">
        <f t="shared" si="405"/>
        <v>0</v>
      </c>
      <c r="CH304" s="7">
        <f t="shared" si="405"/>
        <v>0</v>
      </c>
      <c r="CI304" s="7">
        <f t="shared" si="405"/>
        <v>0</v>
      </c>
      <c r="CJ304" s="7">
        <f t="shared" si="405"/>
        <v>0</v>
      </c>
      <c r="CK304" s="7">
        <f t="shared" si="405"/>
        <v>-4266904.4050000003</v>
      </c>
      <c r="CL304" s="7">
        <f t="shared" si="405"/>
        <v>0</v>
      </c>
      <c r="CM304" s="7">
        <f t="shared" si="405"/>
        <v>0</v>
      </c>
      <c r="CN304" s="7">
        <f t="shared" si="405"/>
        <v>-27725629.766400002</v>
      </c>
      <c r="CO304" s="7">
        <f t="shared" si="405"/>
        <v>0</v>
      </c>
      <c r="CP304" s="7">
        <f t="shared" si="405"/>
        <v>0</v>
      </c>
      <c r="CQ304" s="7">
        <f t="shared" si="405"/>
        <v>0</v>
      </c>
      <c r="CR304" s="7">
        <f t="shared" si="405"/>
        <v>0</v>
      </c>
      <c r="CS304" s="7">
        <f t="shared" si="405"/>
        <v>0</v>
      </c>
      <c r="CT304" s="7">
        <f t="shared" si="405"/>
        <v>0</v>
      </c>
      <c r="CU304" s="7">
        <f t="shared" si="405"/>
        <v>0</v>
      </c>
      <c r="CV304" s="7">
        <f t="shared" si="405"/>
        <v>0</v>
      </c>
      <c r="CW304" s="7">
        <f t="shared" si="405"/>
        <v>0</v>
      </c>
      <c r="CX304" s="7">
        <f t="shared" si="405"/>
        <v>0</v>
      </c>
      <c r="CY304" s="7">
        <f t="shared" si="405"/>
        <v>0</v>
      </c>
      <c r="CZ304" s="7">
        <f t="shared" si="405"/>
        <v>0</v>
      </c>
      <c r="DA304" s="7">
        <f t="shared" si="405"/>
        <v>0</v>
      </c>
      <c r="DB304" s="7">
        <f t="shared" si="405"/>
        <v>0</v>
      </c>
      <c r="DC304" s="7">
        <f t="shared" si="405"/>
        <v>0</v>
      </c>
      <c r="DD304" s="7">
        <f t="shared" si="405"/>
        <v>0</v>
      </c>
      <c r="DE304" s="7">
        <f t="shared" si="405"/>
        <v>0</v>
      </c>
      <c r="DF304" s="7">
        <f t="shared" si="405"/>
        <v>-8467360.5336000007</v>
      </c>
      <c r="DG304" s="7">
        <f t="shared" si="405"/>
        <v>0</v>
      </c>
      <c r="DH304" s="7">
        <f t="shared" si="405"/>
        <v>0</v>
      </c>
      <c r="DI304" s="7">
        <f t="shared" si="405"/>
        <v>0</v>
      </c>
      <c r="DJ304" s="7">
        <f t="shared" si="405"/>
        <v>0</v>
      </c>
      <c r="DK304" s="7">
        <f t="shared" si="405"/>
        <v>0</v>
      </c>
      <c r="DL304" s="7">
        <f t="shared" si="405"/>
        <v>0</v>
      </c>
      <c r="DM304" s="7">
        <f t="shared" si="405"/>
        <v>0</v>
      </c>
      <c r="DN304" s="7">
        <f t="shared" si="405"/>
        <v>0</v>
      </c>
      <c r="DO304" s="7">
        <f t="shared" si="405"/>
        <v>0</v>
      </c>
      <c r="DP304" s="7">
        <f t="shared" si="405"/>
        <v>0</v>
      </c>
      <c r="DQ304" s="7">
        <f t="shared" si="405"/>
        <v>0</v>
      </c>
      <c r="DR304" s="7">
        <f t="shared" si="405"/>
        <v>0</v>
      </c>
      <c r="DS304" s="7">
        <f t="shared" si="405"/>
        <v>0</v>
      </c>
      <c r="DT304" s="7">
        <f t="shared" si="405"/>
        <v>0</v>
      </c>
      <c r="DU304" s="7">
        <f t="shared" si="405"/>
        <v>0</v>
      </c>
      <c r="DV304" s="7">
        <f t="shared" si="405"/>
        <v>0</v>
      </c>
      <c r="DW304" s="7">
        <f t="shared" si="405"/>
        <v>0</v>
      </c>
      <c r="DX304" s="7">
        <f t="shared" si="405"/>
        <v>0</v>
      </c>
      <c r="DY304" s="7">
        <f t="shared" si="405"/>
        <v>0</v>
      </c>
      <c r="DZ304" s="7">
        <f t="shared" si="405"/>
        <v>0</v>
      </c>
      <c r="EA304" s="7">
        <f t="shared" ref="EA304:FX304" si="406">((EA301*(EA95+EA96+EA97)+(EA302*(EA102+EA100)))*-1)</f>
        <v>0</v>
      </c>
      <c r="EB304" s="7">
        <f t="shared" si="406"/>
        <v>0</v>
      </c>
      <c r="EC304" s="7">
        <f t="shared" si="406"/>
        <v>0</v>
      </c>
      <c r="ED304" s="7">
        <f t="shared" si="406"/>
        <v>0</v>
      </c>
      <c r="EE304" s="7">
        <f t="shared" si="406"/>
        <v>0</v>
      </c>
      <c r="EF304" s="7">
        <f t="shared" si="406"/>
        <v>0</v>
      </c>
      <c r="EG304" s="7">
        <f t="shared" si="406"/>
        <v>0</v>
      </c>
      <c r="EH304" s="7">
        <f t="shared" si="406"/>
        <v>0</v>
      </c>
      <c r="EI304" s="7">
        <f t="shared" si="406"/>
        <v>0</v>
      </c>
      <c r="EJ304" s="7">
        <f t="shared" si="406"/>
        <v>0</v>
      </c>
      <c r="EK304" s="7">
        <f t="shared" si="406"/>
        <v>0</v>
      </c>
      <c r="EL304" s="7">
        <f t="shared" si="406"/>
        <v>0</v>
      </c>
      <c r="EM304" s="7">
        <f t="shared" si="406"/>
        <v>0</v>
      </c>
      <c r="EN304" s="7">
        <f t="shared" si="406"/>
        <v>0</v>
      </c>
      <c r="EO304" s="7">
        <f t="shared" si="406"/>
        <v>0</v>
      </c>
      <c r="EP304" s="7">
        <f t="shared" si="406"/>
        <v>0</v>
      </c>
      <c r="EQ304" s="7">
        <f t="shared" si="406"/>
        <v>-1191704.5</v>
      </c>
      <c r="ER304" s="7">
        <f t="shared" si="406"/>
        <v>0</v>
      </c>
      <c r="ES304" s="7">
        <f t="shared" si="406"/>
        <v>0</v>
      </c>
      <c r="ET304" s="7">
        <f t="shared" si="406"/>
        <v>0</v>
      </c>
      <c r="EU304" s="7">
        <f t="shared" si="406"/>
        <v>0</v>
      </c>
      <c r="EV304" s="7">
        <f t="shared" si="406"/>
        <v>0</v>
      </c>
      <c r="EW304" s="7">
        <f t="shared" si="406"/>
        <v>0</v>
      </c>
      <c r="EX304" s="7">
        <f t="shared" si="406"/>
        <v>0</v>
      </c>
      <c r="EY304" s="7">
        <f t="shared" si="406"/>
        <v>0</v>
      </c>
      <c r="EZ304" s="7">
        <f t="shared" si="406"/>
        <v>0</v>
      </c>
      <c r="FA304" s="7">
        <f t="shared" si="406"/>
        <v>0</v>
      </c>
      <c r="FB304" s="7">
        <f t="shared" si="406"/>
        <v>0</v>
      </c>
      <c r="FC304" s="7">
        <f t="shared" si="406"/>
        <v>0</v>
      </c>
      <c r="FD304" s="7">
        <f t="shared" si="406"/>
        <v>0</v>
      </c>
      <c r="FE304" s="7">
        <f t="shared" si="406"/>
        <v>0</v>
      </c>
      <c r="FF304" s="7">
        <f t="shared" si="406"/>
        <v>0</v>
      </c>
      <c r="FG304" s="7">
        <f t="shared" si="406"/>
        <v>0</v>
      </c>
      <c r="FH304" s="7">
        <f t="shared" si="406"/>
        <v>0</v>
      </c>
      <c r="FI304" s="7">
        <f t="shared" si="406"/>
        <v>0</v>
      </c>
      <c r="FJ304" s="7">
        <f t="shared" si="406"/>
        <v>0</v>
      </c>
      <c r="FK304" s="7">
        <f t="shared" si="406"/>
        <v>0</v>
      </c>
      <c r="FL304" s="7">
        <f t="shared" si="406"/>
        <v>0</v>
      </c>
      <c r="FM304" s="7">
        <f t="shared" si="406"/>
        <v>0</v>
      </c>
      <c r="FN304" s="7">
        <f t="shared" si="406"/>
        <v>0</v>
      </c>
      <c r="FO304" s="7">
        <f t="shared" si="406"/>
        <v>0</v>
      </c>
      <c r="FP304" s="7">
        <f t="shared" si="406"/>
        <v>0</v>
      </c>
      <c r="FQ304" s="7">
        <f t="shared" si="406"/>
        <v>0</v>
      </c>
      <c r="FR304" s="7">
        <f t="shared" si="406"/>
        <v>0</v>
      </c>
      <c r="FS304" s="7">
        <f t="shared" si="406"/>
        <v>0</v>
      </c>
      <c r="FT304" s="7">
        <f t="shared" si="406"/>
        <v>0</v>
      </c>
      <c r="FU304" s="7">
        <f t="shared" si="406"/>
        <v>0</v>
      </c>
      <c r="FV304" s="7">
        <f t="shared" si="406"/>
        <v>0</v>
      </c>
      <c r="FW304" s="7">
        <f t="shared" si="406"/>
        <v>0</v>
      </c>
      <c r="FX304" s="7">
        <f t="shared" si="406"/>
        <v>0</v>
      </c>
      <c r="FY304" s="7">
        <f>SUM(C304:FX304)</f>
        <v>-193810103.85890505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879</v>
      </c>
      <c r="B306" s="7" t="s">
        <v>880</v>
      </c>
      <c r="C306" s="7">
        <f t="shared" ref="C306:BN306" si="407">C292+C304</f>
        <v>64268128.989445269</v>
      </c>
      <c r="D306" s="7">
        <f t="shared" si="407"/>
        <v>340887364.72101694</v>
      </c>
      <c r="E306" s="7">
        <f t="shared" si="407"/>
        <v>60616802.743885748</v>
      </c>
      <c r="F306" s="7">
        <f t="shared" si="407"/>
        <v>190708168.67657575</v>
      </c>
      <c r="G306" s="7">
        <f t="shared" si="407"/>
        <v>12958837.436213994</v>
      </c>
      <c r="H306" s="7">
        <f t="shared" si="407"/>
        <v>11266446.174358202</v>
      </c>
      <c r="I306" s="7">
        <f t="shared" si="407"/>
        <v>84438046.587650955</v>
      </c>
      <c r="J306" s="7">
        <f t="shared" si="407"/>
        <v>21406013.776267786</v>
      </c>
      <c r="K306" s="7">
        <f t="shared" si="407"/>
        <v>3465208.4990686271</v>
      </c>
      <c r="L306" s="7">
        <f t="shared" si="407"/>
        <v>23606409.585670087</v>
      </c>
      <c r="M306" s="7">
        <f t="shared" si="407"/>
        <v>13436897.976870183</v>
      </c>
      <c r="N306" s="7">
        <f t="shared" si="407"/>
        <v>506333741.94817793</v>
      </c>
      <c r="O306" s="7">
        <f t="shared" si="407"/>
        <v>127208919.87769736</v>
      </c>
      <c r="P306" s="7">
        <f t="shared" si="407"/>
        <v>3996448.7826678231</v>
      </c>
      <c r="Q306" s="7">
        <f t="shared" si="407"/>
        <v>386857602.23675901</v>
      </c>
      <c r="R306" s="7">
        <f t="shared" si="407"/>
        <v>44483147.017392524</v>
      </c>
      <c r="S306" s="7">
        <f t="shared" si="407"/>
        <v>16478446.043364039</v>
      </c>
      <c r="T306" s="7">
        <f t="shared" si="407"/>
        <v>2521320.6313906182</v>
      </c>
      <c r="U306" s="7">
        <f t="shared" si="407"/>
        <v>1204340.3277756453</v>
      </c>
      <c r="V306" s="7">
        <f t="shared" si="407"/>
        <v>3458997.1707174187</v>
      </c>
      <c r="W306" s="7">
        <f t="shared" si="407"/>
        <v>2516673.8482899079</v>
      </c>
      <c r="X306" s="7">
        <f t="shared" si="407"/>
        <v>961081.44196112361</v>
      </c>
      <c r="Y306" s="7">
        <f t="shared" si="407"/>
        <v>7872823.7479513697</v>
      </c>
      <c r="Z306" s="7">
        <f t="shared" si="407"/>
        <v>3141840.1341032367</v>
      </c>
      <c r="AA306" s="7">
        <f t="shared" si="407"/>
        <v>293256019.84328759</v>
      </c>
      <c r="AB306" s="7">
        <f t="shared" si="407"/>
        <v>273054485.52713257</v>
      </c>
      <c r="AC306" s="7">
        <f t="shared" si="407"/>
        <v>9865190.2527286708</v>
      </c>
      <c r="AD306" s="7">
        <f t="shared" si="407"/>
        <v>12310808.265233394</v>
      </c>
      <c r="AE306" s="7">
        <f t="shared" si="407"/>
        <v>1764094.5624698992</v>
      </c>
      <c r="AF306" s="7">
        <f t="shared" si="407"/>
        <v>2835843.9017243329</v>
      </c>
      <c r="AG306" s="7">
        <f t="shared" si="407"/>
        <v>6989224.9735509986</v>
      </c>
      <c r="AH306" s="7">
        <f t="shared" si="407"/>
        <v>10090017.330769036</v>
      </c>
      <c r="AI306" s="7">
        <f t="shared" si="407"/>
        <v>4226699.0165063897</v>
      </c>
      <c r="AJ306" s="7">
        <f t="shared" si="407"/>
        <v>2645383.5609082961</v>
      </c>
      <c r="AK306" s="7">
        <f t="shared" si="407"/>
        <v>3206832.3608119907</v>
      </c>
      <c r="AL306" s="7">
        <f t="shared" si="407"/>
        <v>3590194.3506729929</v>
      </c>
      <c r="AM306" s="7">
        <f t="shared" si="407"/>
        <v>4674750.2031540563</v>
      </c>
      <c r="AN306" s="7">
        <f t="shared" si="407"/>
        <v>4282321.4643959161</v>
      </c>
      <c r="AO306" s="7">
        <f t="shared" si="407"/>
        <v>42354009.379524261</v>
      </c>
      <c r="AP306" s="7">
        <f t="shared" si="407"/>
        <v>881779908.83868778</v>
      </c>
      <c r="AQ306" s="7">
        <f t="shared" si="407"/>
        <v>3536056.3438719721</v>
      </c>
      <c r="AR306" s="7">
        <f t="shared" si="407"/>
        <v>584377073.8227427</v>
      </c>
      <c r="AS306" s="7">
        <f t="shared" si="407"/>
        <v>65627107.270726025</v>
      </c>
      <c r="AT306" s="7">
        <f t="shared" si="407"/>
        <v>21965816.366288301</v>
      </c>
      <c r="AU306" s="7">
        <f t="shared" si="407"/>
        <v>3726842.9097546474</v>
      </c>
      <c r="AV306" s="7">
        <f t="shared" si="407"/>
        <v>4130524.2219100762</v>
      </c>
      <c r="AW306" s="7">
        <f t="shared" si="407"/>
        <v>3641319.6568947751</v>
      </c>
      <c r="AX306" s="7">
        <f t="shared" si="407"/>
        <v>1666901.9364184404</v>
      </c>
      <c r="AY306" s="7">
        <f t="shared" si="407"/>
        <v>5007317.9859226802</v>
      </c>
      <c r="AZ306" s="7">
        <f t="shared" si="407"/>
        <v>125902563.78831671</v>
      </c>
      <c r="BA306" s="7">
        <f t="shared" si="407"/>
        <v>83865672.096500695</v>
      </c>
      <c r="BB306" s="7">
        <f t="shared" si="407"/>
        <v>74446726.775965631</v>
      </c>
      <c r="BC306" s="7">
        <f t="shared" si="407"/>
        <v>225978749.58488148</v>
      </c>
      <c r="BD306" s="7">
        <f t="shared" si="407"/>
        <v>32747926.412997372</v>
      </c>
      <c r="BE306" s="7">
        <f t="shared" si="407"/>
        <v>13243988.275025865</v>
      </c>
      <c r="BF306" s="7">
        <f t="shared" si="407"/>
        <v>232360271.97985649</v>
      </c>
      <c r="BG306" s="7">
        <f t="shared" si="407"/>
        <v>10159756.316660427</v>
      </c>
      <c r="BH306" s="7">
        <f t="shared" si="407"/>
        <v>6234092.8443780001</v>
      </c>
      <c r="BI306" s="7">
        <f t="shared" si="407"/>
        <v>3851682.5876386883</v>
      </c>
      <c r="BJ306" s="7">
        <f t="shared" si="407"/>
        <v>58332753.966487788</v>
      </c>
      <c r="BK306" s="7">
        <f t="shared" si="407"/>
        <v>280937661.27387607</v>
      </c>
      <c r="BL306" s="7">
        <f t="shared" si="407"/>
        <v>2689703.4232782321</v>
      </c>
      <c r="BM306" s="7">
        <f t="shared" si="407"/>
        <v>3883881.1375346519</v>
      </c>
      <c r="BN306" s="7">
        <f t="shared" si="407"/>
        <v>31766371.065818347</v>
      </c>
      <c r="BO306" s="7">
        <f t="shared" ref="BO306:DZ306" si="408">BO292+BO304</f>
        <v>12937958.107225759</v>
      </c>
      <c r="BP306" s="7">
        <f t="shared" si="408"/>
        <v>3191903.5978169474</v>
      </c>
      <c r="BQ306" s="7">
        <f t="shared" si="408"/>
        <v>54090002.772136703</v>
      </c>
      <c r="BR306" s="7">
        <f t="shared" si="408"/>
        <v>43085712.64994812</v>
      </c>
      <c r="BS306" s="7">
        <f t="shared" si="408"/>
        <v>12806003.896703199</v>
      </c>
      <c r="BT306" s="7">
        <f t="shared" si="408"/>
        <v>4920481.0575567679</v>
      </c>
      <c r="BU306" s="7">
        <f t="shared" si="408"/>
        <v>4917728.984480055</v>
      </c>
      <c r="BV306" s="7">
        <f t="shared" si="408"/>
        <v>12445167.089309808</v>
      </c>
      <c r="BW306" s="7">
        <f t="shared" si="408"/>
        <v>19241127.527320568</v>
      </c>
      <c r="BX306" s="7">
        <f t="shared" si="408"/>
        <v>1560167.8990371299</v>
      </c>
      <c r="BY306" s="7">
        <f t="shared" si="408"/>
        <v>5465412.6219977019</v>
      </c>
      <c r="BZ306" s="7">
        <f t="shared" si="408"/>
        <v>3014063.2650827011</v>
      </c>
      <c r="CA306" s="7">
        <f t="shared" si="408"/>
        <v>2682244.1614731224</v>
      </c>
      <c r="CB306" s="7">
        <f t="shared" si="408"/>
        <v>736300854.41420794</v>
      </c>
      <c r="CC306" s="7">
        <f t="shared" si="408"/>
        <v>2842457.58106717</v>
      </c>
      <c r="CD306" s="7">
        <f t="shared" si="408"/>
        <v>1531620.1281112942</v>
      </c>
      <c r="CE306" s="7">
        <f t="shared" si="408"/>
        <v>2322958.9917331813</v>
      </c>
      <c r="CF306" s="7">
        <f t="shared" si="408"/>
        <v>2399318.9102663477</v>
      </c>
      <c r="CG306" s="7">
        <f t="shared" si="408"/>
        <v>3120718.6817124276</v>
      </c>
      <c r="CH306" s="7">
        <f t="shared" si="408"/>
        <v>1957823.5114254947</v>
      </c>
      <c r="CI306" s="7">
        <f t="shared" si="408"/>
        <v>7130976.7245120415</v>
      </c>
      <c r="CJ306" s="7">
        <f t="shared" si="408"/>
        <v>9980539.8221648671</v>
      </c>
      <c r="CK306" s="7">
        <f t="shared" si="408"/>
        <v>51359571.146066263</v>
      </c>
      <c r="CL306" s="7">
        <f t="shared" si="408"/>
        <v>13592657.071415059</v>
      </c>
      <c r="CM306" s="7">
        <f t="shared" si="408"/>
        <v>8256907.9852950703</v>
      </c>
      <c r="CN306" s="7">
        <f t="shared" si="408"/>
        <v>266563846.65988925</v>
      </c>
      <c r="CO306" s="7">
        <f t="shared" si="408"/>
        <v>136135502.03826106</v>
      </c>
      <c r="CP306" s="7">
        <f t="shared" si="408"/>
        <v>10451827.602160843</v>
      </c>
      <c r="CQ306" s="7">
        <f t="shared" si="408"/>
        <v>9311850.6506717</v>
      </c>
      <c r="CR306" s="7">
        <f t="shared" si="408"/>
        <v>3231272.7513383189</v>
      </c>
      <c r="CS306" s="7">
        <f t="shared" si="408"/>
        <v>4062232.5822144765</v>
      </c>
      <c r="CT306" s="7">
        <f t="shared" si="408"/>
        <v>1896728.4254048942</v>
      </c>
      <c r="CU306" s="7">
        <f t="shared" si="408"/>
        <v>4331131.5619059214</v>
      </c>
      <c r="CV306" s="7">
        <f t="shared" si="408"/>
        <v>893773.78499228554</v>
      </c>
      <c r="CW306" s="7">
        <f t="shared" si="408"/>
        <v>3008892.0097102127</v>
      </c>
      <c r="CX306" s="7">
        <f t="shared" si="408"/>
        <v>4925162.4214585293</v>
      </c>
      <c r="CY306" s="7">
        <f t="shared" si="408"/>
        <v>975759.77830832487</v>
      </c>
      <c r="CZ306" s="7">
        <f t="shared" si="408"/>
        <v>19011567.474255312</v>
      </c>
      <c r="DA306" s="7">
        <f t="shared" si="408"/>
        <v>3038862.2845237851</v>
      </c>
      <c r="DB306" s="7">
        <f t="shared" si="408"/>
        <v>3903396.3357979283</v>
      </c>
      <c r="DC306" s="7">
        <f t="shared" si="408"/>
        <v>2505442.9962592954</v>
      </c>
      <c r="DD306" s="7">
        <f t="shared" si="408"/>
        <v>2840965.2701974763</v>
      </c>
      <c r="DE306" s="7">
        <f t="shared" si="408"/>
        <v>4146012.1150382319</v>
      </c>
      <c r="DF306" s="7">
        <f t="shared" si="408"/>
        <v>189494085.04947016</v>
      </c>
      <c r="DG306" s="7">
        <f t="shared" si="408"/>
        <v>1661069.2341248803</v>
      </c>
      <c r="DH306" s="7">
        <f t="shared" si="408"/>
        <v>18575014.808523953</v>
      </c>
      <c r="DI306" s="7">
        <f t="shared" si="408"/>
        <v>24726504.397103399</v>
      </c>
      <c r="DJ306" s="7">
        <f t="shared" si="408"/>
        <v>6849970.4284201413</v>
      </c>
      <c r="DK306" s="7">
        <f t="shared" si="408"/>
        <v>5019825.1392230997</v>
      </c>
      <c r="DL306" s="7">
        <f t="shared" si="408"/>
        <v>56254653.911344051</v>
      </c>
      <c r="DM306" s="7">
        <f t="shared" si="408"/>
        <v>3871107.5772106405</v>
      </c>
      <c r="DN306" s="7">
        <f t="shared" si="408"/>
        <v>14253716.379273748</v>
      </c>
      <c r="DO306" s="7">
        <f t="shared" si="408"/>
        <v>31263261.560699988</v>
      </c>
      <c r="DP306" s="7">
        <f t="shared" si="408"/>
        <v>3245903.676347699</v>
      </c>
      <c r="DQ306" s="7">
        <f t="shared" si="408"/>
        <v>8688639.2974918876</v>
      </c>
      <c r="DR306" s="7">
        <f t="shared" si="408"/>
        <v>14425669.778541753</v>
      </c>
      <c r="DS306" s="7">
        <f t="shared" si="408"/>
        <v>8119668.5279795043</v>
      </c>
      <c r="DT306" s="7">
        <f t="shared" si="408"/>
        <v>2761947.2536001503</v>
      </c>
      <c r="DU306" s="7">
        <f t="shared" si="408"/>
        <v>4436476.3758083079</v>
      </c>
      <c r="DV306" s="7">
        <f t="shared" si="408"/>
        <v>3230483.2591280038</v>
      </c>
      <c r="DW306" s="7">
        <f t="shared" si="408"/>
        <v>3977040.3225261229</v>
      </c>
      <c r="DX306" s="7">
        <f t="shared" si="408"/>
        <v>3177633.9025068027</v>
      </c>
      <c r="DY306" s="7">
        <f t="shared" si="408"/>
        <v>4273302.8589092698</v>
      </c>
      <c r="DZ306" s="7">
        <f t="shared" si="408"/>
        <v>8246211.4788847277</v>
      </c>
      <c r="EA306" s="7">
        <f t="shared" ref="EA306:FX306" si="409">EA292+EA304</f>
        <v>6289900.6318756174</v>
      </c>
      <c r="EB306" s="7">
        <f t="shared" si="409"/>
        <v>6161288.8436091784</v>
      </c>
      <c r="EC306" s="7">
        <f t="shared" si="409"/>
        <v>3829087.5596589781</v>
      </c>
      <c r="ED306" s="7">
        <f t="shared" si="409"/>
        <v>20355216.356786188</v>
      </c>
      <c r="EE306" s="7">
        <f t="shared" si="409"/>
        <v>2926877.3788672853</v>
      </c>
      <c r="EF306" s="7">
        <f t="shared" si="409"/>
        <v>14760461.212775914</v>
      </c>
      <c r="EG306" s="7">
        <f t="shared" si="409"/>
        <v>3449600.7868362134</v>
      </c>
      <c r="EH306" s="7">
        <f t="shared" si="409"/>
        <v>3327675.027883837</v>
      </c>
      <c r="EI306" s="7">
        <f t="shared" si="409"/>
        <v>149367469.15028054</v>
      </c>
      <c r="EJ306" s="7">
        <f t="shared" si="409"/>
        <v>91418862.706892133</v>
      </c>
      <c r="EK306" s="7">
        <f t="shared" si="409"/>
        <v>6861118.3539559739</v>
      </c>
      <c r="EL306" s="7">
        <f t="shared" si="409"/>
        <v>4800392.9069602443</v>
      </c>
      <c r="EM306" s="7">
        <f t="shared" si="409"/>
        <v>4592028.6598243285</v>
      </c>
      <c r="EN306" s="7">
        <f t="shared" si="409"/>
        <v>10622463.521071438</v>
      </c>
      <c r="EO306" s="7">
        <f t="shared" si="409"/>
        <v>4064694.7545144572</v>
      </c>
      <c r="EP306" s="7">
        <f t="shared" si="409"/>
        <v>4853726.0383923762</v>
      </c>
      <c r="EQ306" s="7">
        <f t="shared" si="409"/>
        <v>24642018.927750092</v>
      </c>
      <c r="ER306" s="7">
        <f t="shared" si="409"/>
        <v>4148559.5641715596</v>
      </c>
      <c r="ES306" s="7">
        <f t="shared" si="409"/>
        <v>2623015.3213352636</v>
      </c>
      <c r="ET306" s="7">
        <f t="shared" si="409"/>
        <v>3719194.67687571</v>
      </c>
      <c r="EU306" s="7">
        <f t="shared" si="409"/>
        <v>6856530.5123376148</v>
      </c>
      <c r="EV306" s="7">
        <f t="shared" si="409"/>
        <v>1705099.1957180852</v>
      </c>
      <c r="EW306" s="7">
        <f t="shared" si="409"/>
        <v>11429964.786460165</v>
      </c>
      <c r="EX306" s="7">
        <f t="shared" si="409"/>
        <v>3191250.1459000185</v>
      </c>
      <c r="EY306" s="7">
        <f t="shared" si="409"/>
        <v>7276663.5394519717</v>
      </c>
      <c r="EZ306" s="7">
        <f t="shared" si="409"/>
        <v>2381937.4726509443</v>
      </c>
      <c r="FA306" s="7">
        <f t="shared" si="409"/>
        <v>35458024.340506583</v>
      </c>
      <c r="FB306" s="7">
        <f t="shared" si="409"/>
        <v>4254213.389800339</v>
      </c>
      <c r="FC306" s="7">
        <f t="shared" si="409"/>
        <v>18233646.067399535</v>
      </c>
      <c r="FD306" s="7">
        <f t="shared" si="409"/>
        <v>4634410.9473890187</v>
      </c>
      <c r="FE306" s="7">
        <f t="shared" si="409"/>
        <v>1857203.9857849816</v>
      </c>
      <c r="FF306" s="7">
        <f t="shared" si="409"/>
        <v>3209417.0974887367</v>
      </c>
      <c r="FG306" s="7">
        <f t="shared" si="409"/>
        <v>2240977.0344493538</v>
      </c>
      <c r="FH306" s="7">
        <f t="shared" si="409"/>
        <v>1462633.2890915896</v>
      </c>
      <c r="FI306" s="7">
        <f t="shared" si="409"/>
        <v>17506456.728152126</v>
      </c>
      <c r="FJ306" s="7">
        <f t="shared" si="409"/>
        <v>18797450.792740922</v>
      </c>
      <c r="FK306" s="7">
        <f t="shared" si="409"/>
        <v>24074290.867786378</v>
      </c>
      <c r="FL306" s="7">
        <f t="shared" si="409"/>
        <v>76423283.583881751</v>
      </c>
      <c r="FM306" s="7">
        <f t="shared" si="409"/>
        <v>35041393.635731205</v>
      </c>
      <c r="FN306" s="7">
        <f t="shared" si="409"/>
        <v>217322385.77048305</v>
      </c>
      <c r="FO306" s="7">
        <f t="shared" si="409"/>
        <v>10946483.074308006</v>
      </c>
      <c r="FP306" s="7">
        <f t="shared" si="409"/>
        <v>23364044.281240299</v>
      </c>
      <c r="FQ306" s="7">
        <f t="shared" si="409"/>
        <v>9856293.0460820403</v>
      </c>
      <c r="FR306" s="7">
        <f t="shared" si="409"/>
        <v>2881054.5616763579</v>
      </c>
      <c r="FS306" s="7">
        <f t="shared" si="409"/>
        <v>3040955.2224878529</v>
      </c>
      <c r="FT306" s="7">
        <f t="shared" si="409"/>
        <v>1352119.29</v>
      </c>
      <c r="FU306" s="7">
        <f t="shared" si="409"/>
        <v>9158205.9072164446</v>
      </c>
      <c r="FV306" s="7">
        <f t="shared" si="409"/>
        <v>7468180.7909181044</v>
      </c>
      <c r="FW306" s="7">
        <f t="shared" si="409"/>
        <v>2983079.3778643617</v>
      </c>
      <c r="FX306" s="7">
        <f t="shared" si="409"/>
        <v>1190728.7176318185</v>
      </c>
      <c r="FY306" s="7">
        <f>-(FY292+FY304)</f>
        <v>193810103.85890505</v>
      </c>
      <c r="FZ306" s="7">
        <f>SUM(C306:FY306)</f>
        <v>8422263178.5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881</v>
      </c>
      <c r="B307" s="7" t="s">
        <v>882</v>
      </c>
      <c r="C307" s="7">
        <f t="shared" ref="C307:BN308" si="410">C293</f>
        <v>26028437.762383372</v>
      </c>
      <c r="D307" s="7">
        <f t="shared" si="410"/>
        <v>89575729.768486485</v>
      </c>
      <c r="E307" s="7">
        <f t="shared" si="410"/>
        <v>26228492.551683038</v>
      </c>
      <c r="F307" s="7">
        <f t="shared" si="410"/>
        <v>57854546.918060362</v>
      </c>
      <c r="G307" s="7">
        <f t="shared" si="410"/>
        <v>6393266.1535566421</v>
      </c>
      <c r="H307" s="7">
        <f t="shared" si="410"/>
        <v>3240187.6751334164</v>
      </c>
      <c r="I307" s="7">
        <f t="shared" si="410"/>
        <v>24677678.316431198</v>
      </c>
      <c r="J307" s="7">
        <f t="shared" si="410"/>
        <v>4112259.4517684756</v>
      </c>
      <c r="K307" s="7">
        <f t="shared" si="410"/>
        <v>1170246.3085679067</v>
      </c>
      <c r="L307" s="7">
        <f t="shared" si="410"/>
        <v>17062736.91243279</v>
      </c>
      <c r="M307" s="7">
        <f t="shared" si="410"/>
        <v>6087586.9005354103</v>
      </c>
      <c r="N307" s="7">
        <f t="shared" si="410"/>
        <v>139752432.76749906</v>
      </c>
      <c r="O307" s="7">
        <f t="shared" si="410"/>
        <v>54940260.44431974</v>
      </c>
      <c r="P307" s="7">
        <f t="shared" si="410"/>
        <v>1512687.8642040391</v>
      </c>
      <c r="Q307" s="7">
        <f t="shared" si="410"/>
        <v>101476106.13661335</v>
      </c>
      <c r="R307" s="7">
        <f t="shared" si="410"/>
        <v>1786556.6750839765</v>
      </c>
      <c r="S307" s="7">
        <f t="shared" si="410"/>
        <v>8267969.886476364</v>
      </c>
      <c r="T307" s="7">
        <f t="shared" si="410"/>
        <v>632909.06146889308</v>
      </c>
      <c r="U307" s="7">
        <f t="shared" si="410"/>
        <v>650802.91070524557</v>
      </c>
      <c r="V307" s="7">
        <f t="shared" si="410"/>
        <v>902887.72127275669</v>
      </c>
      <c r="W307" s="7">
        <f t="shared" si="410"/>
        <v>202560.68748269527</v>
      </c>
      <c r="X307" s="7">
        <f t="shared" si="410"/>
        <v>232176.18619159641</v>
      </c>
      <c r="Y307" s="7">
        <f t="shared" si="410"/>
        <v>1560675.1204766447</v>
      </c>
      <c r="Z307" s="7">
        <f t="shared" si="410"/>
        <v>561510.94022086519</v>
      </c>
      <c r="AA307" s="7">
        <f t="shared" si="410"/>
        <v>114344183.87862548</v>
      </c>
      <c r="AB307" s="7">
        <f t="shared" si="410"/>
        <v>210983771.97884157</v>
      </c>
      <c r="AC307" s="7">
        <f t="shared" si="410"/>
        <v>5157762.6661095629</v>
      </c>
      <c r="AD307" s="7">
        <f t="shared" si="410"/>
        <v>5952050.5924170343</v>
      </c>
      <c r="AE307" s="7">
        <f t="shared" si="410"/>
        <v>383902.83330321452</v>
      </c>
      <c r="AF307" s="7">
        <f t="shared" si="410"/>
        <v>616616.77047617664</v>
      </c>
      <c r="AG307" s="7">
        <f t="shared" si="410"/>
        <v>3947857.1926310738</v>
      </c>
      <c r="AH307" s="7">
        <f t="shared" si="410"/>
        <v>706099.86747470114</v>
      </c>
      <c r="AI307" s="7">
        <f t="shared" si="410"/>
        <v>269638.0843858819</v>
      </c>
      <c r="AJ307" s="7">
        <f t="shared" si="410"/>
        <v>660836.87125960796</v>
      </c>
      <c r="AK307" s="7">
        <f t="shared" si="410"/>
        <v>985856.6330846661</v>
      </c>
      <c r="AL307" s="7">
        <f t="shared" si="410"/>
        <v>1823465.2308488598</v>
      </c>
      <c r="AM307" s="7">
        <f t="shared" si="410"/>
        <v>1025185.5608313507</v>
      </c>
      <c r="AN307" s="7">
        <f t="shared" si="410"/>
        <v>2976905.4511667294</v>
      </c>
      <c r="AO307" s="7">
        <f t="shared" si="410"/>
        <v>10477735.688246066</v>
      </c>
      <c r="AP307" s="7">
        <f t="shared" si="410"/>
        <v>596188616.53287947</v>
      </c>
      <c r="AQ307" s="7">
        <f t="shared" si="410"/>
        <v>2051785.5610915234</v>
      </c>
      <c r="AR307" s="7">
        <f t="shared" si="410"/>
        <v>219516894.5978643</v>
      </c>
      <c r="AS307" s="7">
        <f t="shared" si="410"/>
        <v>39307214.164731979</v>
      </c>
      <c r="AT307" s="7">
        <f t="shared" si="410"/>
        <v>7440812.2769323168</v>
      </c>
      <c r="AU307" s="7">
        <f t="shared" si="410"/>
        <v>1112948.6227244223</v>
      </c>
      <c r="AV307" s="7">
        <f t="shared" si="410"/>
        <v>1199019.7790663589</v>
      </c>
      <c r="AW307" s="7">
        <f t="shared" si="410"/>
        <v>624382.60871131613</v>
      </c>
      <c r="AX307" s="7">
        <f t="shared" si="410"/>
        <v>507162.11927562446</v>
      </c>
      <c r="AY307" s="7">
        <f t="shared" si="410"/>
        <v>1443311.3931541287</v>
      </c>
      <c r="AZ307" s="7">
        <f t="shared" si="410"/>
        <v>12639612.789513292</v>
      </c>
      <c r="BA307" s="7">
        <f t="shared" si="410"/>
        <v>15269561.176607171</v>
      </c>
      <c r="BB307" s="7">
        <f t="shared" si="410"/>
        <v>4382722.9233480636</v>
      </c>
      <c r="BC307" s="7">
        <f t="shared" si="410"/>
        <v>71789008.30352886</v>
      </c>
      <c r="BD307" s="7">
        <f t="shared" si="410"/>
        <v>12514380.794087863</v>
      </c>
      <c r="BE307" s="7">
        <f t="shared" si="410"/>
        <v>3667223.8441116097</v>
      </c>
      <c r="BF307" s="7">
        <f t="shared" si="410"/>
        <v>59496030.733937882</v>
      </c>
      <c r="BG307" s="7">
        <f t="shared" si="410"/>
        <v>1261007.1210930347</v>
      </c>
      <c r="BH307" s="7">
        <f t="shared" si="410"/>
        <v>1397439.7551524483</v>
      </c>
      <c r="BI307" s="7">
        <f t="shared" si="410"/>
        <v>491397.72608338861</v>
      </c>
      <c r="BJ307" s="7">
        <f t="shared" si="410"/>
        <v>17494271.390200734</v>
      </c>
      <c r="BK307" s="7">
        <f t="shared" si="410"/>
        <v>34512210.673606567</v>
      </c>
      <c r="BL307" s="7">
        <f t="shared" si="410"/>
        <v>194420.07776970242</v>
      </c>
      <c r="BM307" s="7">
        <f t="shared" si="410"/>
        <v>822227.00065506296</v>
      </c>
      <c r="BN307" s="7">
        <f t="shared" si="410"/>
        <v>8475006.4720106088</v>
      </c>
      <c r="BO307" s="7">
        <f t="shared" ref="BO307:DZ308" si="411">BO293</f>
        <v>2936006.6772752446</v>
      </c>
      <c r="BP307" s="7">
        <f t="shared" si="411"/>
        <v>1835934.8301865689</v>
      </c>
      <c r="BQ307" s="7">
        <f t="shared" si="411"/>
        <v>29949774.277073048</v>
      </c>
      <c r="BR307" s="7">
        <f t="shared" si="411"/>
        <v>5806879.5479249852</v>
      </c>
      <c r="BS307" s="7">
        <f t="shared" si="411"/>
        <v>3340383.1885307673</v>
      </c>
      <c r="BT307" s="7">
        <f t="shared" si="411"/>
        <v>2326017.2844549841</v>
      </c>
      <c r="BU307" s="7">
        <f t="shared" si="411"/>
        <v>1740920.7643270667</v>
      </c>
      <c r="BV307" s="7">
        <f t="shared" si="411"/>
        <v>10708394.035073498</v>
      </c>
      <c r="BW307" s="7">
        <f t="shared" si="411"/>
        <v>12033622.208284995</v>
      </c>
      <c r="BX307" s="7">
        <f t="shared" si="411"/>
        <v>1054878.3207656697</v>
      </c>
      <c r="BY307" s="7">
        <f t="shared" si="411"/>
        <v>2926306.8541552867</v>
      </c>
      <c r="BZ307" s="7">
        <f t="shared" si="411"/>
        <v>897445.83795658662</v>
      </c>
      <c r="CA307" s="7">
        <f t="shared" si="411"/>
        <v>1398077.2267165238</v>
      </c>
      <c r="CB307" s="7">
        <f t="shared" si="411"/>
        <v>311799524.97931784</v>
      </c>
      <c r="CC307" s="7">
        <f t="shared" si="411"/>
        <v>489453.05321286328</v>
      </c>
      <c r="CD307" s="7">
        <f t="shared" si="411"/>
        <v>328998.1485315811</v>
      </c>
      <c r="CE307" s="7">
        <f t="shared" si="411"/>
        <v>1130251.5099103516</v>
      </c>
      <c r="CF307" s="7">
        <f t="shared" si="411"/>
        <v>817631.27617346041</v>
      </c>
      <c r="CG307" s="7">
        <f t="shared" si="411"/>
        <v>680027.12482046196</v>
      </c>
      <c r="CH307" s="7">
        <f t="shared" si="411"/>
        <v>456049.36713475542</v>
      </c>
      <c r="CI307" s="7">
        <f t="shared" si="411"/>
        <v>2848450.7518811291</v>
      </c>
      <c r="CJ307" s="7">
        <f t="shared" si="411"/>
        <v>5856177.0240289923</v>
      </c>
      <c r="CK307" s="7">
        <f t="shared" si="411"/>
        <v>11814191.210801873</v>
      </c>
      <c r="CL307" s="7">
        <f t="shared" si="411"/>
        <v>2105624.0527171474</v>
      </c>
      <c r="CM307" s="7">
        <f t="shared" si="411"/>
        <v>798963.93338339939</v>
      </c>
      <c r="CN307" s="7">
        <f t="shared" si="411"/>
        <v>105185831.15367573</v>
      </c>
      <c r="CO307" s="7">
        <f t="shared" si="411"/>
        <v>59432158.980534792</v>
      </c>
      <c r="CP307" s="7">
        <f t="shared" si="411"/>
        <v>9736014.9960648175</v>
      </c>
      <c r="CQ307" s="7">
        <f t="shared" si="411"/>
        <v>2021756.0644168428</v>
      </c>
      <c r="CR307" s="7">
        <f t="shared" si="411"/>
        <v>396971.14630730054</v>
      </c>
      <c r="CS307" s="7">
        <f t="shared" si="411"/>
        <v>1387990.1025339037</v>
      </c>
      <c r="CT307" s="7">
        <f t="shared" si="411"/>
        <v>500323.41514274763</v>
      </c>
      <c r="CU307" s="7">
        <f t="shared" si="411"/>
        <v>427503.34884632041</v>
      </c>
      <c r="CV307" s="7">
        <f t="shared" si="411"/>
        <v>335866.11683746835</v>
      </c>
      <c r="CW307" s="7">
        <f t="shared" si="411"/>
        <v>1143745.1936502287</v>
      </c>
      <c r="CX307" s="7">
        <f t="shared" si="411"/>
        <v>2152850.9861887763</v>
      </c>
      <c r="CY307" s="7">
        <f t="shared" si="411"/>
        <v>174166.71302892306</v>
      </c>
      <c r="CZ307" s="7">
        <f t="shared" si="411"/>
        <v>6096664.862929604</v>
      </c>
      <c r="DA307" s="7">
        <f t="shared" si="411"/>
        <v>1286479.2535743178</v>
      </c>
      <c r="DB307" s="7">
        <f t="shared" si="411"/>
        <v>966257.02074357739</v>
      </c>
      <c r="DC307" s="7">
        <f t="shared" si="411"/>
        <v>1154358.3359526435</v>
      </c>
      <c r="DD307" s="7">
        <f t="shared" si="411"/>
        <v>1132459.2536550774</v>
      </c>
      <c r="DE307" s="7">
        <f t="shared" si="411"/>
        <v>2231806.0894648782</v>
      </c>
      <c r="DF307" s="7">
        <f t="shared" si="411"/>
        <v>55842680.255884334</v>
      </c>
      <c r="DG307" s="7">
        <f t="shared" si="411"/>
        <v>1105745.1550304445</v>
      </c>
      <c r="DH307" s="7">
        <f t="shared" si="411"/>
        <v>9927410.7481828351</v>
      </c>
      <c r="DI307" s="7">
        <f t="shared" si="411"/>
        <v>10009952.681038983</v>
      </c>
      <c r="DJ307" s="7">
        <f t="shared" si="411"/>
        <v>1498557.7261881952</v>
      </c>
      <c r="DK307" s="7">
        <f t="shared" si="411"/>
        <v>926702.81538859254</v>
      </c>
      <c r="DL307" s="7">
        <f t="shared" si="411"/>
        <v>15577212.13301133</v>
      </c>
      <c r="DM307" s="7">
        <f t="shared" si="411"/>
        <v>519222.68022383045</v>
      </c>
      <c r="DN307" s="7">
        <f t="shared" si="411"/>
        <v>7294380.9564460162</v>
      </c>
      <c r="DO307" s="7">
        <f t="shared" si="411"/>
        <v>8294155.7522844998</v>
      </c>
      <c r="DP307" s="7">
        <f t="shared" si="411"/>
        <v>852064.93633736949</v>
      </c>
      <c r="DQ307" s="7">
        <f t="shared" si="411"/>
        <v>6550852.1969394106</v>
      </c>
      <c r="DR307" s="7">
        <f t="shared" si="411"/>
        <v>2152044.1981581361</v>
      </c>
      <c r="DS307" s="7">
        <f t="shared" si="411"/>
        <v>1056161.0489777718</v>
      </c>
      <c r="DT307" s="7">
        <f t="shared" si="411"/>
        <v>268461.87207269395</v>
      </c>
      <c r="DU307" s="7">
        <f t="shared" si="411"/>
        <v>715930.54059528653</v>
      </c>
      <c r="DV307" s="7">
        <f t="shared" si="411"/>
        <v>230393.87214663782</v>
      </c>
      <c r="DW307" s="7">
        <f t="shared" si="411"/>
        <v>478875.69609112013</v>
      </c>
      <c r="DX307" s="7">
        <f t="shared" si="411"/>
        <v>1483273.442990626</v>
      </c>
      <c r="DY307" s="7">
        <f t="shared" si="411"/>
        <v>1892911.164248324</v>
      </c>
      <c r="DZ307" s="7">
        <f t="shared" si="411"/>
        <v>3511362.6305023134</v>
      </c>
      <c r="EA307" s="7">
        <f t="shared" ref="EA307:FY308" si="412">EA293</f>
        <v>4727827.2513986053</v>
      </c>
      <c r="EB307" s="7">
        <f t="shared" si="412"/>
        <v>2066816.0686428593</v>
      </c>
      <c r="EC307" s="7">
        <f t="shared" si="412"/>
        <v>930176.8899431763</v>
      </c>
      <c r="ED307" s="7">
        <f t="shared" si="412"/>
        <v>15350293.717557924</v>
      </c>
      <c r="EE307" s="7">
        <f t="shared" si="412"/>
        <v>434234.3676262215</v>
      </c>
      <c r="EF307" s="7">
        <f t="shared" si="412"/>
        <v>2040825.2235154032</v>
      </c>
      <c r="EG307" s="7">
        <f t="shared" si="412"/>
        <v>760335.61558163457</v>
      </c>
      <c r="EH307" s="7">
        <f t="shared" si="412"/>
        <v>358423.4641252642</v>
      </c>
      <c r="EI307" s="7">
        <f t="shared" si="412"/>
        <v>33856404.110548228</v>
      </c>
      <c r="EJ307" s="7">
        <f t="shared" si="412"/>
        <v>23436324.840563629</v>
      </c>
      <c r="EK307" s="7">
        <f t="shared" si="412"/>
        <v>2890838.885090501</v>
      </c>
      <c r="EL307" s="7">
        <f t="shared" si="412"/>
        <v>1013198.5386691855</v>
      </c>
      <c r="EM307" s="7">
        <f t="shared" si="412"/>
        <v>1799565.7331530093</v>
      </c>
      <c r="EN307" s="7">
        <f t="shared" si="412"/>
        <v>1753994.86122685</v>
      </c>
      <c r="EO307" s="7">
        <f t="shared" si="412"/>
        <v>1244353.7787926898</v>
      </c>
      <c r="EP307" s="7">
        <f t="shared" si="412"/>
        <v>3120379.7745465729</v>
      </c>
      <c r="EQ307" s="7">
        <f t="shared" si="412"/>
        <v>8751686.9311358724</v>
      </c>
      <c r="ER307" s="7">
        <f t="shared" si="412"/>
        <v>2024310.4121179681</v>
      </c>
      <c r="ES307" s="7">
        <f t="shared" si="412"/>
        <v>633652.70812250499</v>
      </c>
      <c r="ET307" s="7">
        <f t="shared" si="412"/>
        <v>881260.51264957187</v>
      </c>
      <c r="EU307" s="7">
        <f t="shared" si="412"/>
        <v>1057236.4134364987</v>
      </c>
      <c r="EV307" s="7">
        <f t="shared" si="412"/>
        <v>697243.78756680957</v>
      </c>
      <c r="EW307" s="7">
        <f t="shared" si="412"/>
        <v>6623217.2007925231</v>
      </c>
      <c r="EX307" s="7">
        <f t="shared" si="412"/>
        <v>314009.3963146545</v>
      </c>
      <c r="EY307" s="7">
        <f t="shared" si="412"/>
        <v>826935.80782278348</v>
      </c>
      <c r="EZ307" s="7">
        <f t="shared" si="412"/>
        <v>673123.22453693708</v>
      </c>
      <c r="FA307" s="7">
        <f t="shared" si="412"/>
        <v>26013113.911745414</v>
      </c>
      <c r="FB307" s="7">
        <f t="shared" si="412"/>
        <v>3580252.8098350973</v>
      </c>
      <c r="FC307" s="7">
        <f t="shared" si="412"/>
        <v>8121085.6075126771</v>
      </c>
      <c r="FD307" s="7">
        <f t="shared" si="412"/>
        <v>1268193.8827804548</v>
      </c>
      <c r="FE307" s="7">
        <f t="shared" si="412"/>
        <v>498752.38247465569</v>
      </c>
      <c r="FF307" s="7">
        <f t="shared" si="412"/>
        <v>539771.10795866291</v>
      </c>
      <c r="FG307" s="7">
        <f t="shared" si="412"/>
        <v>557089.8741424639</v>
      </c>
      <c r="FH307" s="7">
        <f t="shared" si="412"/>
        <v>892957.45458749076</v>
      </c>
      <c r="FI307" s="7">
        <f t="shared" si="412"/>
        <v>9163257.350520784</v>
      </c>
      <c r="FJ307" s="7">
        <f t="shared" si="412"/>
        <v>13372929.591390125</v>
      </c>
      <c r="FK307" s="7">
        <f t="shared" si="412"/>
        <v>15655852.296065295</v>
      </c>
      <c r="FL307" s="7">
        <f t="shared" si="412"/>
        <v>34098488.106162436</v>
      </c>
      <c r="FM307" s="7">
        <f t="shared" si="412"/>
        <v>10456975.676056247</v>
      </c>
      <c r="FN307" s="7">
        <f t="shared" si="412"/>
        <v>57053403.288774438</v>
      </c>
      <c r="FO307" s="7">
        <f t="shared" si="412"/>
        <v>9578666.6732151248</v>
      </c>
      <c r="FP307" s="7">
        <f t="shared" si="412"/>
        <v>15460768.397603367</v>
      </c>
      <c r="FQ307" s="7">
        <f t="shared" si="412"/>
        <v>6572358.4933949262</v>
      </c>
      <c r="FR307" s="7">
        <f t="shared" si="412"/>
        <v>1969465.7498597377</v>
      </c>
      <c r="FS307" s="7">
        <f t="shared" si="412"/>
        <v>1337381.5171834114</v>
      </c>
      <c r="FT307" s="7">
        <f t="shared" si="412"/>
        <v>1280047.5459087517</v>
      </c>
      <c r="FU307" s="7">
        <f t="shared" si="412"/>
        <v>2514746.132681651</v>
      </c>
      <c r="FV307" s="7">
        <f t="shared" si="412"/>
        <v>1968600.2560994297</v>
      </c>
      <c r="FW307" s="7">
        <f t="shared" si="412"/>
        <v>425288.43206964532</v>
      </c>
      <c r="FX307" s="7">
        <f t="shared" si="412"/>
        <v>383436.28647771687</v>
      </c>
      <c r="FY307" s="7">
        <f t="shared" si="412"/>
        <v>0</v>
      </c>
      <c r="FZ307" s="7">
        <f>SUM(C307:FY307)</f>
        <v>3132082334.2197967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883</v>
      </c>
      <c r="B308" s="7" t="s">
        <v>884</v>
      </c>
      <c r="C308" s="7">
        <f t="shared" si="410"/>
        <v>1272880.08</v>
      </c>
      <c r="D308" s="7">
        <f t="shared" si="410"/>
        <v>5413047.0800000001</v>
      </c>
      <c r="E308" s="7">
        <f t="shared" si="410"/>
        <v>1436454.08</v>
      </c>
      <c r="F308" s="7">
        <f t="shared" si="410"/>
        <v>2425449.36</v>
      </c>
      <c r="G308" s="7">
        <f t="shared" si="410"/>
        <v>459420.83</v>
      </c>
      <c r="H308" s="7">
        <f t="shared" si="410"/>
        <v>163286.54999999999</v>
      </c>
      <c r="I308" s="7">
        <f t="shared" si="410"/>
        <v>1676194.86</v>
      </c>
      <c r="J308" s="7">
        <f t="shared" si="410"/>
        <v>490908.96</v>
      </c>
      <c r="K308" s="7">
        <f t="shared" si="410"/>
        <v>134797.76000000001</v>
      </c>
      <c r="L308" s="7">
        <f t="shared" si="410"/>
        <v>1053255.6399999999</v>
      </c>
      <c r="M308" s="7">
        <f t="shared" si="410"/>
        <v>429446.99</v>
      </c>
      <c r="N308" s="7">
        <f t="shared" si="410"/>
        <v>9793998.4700000007</v>
      </c>
      <c r="O308" s="7">
        <f t="shared" si="410"/>
        <v>4268112.9000000004</v>
      </c>
      <c r="P308" s="7">
        <f t="shared" si="410"/>
        <v>92022.79</v>
      </c>
      <c r="Q308" s="7">
        <f t="shared" si="410"/>
        <v>5886071.2000000002</v>
      </c>
      <c r="R308" s="7">
        <f t="shared" si="410"/>
        <v>143431.67999999999</v>
      </c>
      <c r="S308" s="7">
        <f t="shared" si="410"/>
        <v>818158</v>
      </c>
      <c r="T308" s="7">
        <f t="shared" si="410"/>
        <v>61395.87</v>
      </c>
      <c r="U308" s="7">
        <f t="shared" si="410"/>
        <v>38833.83</v>
      </c>
      <c r="V308" s="7">
        <f t="shared" si="410"/>
        <v>118277.51</v>
      </c>
      <c r="W308" s="7">
        <f t="shared" si="410"/>
        <v>21841.99</v>
      </c>
      <c r="X308" s="7">
        <f t="shared" si="410"/>
        <v>21085.84</v>
      </c>
      <c r="Y308" s="7">
        <f t="shared" si="410"/>
        <v>118054.29</v>
      </c>
      <c r="Z308" s="7">
        <f t="shared" si="410"/>
        <v>52519.24</v>
      </c>
      <c r="AA308" s="7">
        <f t="shared" si="410"/>
        <v>4638018.6500000004</v>
      </c>
      <c r="AB308" s="7">
        <f t="shared" si="410"/>
        <v>11888777.91</v>
      </c>
      <c r="AC308" s="7">
        <f t="shared" si="410"/>
        <v>485498.93</v>
      </c>
      <c r="AD308" s="7">
        <f t="shared" si="410"/>
        <v>556066.98</v>
      </c>
      <c r="AE308" s="7">
        <f t="shared" si="410"/>
        <v>49515.67</v>
      </c>
      <c r="AF308" s="7">
        <f t="shared" si="410"/>
        <v>64187.26</v>
      </c>
      <c r="AG308" s="7">
        <f t="shared" si="410"/>
        <v>361557.62</v>
      </c>
      <c r="AH308" s="7">
        <f t="shared" si="410"/>
        <v>148024.39000000001</v>
      </c>
      <c r="AI308" s="7">
        <f t="shared" si="410"/>
        <v>48808.74</v>
      </c>
      <c r="AJ308" s="7">
        <f t="shared" si="410"/>
        <v>108534.6</v>
      </c>
      <c r="AK308" s="7">
        <f t="shared" si="410"/>
        <v>76134.460000000006</v>
      </c>
      <c r="AL308" s="7">
        <f t="shared" si="410"/>
        <v>93734.54</v>
      </c>
      <c r="AM308" s="7">
        <f t="shared" si="410"/>
        <v>102209.29</v>
      </c>
      <c r="AN308" s="7">
        <f t="shared" si="410"/>
        <v>399677.32</v>
      </c>
      <c r="AO308" s="7">
        <f t="shared" si="410"/>
        <v>1475218.56</v>
      </c>
      <c r="AP308" s="7">
        <f t="shared" si="410"/>
        <v>30833238.84</v>
      </c>
      <c r="AQ308" s="7">
        <f t="shared" si="410"/>
        <v>129013.33</v>
      </c>
      <c r="AR308" s="7">
        <f t="shared" si="410"/>
        <v>19094101.600000001</v>
      </c>
      <c r="AS308" s="7">
        <f t="shared" si="410"/>
        <v>2350865.34</v>
      </c>
      <c r="AT308" s="7">
        <f t="shared" si="410"/>
        <v>1235153.22</v>
      </c>
      <c r="AU308" s="7">
        <f t="shared" si="410"/>
        <v>167736.07999999999</v>
      </c>
      <c r="AV308" s="7">
        <f t="shared" si="410"/>
        <v>123015.67</v>
      </c>
      <c r="AW308" s="7">
        <f t="shared" si="410"/>
        <v>98990.73</v>
      </c>
      <c r="AX308" s="7">
        <f t="shared" si="410"/>
        <v>60154.13</v>
      </c>
      <c r="AY308" s="7">
        <f t="shared" si="410"/>
        <v>149575.62</v>
      </c>
      <c r="AZ308" s="7">
        <f t="shared" si="410"/>
        <v>1257321.28</v>
      </c>
      <c r="BA308" s="7">
        <f t="shared" si="410"/>
        <v>1386760.9</v>
      </c>
      <c r="BB308" s="7">
        <f t="shared" si="410"/>
        <v>414926.63</v>
      </c>
      <c r="BC308" s="7">
        <f t="shared" si="410"/>
        <v>7343327.5099999998</v>
      </c>
      <c r="BD308" s="7">
        <f t="shared" si="410"/>
        <v>1346548.81</v>
      </c>
      <c r="BE308" s="7">
        <f t="shared" si="410"/>
        <v>387726.44</v>
      </c>
      <c r="BF308" s="7">
        <f t="shared" si="410"/>
        <v>6072298.9800000004</v>
      </c>
      <c r="BG308" s="7">
        <f t="shared" si="410"/>
        <v>177955.46</v>
      </c>
      <c r="BH308" s="7">
        <f t="shared" si="410"/>
        <v>131628.76</v>
      </c>
      <c r="BI308" s="7">
        <f t="shared" si="410"/>
        <v>44961.67</v>
      </c>
      <c r="BJ308" s="7">
        <f t="shared" si="410"/>
        <v>1655659.93</v>
      </c>
      <c r="BK308" s="7">
        <f t="shared" si="410"/>
        <v>3120541.52</v>
      </c>
      <c r="BL308" s="7">
        <f t="shared" si="410"/>
        <v>12850.46</v>
      </c>
      <c r="BM308" s="7">
        <f t="shared" si="410"/>
        <v>93890.18</v>
      </c>
      <c r="BN308" s="7">
        <f t="shared" si="410"/>
        <v>1220974.3600000001</v>
      </c>
      <c r="BO308" s="7">
        <f t="shared" si="411"/>
        <v>246810.94</v>
      </c>
      <c r="BP308" s="7">
        <f t="shared" si="411"/>
        <v>246057.57</v>
      </c>
      <c r="BQ308" s="7">
        <f t="shared" si="411"/>
        <v>1443626.05</v>
      </c>
      <c r="BR308" s="7">
        <f t="shared" si="411"/>
        <v>264007.26</v>
      </c>
      <c r="BS308" s="7">
        <f t="shared" si="411"/>
        <v>96957.37</v>
      </c>
      <c r="BT308" s="7">
        <f t="shared" si="411"/>
        <v>159809.45000000001</v>
      </c>
      <c r="BU308" s="7">
        <f t="shared" si="411"/>
        <v>134236.88</v>
      </c>
      <c r="BV308" s="7">
        <f t="shared" si="411"/>
        <v>728543.06</v>
      </c>
      <c r="BW308" s="7">
        <f t="shared" si="411"/>
        <v>755911.47</v>
      </c>
      <c r="BX308" s="7">
        <f t="shared" si="411"/>
        <v>86970.49</v>
      </c>
      <c r="BY308" s="7">
        <f t="shared" si="411"/>
        <v>281770.13</v>
      </c>
      <c r="BZ308" s="7">
        <f t="shared" si="411"/>
        <v>100533.33</v>
      </c>
      <c r="CA308" s="7">
        <f t="shared" si="411"/>
        <v>334285.53000000003</v>
      </c>
      <c r="CB308" s="7">
        <f t="shared" si="411"/>
        <v>27450111.16</v>
      </c>
      <c r="CC308" s="7">
        <f t="shared" si="411"/>
        <v>89421.27</v>
      </c>
      <c r="CD308" s="7">
        <f t="shared" si="411"/>
        <v>62710.07</v>
      </c>
      <c r="CE308" s="7">
        <f t="shared" si="411"/>
        <v>104035.6</v>
      </c>
      <c r="CF308" s="7">
        <f t="shared" si="411"/>
        <v>87686.41</v>
      </c>
      <c r="CG308" s="7">
        <f t="shared" si="411"/>
        <v>73813.259999999995</v>
      </c>
      <c r="CH308" s="7">
        <f t="shared" si="411"/>
        <v>36015</v>
      </c>
      <c r="CI308" s="7">
        <f t="shared" si="411"/>
        <v>1205523.3700000001</v>
      </c>
      <c r="CJ308" s="7">
        <f t="shared" si="411"/>
        <v>396691.18</v>
      </c>
      <c r="CK308" s="7">
        <f t="shared" si="411"/>
        <v>1125447.3799999999</v>
      </c>
      <c r="CL308" s="7">
        <f t="shared" si="411"/>
        <v>211971.91</v>
      </c>
      <c r="CM308" s="7">
        <f t="shared" si="411"/>
        <v>60759.35</v>
      </c>
      <c r="CN308" s="7">
        <f t="shared" si="411"/>
        <v>8494830.4199999999</v>
      </c>
      <c r="CO308" s="7">
        <f t="shared" si="411"/>
        <v>4352679.63</v>
      </c>
      <c r="CP308" s="7">
        <f t="shared" si="411"/>
        <v>697841.34</v>
      </c>
      <c r="CQ308" s="7">
        <f t="shared" si="411"/>
        <v>221916.94</v>
      </c>
      <c r="CR308" s="7">
        <f t="shared" si="411"/>
        <v>43095.519999999997</v>
      </c>
      <c r="CS308" s="7">
        <f t="shared" si="411"/>
        <v>213475.48</v>
      </c>
      <c r="CT308" s="7">
        <f t="shared" si="411"/>
        <v>63454.84</v>
      </c>
      <c r="CU308" s="7">
        <f t="shared" si="411"/>
        <v>42449.7</v>
      </c>
      <c r="CV308" s="7">
        <f t="shared" si="411"/>
        <v>34948.35</v>
      </c>
      <c r="CW308" s="7">
        <f t="shared" si="411"/>
        <v>129107.95</v>
      </c>
      <c r="CX308" s="7">
        <f t="shared" si="411"/>
        <v>209295.64</v>
      </c>
      <c r="CY308" s="7">
        <f t="shared" si="411"/>
        <v>19594.45</v>
      </c>
      <c r="CZ308" s="7">
        <f t="shared" si="411"/>
        <v>676476.17</v>
      </c>
      <c r="DA308" s="7">
        <f t="shared" si="411"/>
        <v>135071.82999999999</v>
      </c>
      <c r="DB308" s="7">
        <f t="shared" si="411"/>
        <v>82992.86</v>
      </c>
      <c r="DC308" s="7">
        <f t="shared" si="411"/>
        <v>134469.81</v>
      </c>
      <c r="DD308" s="7">
        <f t="shared" si="411"/>
        <v>83572.97</v>
      </c>
      <c r="DE308" s="7">
        <f t="shared" si="411"/>
        <v>373533.13</v>
      </c>
      <c r="DF308" s="7">
        <f t="shared" si="411"/>
        <v>7064548.8399999999</v>
      </c>
      <c r="DG308" s="7">
        <f t="shared" si="411"/>
        <v>113140.09</v>
      </c>
      <c r="DH308" s="7">
        <f t="shared" si="411"/>
        <v>911533.05</v>
      </c>
      <c r="DI308" s="7">
        <f t="shared" si="411"/>
        <v>1183924.43</v>
      </c>
      <c r="DJ308" s="7">
        <f t="shared" si="411"/>
        <v>129196.23</v>
      </c>
      <c r="DK308" s="7">
        <f t="shared" si="411"/>
        <v>63558.55</v>
      </c>
      <c r="DL308" s="7">
        <f t="shared" si="411"/>
        <v>2031733.12</v>
      </c>
      <c r="DM308" s="7">
        <f t="shared" si="411"/>
        <v>112466.55</v>
      </c>
      <c r="DN308" s="7">
        <f t="shared" si="411"/>
        <v>674557.78</v>
      </c>
      <c r="DO308" s="7">
        <f t="shared" si="411"/>
        <v>732809.52</v>
      </c>
      <c r="DP308" s="7">
        <f t="shared" si="411"/>
        <v>66661.56</v>
      </c>
      <c r="DQ308" s="7">
        <f t="shared" si="411"/>
        <v>413726.69</v>
      </c>
      <c r="DR308" s="7">
        <f t="shared" si="411"/>
        <v>382468.3</v>
      </c>
      <c r="DS308" s="7">
        <f t="shared" si="411"/>
        <v>209992.63</v>
      </c>
      <c r="DT308" s="7">
        <f t="shared" si="411"/>
        <v>51782.47</v>
      </c>
      <c r="DU308" s="7">
        <f t="shared" si="411"/>
        <v>124853.45</v>
      </c>
      <c r="DV308" s="7">
        <f t="shared" si="411"/>
        <v>48587.77</v>
      </c>
      <c r="DW308" s="7">
        <f t="shared" si="411"/>
        <v>101566.9</v>
      </c>
      <c r="DX308" s="7">
        <f t="shared" si="411"/>
        <v>134878.24</v>
      </c>
      <c r="DY308" s="7">
        <f t="shared" si="411"/>
        <v>22698.95</v>
      </c>
      <c r="DZ308" s="7">
        <f t="shared" si="411"/>
        <v>389508.74</v>
      </c>
      <c r="EA308" s="7">
        <f t="shared" si="412"/>
        <v>685199.9</v>
      </c>
      <c r="EB308" s="7">
        <f t="shared" si="412"/>
        <v>242527.29</v>
      </c>
      <c r="EC308" s="7">
        <f t="shared" si="412"/>
        <v>121464.14</v>
      </c>
      <c r="ED308" s="7">
        <f t="shared" si="412"/>
        <v>472585.98</v>
      </c>
      <c r="EE308" s="7">
        <f t="shared" si="412"/>
        <v>71553.8</v>
      </c>
      <c r="EF308" s="7">
        <f t="shared" si="412"/>
        <v>289821.46999999997</v>
      </c>
      <c r="EG308" s="7">
        <f t="shared" si="412"/>
        <v>113070.2</v>
      </c>
      <c r="EH308" s="7">
        <f t="shared" si="412"/>
        <v>47860.74</v>
      </c>
      <c r="EI308" s="7">
        <f t="shared" si="412"/>
        <v>1721651.61</v>
      </c>
      <c r="EJ308" s="7">
        <f t="shared" si="412"/>
        <v>2055268.36</v>
      </c>
      <c r="EK308" s="7">
        <f t="shared" si="412"/>
        <v>120816.07</v>
      </c>
      <c r="EL308" s="7">
        <f t="shared" si="412"/>
        <v>77811.899999999994</v>
      </c>
      <c r="EM308" s="7">
        <f t="shared" si="412"/>
        <v>212114.1</v>
      </c>
      <c r="EN308" s="7">
        <f t="shared" si="412"/>
        <v>255506.62</v>
      </c>
      <c r="EO308" s="7">
        <f t="shared" si="412"/>
        <v>132195.65</v>
      </c>
      <c r="EP308" s="7">
        <f t="shared" si="412"/>
        <v>169263.82</v>
      </c>
      <c r="EQ308" s="7">
        <f t="shared" si="412"/>
        <v>885420.63</v>
      </c>
      <c r="ER308" s="7">
        <f t="shared" si="412"/>
        <v>138328.18</v>
      </c>
      <c r="ES308" s="7">
        <f t="shared" si="412"/>
        <v>82636.81</v>
      </c>
      <c r="ET308" s="7">
        <f t="shared" si="412"/>
        <v>111851.96</v>
      </c>
      <c r="EU308" s="7">
        <f t="shared" si="412"/>
        <v>175646.49</v>
      </c>
      <c r="EV308" s="7">
        <f t="shared" si="412"/>
        <v>38370.04</v>
      </c>
      <c r="EW308" s="7">
        <f t="shared" si="412"/>
        <v>195994.23999999999</v>
      </c>
      <c r="EX308" s="7">
        <f t="shared" si="412"/>
        <v>12768.68</v>
      </c>
      <c r="EY308" s="7">
        <f t="shared" si="412"/>
        <v>114691.64</v>
      </c>
      <c r="EZ308" s="7">
        <f t="shared" si="412"/>
        <v>86995.77</v>
      </c>
      <c r="FA308" s="7">
        <f t="shared" si="412"/>
        <v>1598673.29</v>
      </c>
      <c r="FB308" s="7">
        <f t="shared" si="412"/>
        <v>399581.47</v>
      </c>
      <c r="FC308" s="7">
        <f t="shared" si="412"/>
        <v>825655.03</v>
      </c>
      <c r="FD308" s="7">
        <f t="shared" si="412"/>
        <v>136376.69</v>
      </c>
      <c r="FE308" s="7">
        <f t="shared" si="412"/>
        <v>79682.8</v>
      </c>
      <c r="FF308" s="7">
        <f t="shared" si="412"/>
        <v>55875.59</v>
      </c>
      <c r="FG308" s="7">
        <f t="shared" si="412"/>
        <v>50859.37</v>
      </c>
      <c r="FH308" s="7">
        <f t="shared" si="412"/>
        <v>131675.88</v>
      </c>
      <c r="FI308" s="7">
        <f t="shared" si="412"/>
        <v>445675.72</v>
      </c>
      <c r="FJ308" s="7">
        <f t="shared" si="412"/>
        <v>1167621.53</v>
      </c>
      <c r="FK308" s="7">
        <f t="shared" si="412"/>
        <v>854528.33</v>
      </c>
      <c r="FL308" s="7">
        <f t="shared" si="412"/>
        <v>1900607.89</v>
      </c>
      <c r="FM308" s="7">
        <f t="shared" si="412"/>
        <v>325075.07</v>
      </c>
      <c r="FN308" s="7">
        <f t="shared" si="412"/>
        <v>3245117.99</v>
      </c>
      <c r="FO308" s="7">
        <f t="shared" si="412"/>
        <v>521495.75</v>
      </c>
      <c r="FP308" s="7">
        <f t="shared" si="412"/>
        <v>721114.72</v>
      </c>
      <c r="FQ308" s="7">
        <f t="shared" si="412"/>
        <v>226485.81</v>
      </c>
      <c r="FR308" s="7">
        <f t="shared" si="412"/>
        <v>74944.33</v>
      </c>
      <c r="FS308" s="7">
        <f t="shared" si="412"/>
        <v>107608.3</v>
      </c>
      <c r="FT308" s="7">
        <f t="shared" si="412"/>
        <v>72221.5</v>
      </c>
      <c r="FU308" s="7">
        <f t="shared" si="412"/>
        <v>229101.73</v>
      </c>
      <c r="FV308" s="7">
        <f t="shared" si="412"/>
        <v>141124.92000000001</v>
      </c>
      <c r="FW308" s="7">
        <f t="shared" si="412"/>
        <v>45279.33</v>
      </c>
      <c r="FX308" s="7">
        <f t="shared" si="412"/>
        <v>40231.730000000003</v>
      </c>
      <c r="FY308" s="7">
        <f t="shared" si="412"/>
        <v>0</v>
      </c>
      <c r="FZ308" s="7">
        <f>SUM(C308:FY308)</f>
        <v>224578865.41000012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885</v>
      </c>
      <c r="B309" s="7" t="s">
        <v>886</v>
      </c>
      <c r="C309" s="7">
        <f t="shared" ref="C309:BN309" si="413">C295+C304</f>
        <v>36966811.147061899</v>
      </c>
      <c r="D309" s="7">
        <f t="shared" si="413"/>
        <v>245898587.87253046</v>
      </c>
      <c r="E309" s="7">
        <f t="shared" si="413"/>
        <v>32951856.112202711</v>
      </c>
      <c r="F309" s="7">
        <f t="shared" si="413"/>
        <v>130428172.39851537</v>
      </c>
      <c r="G309" s="7">
        <f t="shared" si="413"/>
        <v>6106150.4526573522</v>
      </c>
      <c r="H309" s="7">
        <f t="shared" si="413"/>
        <v>7862971.9492247859</v>
      </c>
      <c r="I309" s="7">
        <f t="shared" si="413"/>
        <v>58084173.411219761</v>
      </c>
      <c r="J309" s="7">
        <f t="shared" si="413"/>
        <v>16802845.364499308</v>
      </c>
      <c r="K309" s="7">
        <f t="shared" si="413"/>
        <v>2160164.4305007206</v>
      </c>
      <c r="L309" s="7">
        <f t="shared" si="413"/>
        <v>5490417.033237298</v>
      </c>
      <c r="M309" s="7">
        <f t="shared" si="413"/>
        <v>6919864.0863347724</v>
      </c>
      <c r="N309" s="7">
        <f t="shared" si="413"/>
        <v>356787310.71067882</v>
      </c>
      <c r="O309" s="7">
        <f t="shared" si="413"/>
        <v>68000546.533377618</v>
      </c>
      <c r="P309" s="7">
        <f t="shared" si="413"/>
        <v>2391738.1284637842</v>
      </c>
      <c r="Q309" s="7">
        <f t="shared" si="413"/>
        <v>279495424.90014565</v>
      </c>
      <c r="R309" s="7">
        <f t="shared" si="413"/>
        <v>42553158.662308544</v>
      </c>
      <c r="S309" s="7">
        <f t="shared" si="413"/>
        <v>7392318.1568876747</v>
      </c>
      <c r="T309" s="7">
        <f t="shared" si="413"/>
        <v>1827015.6999217249</v>
      </c>
      <c r="U309" s="7">
        <f t="shared" si="413"/>
        <v>514703.58707039972</v>
      </c>
      <c r="V309" s="7">
        <f t="shared" si="413"/>
        <v>2437831.9394446621</v>
      </c>
      <c r="W309" s="7">
        <f t="shared" si="413"/>
        <v>2292271.1708072126</v>
      </c>
      <c r="X309" s="7">
        <f t="shared" si="413"/>
        <v>707819.4157695272</v>
      </c>
      <c r="Y309" s="7">
        <f t="shared" si="413"/>
        <v>6194094.3374747252</v>
      </c>
      <c r="Z309" s="7">
        <f t="shared" si="413"/>
        <v>2527809.9538823711</v>
      </c>
      <c r="AA309" s="7">
        <f t="shared" si="413"/>
        <v>174273817.3146621</v>
      </c>
      <c r="AB309" s="7">
        <f t="shared" si="413"/>
        <v>50181935.638291001</v>
      </c>
      <c r="AC309" s="7">
        <f t="shared" si="413"/>
        <v>4221928.6566191083</v>
      </c>
      <c r="AD309" s="7">
        <f t="shared" si="413"/>
        <v>5802690.6928163599</v>
      </c>
      <c r="AE309" s="7">
        <f t="shared" si="413"/>
        <v>1330676.0591666847</v>
      </c>
      <c r="AF309" s="7">
        <f t="shared" si="413"/>
        <v>2155039.8712481568</v>
      </c>
      <c r="AG309" s="7">
        <f t="shared" si="413"/>
        <v>2679810.1609199247</v>
      </c>
      <c r="AH309" s="7">
        <f t="shared" si="413"/>
        <v>9235893.0732943341</v>
      </c>
      <c r="AI309" s="7">
        <f t="shared" si="413"/>
        <v>3908252.1921205074</v>
      </c>
      <c r="AJ309" s="7">
        <f t="shared" si="413"/>
        <v>1876012.0896486882</v>
      </c>
      <c r="AK309" s="7">
        <f t="shared" si="413"/>
        <v>2144841.2677273247</v>
      </c>
      <c r="AL309" s="7">
        <f t="shared" si="413"/>
        <v>1672994.5798241331</v>
      </c>
      <c r="AM309" s="7">
        <f t="shared" si="413"/>
        <v>3547355.3523227056</v>
      </c>
      <c r="AN309" s="7">
        <f t="shared" si="413"/>
        <v>905738.69322918658</v>
      </c>
      <c r="AO309" s="7">
        <f t="shared" si="413"/>
        <v>30401055.131278198</v>
      </c>
      <c r="AP309" s="7">
        <f t="shared" si="413"/>
        <v>254758053.4658083</v>
      </c>
      <c r="AQ309" s="7">
        <f t="shared" si="413"/>
        <v>1355257.4527804486</v>
      </c>
      <c r="AR309" s="7">
        <f t="shared" si="413"/>
        <v>345766077.62487835</v>
      </c>
      <c r="AS309" s="7">
        <f t="shared" si="413"/>
        <v>23969027.765994046</v>
      </c>
      <c r="AT309" s="7">
        <f t="shared" si="413"/>
        <v>13289850.869355982</v>
      </c>
      <c r="AU309" s="7">
        <f t="shared" si="413"/>
        <v>2446158.2070302251</v>
      </c>
      <c r="AV309" s="7">
        <f t="shared" si="413"/>
        <v>2808488.7728437176</v>
      </c>
      <c r="AW309" s="7">
        <f t="shared" si="413"/>
        <v>2917946.3181834589</v>
      </c>
      <c r="AX309" s="7">
        <f t="shared" si="413"/>
        <v>1099585.6871428161</v>
      </c>
      <c r="AY309" s="7">
        <f t="shared" si="413"/>
        <v>3414430.9727685517</v>
      </c>
      <c r="AZ309" s="7">
        <f t="shared" si="413"/>
        <v>112005629.71880342</v>
      </c>
      <c r="BA309" s="7">
        <f t="shared" si="413"/>
        <v>67209350.019893512</v>
      </c>
      <c r="BB309" s="7">
        <f t="shared" si="413"/>
        <v>69649077.222617567</v>
      </c>
      <c r="BC309" s="7">
        <f t="shared" si="413"/>
        <v>146846413.77135265</v>
      </c>
      <c r="BD309" s="7">
        <f t="shared" si="413"/>
        <v>18886996.808909509</v>
      </c>
      <c r="BE309" s="7">
        <f t="shared" si="413"/>
        <v>9189037.9909142554</v>
      </c>
      <c r="BF309" s="7">
        <f t="shared" si="413"/>
        <v>166791942.26591861</v>
      </c>
      <c r="BG309" s="7">
        <f t="shared" si="413"/>
        <v>8720793.7355673909</v>
      </c>
      <c r="BH309" s="7">
        <f t="shared" si="413"/>
        <v>4705024.3292255523</v>
      </c>
      <c r="BI309" s="7">
        <f t="shared" si="413"/>
        <v>3315323.1915552998</v>
      </c>
      <c r="BJ309" s="7">
        <f t="shared" si="413"/>
        <v>39182822.646287054</v>
      </c>
      <c r="BK309" s="7">
        <f t="shared" si="413"/>
        <v>243304909.08026949</v>
      </c>
      <c r="BL309" s="7">
        <f t="shared" si="413"/>
        <v>2482432.8855085298</v>
      </c>
      <c r="BM309" s="7">
        <f t="shared" si="413"/>
        <v>2967763.9568795888</v>
      </c>
      <c r="BN309" s="7">
        <f t="shared" si="413"/>
        <v>22070390.233807739</v>
      </c>
      <c r="BO309" s="7">
        <f t="shared" ref="BO309:DZ309" si="414">BO295+BO304</f>
        <v>9755140.4899505153</v>
      </c>
      <c r="BP309" s="7">
        <f t="shared" si="414"/>
        <v>1109911.1976303784</v>
      </c>
      <c r="BQ309" s="7">
        <f t="shared" si="414"/>
        <v>22696602.445063651</v>
      </c>
      <c r="BR309" s="7">
        <f t="shared" si="414"/>
        <v>37014825.842023134</v>
      </c>
      <c r="BS309" s="7">
        <f t="shared" si="414"/>
        <v>9368663.338172432</v>
      </c>
      <c r="BT309" s="7">
        <f t="shared" si="414"/>
        <v>2434654.3231017836</v>
      </c>
      <c r="BU309" s="7">
        <f t="shared" si="414"/>
        <v>3042571.3401529882</v>
      </c>
      <c r="BV309" s="7">
        <f t="shared" si="414"/>
        <v>1008229.9942363095</v>
      </c>
      <c r="BW309" s="7">
        <f t="shared" si="414"/>
        <v>6451593.8490355732</v>
      </c>
      <c r="BX309" s="7">
        <f t="shared" si="414"/>
        <v>418319.08827146026</v>
      </c>
      <c r="BY309" s="7">
        <f t="shared" si="414"/>
        <v>2257335.6378424154</v>
      </c>
      <c r="BZ309" s="7">
        <f t="shared" si="414"/>
        <v>2016084.0971261142</v>
      </c>
      <c r="CA309" s="7">
        <f t="shared" si="414"/>
        <v>949881.40475659864</v>
      </c>
      <c r="CB309" s="7">
        <f t="shared" si="414"/>
        <v>397051218.27489012</v>
      </c>
      <c r="CC309" s="7">
        <f t="shared" si="414"/>
        <v>2263583.2578543066</v>
      </c>
      <c r="CD309" s="7">
        <f t="shared" si="414"/>
        <v>1139911.9095797131</v>
      </c>
      <c r="CE309" s="7">
        <f t="shared" si="414"/>
        <v>1088671.8818228296</v>
      </c>
      <c r="CF309" s="7">
        <f t="shared" si="414"/>
        <v>1494001.2240928875</v>
      </c>
      <c r="CG309" s="7">
        <f t="shared" si="414"/>
        <v>2366878.2968919659</v>
      </c>
      <c r="CH309" s="7">
        <f t="shared" si="414"/>
        <v>1465759.1442907392</v>
      </c>
      <c r="CI309" s="7">
        <f t="shared" si="414"/>
        <v>3077002.6026309123</v>
      </c>
      <c r="CJ309" s="7">
        <f t="shared" si="414"/>
        <v>3727671.6181358746</v>
      </c>
      <c r="CK309" s="7">
        <f t="shared" si="414"/>
        <v>38419932.555264391</v>
      </c>
      <c r="CL309" s="7">
        <f t="shared" si="414"/>
        <v>11275061.108697912</v>
      </c>
      <c r="CM309" s="7">
        <f t="shared" si="414"/>
        <v>7397184.7019116711</v>
      </c>
      <c r="CN309" s="7">
        <f t="shared" si="414"/>
        <v>152883185.08621353</v>
      </c>
      <c r="CO309" s="7">
        <f t="shared" si="414"/>
        <v>72350663.427726269</v>
      </c>
      <c r="CP309" s="7">
        <f t="shared" si="414"/>
        <v>17971.266096025589</v>
      </c>
      <c r="CQ309" s="7">
        <f t="shared" si="414"/>
        <v>7068177.6462548571</v>
      </c>
      <c r="CR309" s="7">
        <f t="shared" si="414"/>
        <v>2791206.0850310181</v>
      </c>
      <c r="CS309" s="7">
        <f t="shared" si="414"/>
        <v>2460766.9996805727</v>
      </c>
      <c r="CT309" s="7">
        <f t="shared" si="414"/>
        <v>1332950.1702621465</v>
      </c>
      <c r="CU309" s="7">
        <f t="shared" si="414"/>
        <v>3861178.5130596007</v>
      </c>
      <c r="CV309" s="7">
        <f t="shared" si="414"/>
        <v>522959.31815481721</v>
      </c>
      <c r="CW309" s="7">
        <f t="shared" si="414"/>
        <v>1736038.8660599841</v>
      </c>
      <c r="CX309" s="7">
        <f t="shared" si="414"/>
        <v>2563015.7952697529</v>
      </c>
      <c r="CY309" s="7">
        <f t="shared" si="414"/>
        <v>781998.61527940189</v>
      </c>
      <c r="CZ309" s="7">
        <f t="shared" si="414"/>
        <v>12238426.441325707</v>
      </c>
      <c r="DA309" s="7">
        <f t="shared" si="414"/>
        <v>1617311.2009494673</v>
      </c>
      <c r="DB309" s="7">
        <f t="shared" si="414"/>
        <v>2854146.4550543511</v>
      </c>
      <c r="DC309" s="7">
        <f t="shared" si="414"/>
        <v>1216614.8503066518</v>
      </c>
      <c r="DD309" s="7">
        <f t="shared" si="414"/>
        <v>1624933.0465423989</v>
      </c>
      <c r="DE309" s="7">
        <f t="shared" si="414"/>
        <v>1540672.8955733539</v>
      </c>
      <c r="DF309" s="7">
        <f t="shared" si="414"/>
        <v>126586855.9535858</v>
      </c>
      <c r="DG309" s="7">
        <f t="shared" si="414"/>
        <v>442183.98909443582</v>
      </c>
      <c r="DH309" s="7">
        <f t="shared" si="414"/>
        <v>7736071.0103411181</v>
      </c>
      <c r="DI309" s="7">
        <f t="shared" si="414"/>
        <v>13532627.286064416</v>
      </c>
      <c r="DJ309" s="7">
        <f t="shared" si="414"/>
        <v>5222216.472231946</v>
      </c>
      <c r="DK309" s="7">
        <f t="shared" si="414"/>
        <v>4029563.7738345074</v>
      </c>
      <c r="DL309" s="7">
        <f t="shared" si="414"/>
        <v>38645708.658332728</v>
      </c>
      <c r="DM309" s="7">
        <f t="shared" si="414"/>
        <v>3239418.3469868102</v>
      </c>
      <c r="DN309" s="7">
        <f t="shared" si="414"/>
        <v>6284777.6428277316</v>
      </c>
      <c r="DO309" s="7">
        <f t="shared" si="414"/>
        <v>22236296.288415488</v>
      </c>
      <c r="DP309" s="7">
        <f t="shared" si="414"/>
        <v>2327177.1800103295</v>
      </c>
      <c r="DQ309" s="7">
        <f t="shared" si="414"/>
        <v>1724060.410552477</v>
      </c>
      <c r="DR309" s="7">
        <f t="shared" si="414"/>
        <v>11891157.280383617</v>
      </c>
      <c r="DS309" s="7">
        <f t="shared" si="414"/>
        <v>6853514.8490017327</v>
      </c>
      <c r="DT309" s="7">
        <f t="shared" si="414"/>
        <v>2441702.9115274563</v>
      </c>
      <c r="DU309" s="7">
        <f t="shared" si="414"/>
        <v>3595692.3852130212</v>
      </c>
      <c r="DV309" s="7">
        <f t="shared" si="414"/>
        <v>2951501.6169813662</v>
      </c>
      <c r="DW309" s="7">
        <f t="shared" si="414"/>
        <v>3396597.7264350029</v>
      </c>
      <c r="DX309" s="7">
        <f t="shared" si="414"/>
        <v>1559482.2195161767</v>
      </c>
      <c r="DY309" s="7">
        <f t="shared" si="414"/>
        <v>2357692.7446609456</v>
      </c>
      <c r="DZ309" s="7">
        <f t="shared" si="414"/>
        <v>4345340.1083824141</v>
      </c>
      <c r="EA309" s="7">
        <f t="shared" ref="EA309:FX309" si="415">EA295+EA304</f>
        <v>876873.48047701211</v>
      </c>
      <c r="EB309" s="7">
        <f t="shared" si="415"/>
        <v>3851945.4849663191</v>
      </c>
      <c r="EC309" s="7">
        <f t="shared" si="415"/>
        <v>2777446.5297158016</v>
      </c>
      <c r="ED309" s="7">
        <f t="shared" si="415"/>
        <v>4532336.6592282634</v>
      </c>
      <c r="EE309" s="7">
        <f t="shared" si="415"/>
        <v>2421089.2112410641</v>
      </c>
      <c r="EF309" s="7">
        <f t="shared" si="415"/>
        <v>12429814.519260511</v>
      </c>
      <c r="EG309" s="7">
        <f t="shared" si="415"/>
        <v>2576194.9712545788</v>
      </c>
      <c r="EH309" s="7">
        <f t="shared" si="415"/>
        <v>2921390.8237585723</v>
      </c>
      <c r="EI309" s="7">
        <f t="shared" si="415"/>
        <v>113789413.42973231</v>
      </c>
      <c r="EJ309" s="7">
        <f t="shared" si="415"/>
        <v>65927269.506328508</v>
      </c>
      <c r="EK309" s="7">
        <f t="shared" si="415"/>
        <v>3849463.398865473</v>
      </c>
      <c r="EL309" s="7">
        <f t="shared" si="415"/>
        <v>3709382.4682910587</v>
      </c>
      <c r="EM309" s="7">
        <f t="shared" si="415"/>
        <v>2580348.8266713191</v>
      </c>
      <c r="EN309" s="7">
        <f t="shared" si="415"/>
        <v>8612962.0398445893</v>
      </c>
      <c r="EO309" s="7">
        <f t="shared" si="415"/>
        <v>2688145.3257217673</v>
      </c>
      <c r="EP309" s="7">
        <f t="shared" si="415"/>
        <v>1564082.4438458032</v>
      </c>
      <c r="EQ309" s="7">
        <f t="shared" si="415"/>
        <v>15004911.366614217</v>
      </c>
      <c r="ER309" s="7">
        <f t="shared" si="415"/>
        <v>1985920.9720535919</v>
      </c>
      <c r="ES309" s="7">
        <f t="shared" si="415"/>
        <v>1906725.8032127586</v>
      </c>
      <c r="ET309" s="7">
        <f t="shared" si="415"/>
        <v>2726082.2042261381</v>
      </c>
      <c r="EU309" s="7">
        <f t="shared" si="415"/>
        <v>5623647.6089011161</v>
      </c>
      <c r="EV309" s="7">
        <f t="shared" si="415"/>
        <v>969485.36815127556</v>
      </c>
      <c r="EW309" s="7">
        <f t="shared" si="415"/>
        <v>4610753.3456676416</v>
      </c>
      <c r="EX309" s="7">
        <f t="shared" si="415"/>
        <v>2864472.0695853638</v>
      </c>
      <c r="EY309" s="7">
        <f t="shared" si="415"/>
        <v>6335036.0916291885</v>
      </c>
      <c r="EZ309" s="7">
        <f t="shared" si="415"/>
        <v>1621818.478114007</v>
      </c>
      <c r="FA309" s="7">
        <f t="shared" si="415"/>
        <v>7846237.1387611693</v>
      </c>
      <c r="FB309" s="7">
        <f t="shared" si="415"/>
        <v>274379.10996524175</v>
      </c>
      <c r="FC309" s="7">
        <f t="shared" si="415"/>
        <v>9286905.4298868589</v>
      </c>
      <c r="FD309" s="7">
        <f t="shared" si="415"/>
        <v>3229840.3746085637</v>
      </c>
      <c r="FE309" s="7">
        <f t="shared" si="415"/>
        <v>1278768.8033103258</v>
      </c>
      <c r="FF309" s="7">
        <f t="shared" si="415"/>
        <v>2613770.3995300741</v>
      </c>
      <c r="FG309" s="7">
        <f t="shared" si="415"/>
        <v>1633027.7903068899</v>
      </c>
      <c r="FH309" s="7">
        <f t="shared" si="415"/>
        <v>437999.95450409886</v>
      </c>
      <c r="FI309" s="7">
        <f t="shared" si="415"/>
        <v>7897523.6576313423</v>
      </c>
      <c r="FJ309" s="7">
        <f t="shared" si="415"/>
        <v>4256899.6713507967</v>
      </c>
      <c r="FK309" s="7">
        <f t="shared" si="415"/>
        <v>7563910.2417210825</v>
      </c>
      <c r="FL309" s="7">
        <f t="shared" si="415"/>
        <v>40424187.587719314</v>
      </c>
      <c r="FM309" s="7">
        <f t="shared" si="415"/>
        <v>24259342.889674958</v>
      </c>
      <c r="FN309" s="7">
        <f t="shared" si="415"/>
        <v>157023864.49170861</v>
      </c>
      <c r="FO309" s="7">
        <f t="shared" si="415"/>
        <v>846320.65109288134</v>
      </c>
      <c r="FP309" s="7">
        <f t="shared" si="415"/>
        <v>7182161.1636369331</v>
      </c>
      <c r="FQ309" s="7">
        <f t="shared" si="415"/>
        <v>3057448.742687114</v>
      </c>
      <c r="FR309" s="7">
        <f t="shared" si="415"/>
        <v>836644.48181662022</v>
      </c>
      <c r="FS309" s="7">
        <f t="shared" si="415"/>
        <v>1595965.4053044415</v>
      </c>
      <c r="FT309" s="7">
        <f t="shared" si="415"/>
        <v>0</v>
      </c>
      <c r="FU309" s="7">
        <f t="shared" si="415"/>
        <v>6414358.0445347931</v>
      </c>
      <c r="FV309" s="7">
        <f t="shared" si="415"/>
        <v>5358455.6148186745</v>
      </c>
      <c r="FW309" s="7">
        <f t="shared" si="415"/>
        <v>2512511.6157947164</v>
      </c>
      <c r="FX309" s="7">
        <f t="shared" si="415"/>
        <v>767060.70115410164</v>
      </c>
      <c r="FY309" s="7">
        <f>FY295-FY304</f>
        <v>193810103.85890505</v>
      </c>
      <c r="FZ309" s="7">
        <f>SUM(C309:FY309)</f>
        <v>5065602128.6261158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888</v>
      </c>
      <c r="C311" s="7">
        <f t="shared" ref="C311:BN311" si="416">-C296</f>
        <v>0</v>
      </c>
      <c r="D311" s="7">
        <f t="shared" si="416"/>
        <v>0</v>
      </c>
      <c r="E311" s="7">
        <f t="shared" si="416"/>
        <v>0</v>
      </c>
      <c r="F311" s="7">
        <f t="shared" si="416"/>
        <v>0</v>
      </c>
      <c r="G311" s="7">
        <f t="shared" si="416"/>
        <v>0</v>
      </c>
      <c r="H311" s="7">
        <f t="shared" si="416"/>
        <v>0</v>
      </c>
      <c r="I311" s="7">
        <f t="shared" si="416"/>
        <v>0</v>
      </c>
      <c r="J311" s="7">
        <f t="shared" si="416"/>
        <v>0</v>
      </c>
      <c r="K311" s="7">
        <f t="shared" si="416"/>
        <v>0</v>
      </c>
      <c r="L311" s="7">
        <f t="shared" si="416"/>
        <v>0</v>
      </c>
      <c r="M311" s="7">
        <f t="shared" si="416"/>
        <v>0</v>
      </c>
      <c r="N311" s="7">
        <f t="shared" si="416"/>
        <v>0</v>
      </c>
      <c r="O311" s="7">
        <f t="shared" si="416"/>
        <v>0</v>
      </c>
      <c r="P311" s="7">
        <f t="shared" si="416"/>
        <v>0</v>
      </c>
      <c r="Q311" s="7">
        <f t="shared" si="416"/>
        <v>0</v>
      </c>
      <c r="R311" s="7">
        <f t="shared" si="416"/>
        <v>0</v>
      </c>
      <c r="S311" s="7">
        <f t="shared" si="416"/>
        <v>0</v>
      </c>
      <c r="T311" s="7">
        <f t="shared" si="416"/>
        <v>0</v>
      </c>
      <c r="U311" s="7">
        <f t="shared" si="416"/>
        <v>0</v>
      </c>
      <c r="V311" s="7">
        <f t="shared" si="416"/>
        <v>0</v>
      </c>
      <c r="W311" s="7">
        <f t="shared" si="416"/>
        <v>0</v>
      </c>
      <c r="X311" s="7">
        <f t="shared" si="416"/>
        <v>0</v>
      </c>
      <c r="Y311" s="7">
        <f t="shared" si="416"/>
        <v>0</v>
      </c>
      <c r="Z311" s="7">
        <f t="shared" si="416"/>
        <v>0</v>
      </c>
      <c r="AA311" s="7">
        <f t="shared" si="416"/>
        <v>0</v>
      </c>
      <c r="AB311" s="7">
        <f t="shared" si="416"/>
        <v>0</v>
      </c>
      <c r="AC311" s="7">
        <f t="shared" si="416"/>
        <v>0</v>
      </c>
      <c r="AD311" s="7">
        <f t="shared" si="416"/>
        <v>0</v>
      </c>
      <c r="AE311" s="7">
        <f t="shared" si="416"/>
        <v>0</v>
      </c>
      <c r="AF311" s="7">
        <f t="shared" si="416"/>
        <v>0</v>
      </c>
      <c r="AG311" s="7">
        <f t="shared" si="416"/>
        <v>0</v>
      </c>
      <c r="AH311" s="7">
        <f t="shared" si="416"/>
        <v>0</v>
      </c>
      <c r="AI311" s="7">
        <f t="shared" si="416"/>
        <v>0</v>
      </c>
      <c r="AJ311" s="7">
        <f t="shared" si="416"/>
        <v>0</v>
      </c>
      <c r="AK311" s="7">
        <f t="shared" si="416"/>
        <v>0</v>
      </c>
      <c r="AL311" s="7">
        <f t="shared" si="416"/>
        <v>0</v>
      </c>
      <c r="AM311" s="7">
        <f t="shared" si="416"/>
        <v>0</v>
      </c>
      <c r="AN311" s="7">
        <f t="shared" si="416"/>
        <v>0</v>
      </c>
      <c r="AO311" s="7">
        <f t="shared" si="416"/>
        <v>0</v>
      </c>
      <c r="AP311" s="7">
        <f t="shared" si="416"/>
        <v>0</v>
      </c>
      <c r="AQ311" s="7">
        <f t="shared" si="416"/>
        <v>0</v>
      </c>
      <c r="AR311" s="7">
        <f t="shared" si="416"/>
        <v>0</v>
      </c>
      <c r="AS311" s="7">
        <f t="shared" si="416"/>
        <v>0</v>
      </c>
      <c r="AT311" s="7">
        <f t="shared" si="416"/>
        <v>0</v>
      </c>
      <c r="AU311" s="7">
        <f t="shared" si="416"/>
        <v>0</v>
      </c>
      <c r="AV311" s="7">
        <f t="shared" si="416"/>
        <v>0</v>
      </c>
      <c r="AW311" s="7">
        <f t="shared" si="416"/>
        <v>0</v>
      </c>
      <c r="AX311" s="7">
        <f t="shared" si="416"/>
        <v>0</v>
      </c>
      <c r="AY311" s="7">
        <f t="shared" si="416"/>
        <v>0</v>
      </c>
      <c r="AZ311" s="7">
        <f t="shared" si="416"/>
        <v>0</v>
      </c>
      <c r="BA311" s="7">
        <f t="shared" si="416"/>
        <v>0</v>
      </c>
      <c r="BB311" s="7">
        <f t="shared" si="416"/>
        <v>0</v>
      </c>
      <c r="BC311" s="7">
        <f t="shared" si="416"/>
        <v>0</v>
      </c>
      <c r="BD311" s="7">
        <f t="shared" si="416"/>
        <v>0</v>
      </c>
      <c r="BE311" s="7">
        <f t="shared" si="416"/>
        <v>0</v>
      </c>
      <c r="BF311" s="7">
        <f t="shared" si="416"/>
        <v>0</v>
      </c>
      <c r="BG311" s="7">
        <f t="shared" si="416"/>
        <v>0</v>
      </c>
      <c r="BH311" s="7">
        <f t="shared" si="416"/>
        <v>0</v>
      </c>
      <c r="BI311" s="7">
        <f t="shared" si="416"/>
        <v>0</v>
      </c>
      <c r="BJ311" s="7">
        <f t="shared" si="416"/>
        <v>0</v>
      </c>
      <c r="BK311" s="7">
        <f t="shared" si="416"/>
        <v>0</v>
      </c>
      <c r="BL311" s="7">
        <f t="shared" si="416"/>
        <v>0</v>
      </c>
      <c r="BM311" s="7">
        <f t="shared" si="416"/>
        <v>0</v>
      </c>
      <c r="BN311" s="7">
        <f t="shared" si="416"/>
        <v>0</v>
      </c>
      <c r="BO311" s="7">
        <f t="shared" ref="BO311:DZ311" si="417">-BO296</f>
        <v>0</v>
      </c>
      <c r="BP311" s="7">
        <f t="shared" si="417"/>
        <v>0</v>
      </c>
      <c r="BQ311" s="7">
        <f t="shared" si="417"/>
        <v>0</v>
      </c>
      <c r="BR311" s="7">
        <f t="shared" si="417"/>
        <v>0</v>
      </c>
      <c r="BS311" s="7">
        <f t="shared" si="417"/>
        <v>0</v>
      </c>
      <c r="BT311" s="7">
        <f t="shared" si="417"/>
        <v>0</v>
      </c>
      <c r="BU311" s="7">
        <f t="shared" si="417"/>
        <v>0</v>
      </c>
      <c r="BV311" s="7">
        <f t="shared" si="417"/>
        <v>0</v>
      </c>
      <c r="BW311" s="7">
        <f t="shared" si="417"/>
        <v>0</v>
      </c>
      <c r="BX311" s="7">
        <f t="shared" si="417"/>
        <v>0</v>
      </c>
      <c r="BY311" s="7">
        <f t="shared" si="417"/>
        <v>0</v>
      </c>
      <c r="BZ311" s="7">
        <f t="shared" si="417"/>
        <v>0</v>
      </c>
      <c r="CA311" s="7">
        <f t="shared" si="417"/>
        <v>0</v>
      </c>
      <c r="CB311" s="7">
        <f t="shared" si="417"/>
        <v>0</v>
      </c>
      <c r="CC311" s="7">
        <f t="shared" si="417"/>
        <v>0</v>
      </c>
      <c r="CD311" s="7">
        <f t="shared" si="417"/>
        <v>0</v>
      </c>
      <c r="CE311" s="7">
        <f t="shared" si="417"/>
        <v>0</v>
      </c>
      <c r="CF311" s="7">
        <f t="shared" si="417"/>
        <v>0</v>
      </c>
      <c r="CG311" s="7">
        <f t="shared" si="417"/>
        <v>0</v>
      </c>
      <c r="CH311" s="7">
        <f t="shared" si="417"/>
        <v>0</v>
      </c>
      <c r="CI311" s="7">
        <f t="shared" si="417"/>
        <v>0</v>
      </c>
      <c r="CJ311" s="7">
        <f t="shared" si="417"/>
        <v>0</v>
      </c>
      <c r="CK311" s="7">
        <f t="shared" si="417"/>
        <v>0</v>
      </c>
      <c r="CL311" s="7">
        <f t="shared" si="417"/>
        <v>0</v>
      </c>
      <c r="CM311" s="7">
        <f t="shared" si="417"/>
        <v>0</v>
      </c>
      <c r="CN311" s="7">
        <f t="shared" si="417"/>
        <v>0</v>
      </c>
      <c r="CO311" s="7">
        <f t="shared" si="417"/>
        <v>0</v>
      </c>
      <c r="CP311" s="7">
        <f t="shared" si="417"/>
        <v>0</v>
      </c>
      <c r="CQ311" s="7">
        <f t="shared" si="417"/>
        <v>0</v>
      </c>
      <c r="CR311" s="7">
        <f t="shared" si="417"/>
        <v>0</v>
      </c>
      <c r="CS311" s="7">
        <f t="shared" si="417"/>
        <v>0</v>
      </c>
      <c r="CT311" s="7">
        <f t="shared" si="417"/>
        <v>0</v>
      </c>
      <c r="CU311" s="7">
        <f t="shared" si="417"/>
        <v>0</v>
      </c>
      <c r="CV311" s="7">
        <f t="shared" si="417"/>
        <v>0</v>
      </c>
      <c r="CW311" s="7">
        <f t="shared" si="417"/>
        <v>0</v>
      </c>
      <c r="CX311" s="7">
        <f t="shared" si="417"/>
        <v>0</v>
      </c>
      <c r="CY311" s="7">
        <f t="shared" si="417"/>
        <v>0</v>
      </c>
      <c r="CZ311" s="7">
        <f t="shared" si="417"/>
        <v>0</v>
      </c>
      <c r="DA311" s="7">
        <f t="shared" si="417"/>
        <v>0</v>
      </c>
      <c r="DB311" s="7">
        <f t="shared" si="417"/>
        <v>0</v>
      </c>
      <c r="DC311" s="7">
        <f t="shared" si="417"/>
        <v>0</v>
      </c>
      <c r="DD311" s="7">
        <f t="shared" si="417"/>
        <v>0</v>
      </c>
      <c r="DE311" s="7">
        <f t="shared" si="417"/>
        <v>0</v>
      </c>
      <c r="DF311" s="7">
        <f t="shared" si="417"/>
        <v>0</v>
      </c>
      <c r="DG311" s="7">
        <f t="shared" si="417"/>
        <v>0</v>
      </c>
      <c r="DH311" s="7">
        <f t="shared" si="417"/>
        <v>0</v>
      </c>
      <c r="DI311" s="7">
        <f t="shared" si="417"/>
        <v>0</v>
      </c>
      <c r="DJ311" s="7">
        <f t="shared" si="417"/>
        <v>0</v>
      </c>
      <c r="DK311" s="7">
        <f t="shared" si="417"/>
        <v>0</v>
      </c>
      <c r="DL311" s="7">
        <f t="shared" si="417"/>
        <v>0</v>
      </c>
      <c r="DM311" s="7">
        <f t="shared" si="417"/>
        <v>0</v>
      </c>
      <c r="DN311" s="7">
        <f t="shared" si="417"/>
        <v>0</v>
      </c>
      <c r="DO311" s="7">
        <f t="shared" si="417"/>
        <v>0</v>
      </c>
      <c r="DP311" s="7">
        <f t="shared" si="417"/>
        <v>0</v>
      </c>
      <c r="DQ311" s="7">
        <f t="shared" si="417"/>
        <v>0</v>
      </c>
      <c r="DR311" s="7">
        <f t="shared" si="417"/>
        <v>0</v>
      </c>
      <c r="DS311" s="7">
        <f t="shared" si="417"/>
        <v>0</v>
      </c>
      <c r="DT311" s="7">
        <f t="shared" si="417"/>
        <v>0</v>
      </c>
      <c r="DU311" s="7">
        <f t="shared" si="417"/>
        <v>0</v>
      </c>
      <c r="DV311" s="7">
        <f t="shared" si="417"/>
        <v>0</v>
      </c>
      <c r="DW311" s="7">
        <f t="shared" si="417"/>
        <v>0</v>
      </c>
      <c r="DX311" s="7">
        <f t="shared" si="417"/>
        <v>0</v>
      </c>
      <c r="DY311" s="7">
        <f t="shared" si="417"/>
        <v>0</v>
      </c>
      <c r="DZ311" s="7">
        <f t="shared" si="417"/>
        <v>0</v>
      </c>
      <c r="EA311" s="7">
        <f t="shared" ref="EA311:FY311" si="418">-EA296</f>
        <v>0</v>
      </c>
      <c r="EB311" s="7">
        <f t="shared" si="418"/>
        <v>0</v>
      </c>
      <c r="EC311" s="7">
        <f t="shared" si="418"/>
        <v>0</v>
      </c>
      <c r="ED311" s="7">
        <f t="shared" si="418"/>
        <v>0</v>
      </c>
      <c r="EE311" s="7">
        <f t="shared" si="418"/>
        <v>0</v>
      </c>
      <c r="EF311" s="7">
        <f t="shared" si="418"/>
        <v>0</v>
      </c>
      <c r="EG311" s="7">
        <f t="shared" si="418"/>
        <v>0</v>
      </c>
      <c r="EH311" s="7">
        <f t="shared" si="418"/>
        <v>0</v>
      </c>
      <c r="EI311" s="7">
        <f t="shared" si="418"/>
        <v>0</v>
      </c>
      <c r="EJ311" s="7">
        <f t="shared" si="418"/>
        <v>0</v>
      </c>
      <c r="EK311" s="7">
        <f t="shared" si="418"/>
        <v>0</v>
      </c>
      <c r="EL311" s="7">
        <f t="shared" si="418"/>
        <v>0</v>
      </c>
      <c r="EM311" s="7">
        <f t="shared" si="418"/>
        <v>0</v>
      </c>
      <c r="EN311" s="7">
        <f t="shared" si="418"/>
        <v>0</v>
      </c>
      <c r="EO311" s="7">
        <f t="shared" si="418"/>
        <v>0</v>
      </c>
      <c r="EP311" s="7">
        <f t="shared" si="418"/>
        <v>0</v>
      </c>
      <c r="EQ311" s="7">
        <f t="shared" si="418"/>
        <v>0</v>
      </c>
      <c r="ER311" s="7">
        <f t="shared" si="418"/>
        <v>0</v>
      </c>
      <c r="ES311" s="7">
        <f t="shared" si="418"/>
        <v>0</v>
      </c>
      <c r="ET311" s="7">
        <f t="shared" si="418"/>
        <v>0</v>
      </c>
      <c r="EU311" s="7">
        <f t="shared" si="418"/>
        <v>0</v>
      </c>
      <c r="EV311" s="7">
        <f t="shared" si="418"/>
        <v>0</v>
      </c>
      <c r="EW311" s="7">
        <f t="shared" si="418"/>
        <v>0</v>
      </c>
      <c r="EX311" s="7">
        <f t="shared" si="418"/>
        <v>0</v>
      </c>
      <c r="EY311" s="7">
        <f t="shared" si="418"/>
        <v>0</v>
      </c>
      <c r="EZ311" s="7">
        <f t="shared" si="418"/>
        <v>0</v>
      </c>
      <c r="FA311" s="7">
        <f t="shared" si="418"/>
        <v>0</v>
      </c>
      <c r="FB311" s="7">
        <f t="shared" si="418"/>
        <v>0</v>
      </c>
      <c r="FC311" s="7">
        <f t="shared" si="418"/>
        <v>0</v>
      </c>
      <c r="FD311" s="7">
        <f t="shared" si="418"/>
        <v>0</v>
      </c>
      <c r="FE311" s="7">
        <f t="shared" si="418"/>
        <v>0</v>
      </c>
      <c r="FF311" s="7">
        <f t="shared" si="418"/>
        <v>0</v>
      </c>
      <c r="FG311" s="7">
        <f t="shared" si="418"/>
        <v>0</v>
      </c>
      <c r="FH311" s="7">
        <f t="shared" si="418"/>
        <v>0</v>
      </c>
      <c r="FI311" s="7">
        <f t="shared" si="418"/>
        <v>0</v>
      </c>
      <c r="FJ311" s="7">
        <f t="shared" si="418"/>
        <v>0</v>
      </c>
      <c r="FK311" s="7">
        <f t="shared" si="418"/>
        <v>0</v>
      </c>
      <c r="FL311" s="7">
        <f t="shared" si="418"/>
        <v>0</v>
      </c>
      <c r="FM311" s="7">
        <f t="shared" si="418"/>
        <v>0</v>
      </c>
      <c r="FN311" s="7">
        <f t="shared" si="418"/>
        <v>0</v>
      </c>
      <c r="FO311" s="7">
        <f t="shared" si="418"/>
        <v>0</v>
      </c>
      <c r="FP311" s="7">
        <f t="shared" si="418"/>
        <v>0</v>
      </c>
      <c r="FQ311" s="7">
        <f t="shared" si="418"/>
        <v>0</v>
      </c>
      <c r="FR311" s="7">
        <f t="shared" si="418"/>
        <v>0</v>
      </c>
      <c r="FS311" s="7">
        <f t="shared" si="418"/>
        <v>0</v>
      </c>
      <c r="FT311" s="7">
        <f t="shared" si="418"/>
        <v>-401.30439439406473</v>
      </c>
      <c r="FU311" s="7">
        <f t="shared" si="418"/>
        <v>0</v>
      </c>
      <c r="FV311" s="7">
        <f t="shared" si="418"/>
        <v>0</v>
      </c>
      <c r="FW311" s="7">
        <f t="shared" si="418"/>
        <v>0</v>
      </c>
      <c r="FX311" s="7">
        <f t="shared" si="418"/>
        <v>0</v>
      </c>
      <c r="FY311" s="7">
        <f t="shared" si="418"/>
        <v>0</v>
      </c>
      <c r="FZ311" s="7">
        <f>SUM(C311:FY311)</f>
        <v>-401.30439439406473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>
        <f>FT307+FT308</f>
        <v>1352269.0459087517</v>
      </c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4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603</v>
      </c>
      <c r="B314" s="44" t="s">
        <v>889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890</v>
      </c>
      <c r="B315" s="7" t="s">
        <v>891</v>
      </c>
      <c r="C315" s="43">
        <f t="shared" ref="C315:BN315" si="419">+C263</f>
        <v>2.7E-2</v>
      </c>
      <c r="D315" s="43">
        <f t="shared" si="419"/>
        <v>2.7E-2</v>
      </c>
      <c r="E315" s="43">
        <f t="shared" si="419"/>
        <v>2.6688E-2</v>
      </c>
      <c r="F315" s="43">
        <f t="shared" si="419"/>
        <v>2.7E-2</v>
      </c>
      <c r="G315" s="43">
        <f t="shared" si="419"/>
        <v>2.4285000000000001E-2</v>
      </c>
      <c r="H315" s="43">
        <f t="shared" si="419"/>
        <v>2.7E-2</v>
      </c>
      <c r="I315" s="43">
        <f t="shared" si="419"/>
        <v>2.7E-2</v>
      </c>
      <c r="J315" s="43">
        <f t="shared" si="419"/>
        <v>2.7E-2</v>
      </c>
      <c r="K315" s="43">
        <f t="shared" si="419"/>
        <v>2.7E-2</v>
      </c>
      <c r="L315" s="43">
        <f t="shared" si="419"/>
        <v>2.3895E-2</v>
      </c>
      <c r="M315" s="43">
        <f t="shared" si="419"/>
        <v>2.2946999999999999E-2</v>
      </c>
      <c r="N315" s="43">
        <f t="shared" si="419"/>
        <v>1.8756000000000002E-2</v>
      </c>
      <c r="O315" s="43">
        <f t="shared" si="419"/>
        <v>2.7E-2</v>
      </c>
      <c r="P315" s="43">
        <f t="shared" si="419"/>
        <v>2.7E-2</v>
      </c>
      <c r="Q315" s="43">
        <f t="shared" si="419"/>
        <v>2.7E-2</v>
      </c>
      <c r="R315" s="43">
        <f t="shared" si="419"/>
        <v>2.5908999999999998E-2</v>
      </c>
      <c r="S315" s="43">
        <f t="shared" si="419"/>
        <v>2.3014E-2</v>
      </c>
      <c r="T315" s="43">
        <f t="shared" si="419"/>
        <v>2.1300999999999997E-2</v>
      </c>
      <c r="U315" s="43">
        <f t="shared" si="419"/>
        <v>2.0801E-2</v>
      </c>
      <c r="V315" s="43">
        <f t="shared" si="419"/>
        <v>2.7E-2</v>
      </c>
      <c r="W315" s="43">
        <f t="shared" si="419"/>
        <v>2.7E-2</v>
      </c>
      <c r="X315" s="43">
        <f t="shared" si="419"/>
        <v>1.2756E-2</v>
      </c>
      <c r="Y315" s="43">
        <f t="shared" si="419"/>
        <v>2.1498E-2</v>
      </c>
      <c r="Z315" s="43">
        <f t="shared" si="419"/>
        <v>2.0915E-2</v>
      </c>
      <c r="AA315" s="43">
        <f t="shared" si="419"/>
        <v>2.6995000000000002E-2</v>
      </c>
      <c r="AB315" s="43">
        <f t="shared" si="419"/>
        <v>2.7E-2</v>
      </c>
      <c r="AC315" s="43">
        <f t="shared" si="419"/>
        <v>1.7981999999999998E-2</v>
      </c>
      <c r="AD315" s="43">
        <f t="shared" si="419"/>
        <v>1.6693000000000003E-2</v>
      </c>
      <c r="AE315" s="43">
        <f t="shared" si="419"/>
        <v>9.8139999999999998E-3</v>
      </c>
      <c r="AF315" s="43">
        <f t="shared" si="419"/>
        <v>8.6739999999999994E-3</v>
      </c>
      <c r="AG315" s="43">
        <f t="shared" si="419"/>
        <v>1.2485E-2</v>
      </c>
      <c r="AH315" s="43">
        <f t="shared" si="419"/>
        <v>1.9123000000000001E-2</v>
      </c>
      <c r="AI315" s="43">
        <f t="shared" si="419"/>
        <v>2.7E-2</v>
      </c>
      <c r="AJ315" s="43">
        <f t="shared" si="419"/>
        <v>2.0788000000000001E-2</v>
      </c>
      <c r="AK315" s="43">
        <f t="shared" si="419"/>
        <v>1.8280000000000001E-2</v>
      </c>
      <c r="AL315" s="43">
        <f t="shared" si="419"/>
        <v>2.7E-2</v>
      </c>
      <c r="AM315" s="43">
        <f t="shared" si="419"/>
        <v>1.8449E-2</v>
      </c>
      <c r="AN315" s="43">
        <f t="shared" si="419"/>
        <v>2.4902999999999998E-2</v>
      </c>
      <c r="AO315" s="43">
        <f t="shared" si="419"/>
        <v>2.4655999999999997E-2</v>
      </c>
      <c r="AP315" s="43">
        <f t="shared" si="419"/>
        <v>2.7E-2</v>
      </c>
      <c r="AQ315" s="43">
        <f t="shared" si="419"/>
        <v>1.7559000000000002E-2</v>
      </c>
      <c r="AR315" s="43">
        <f t="shared" si="419"/>
        <v>2.7E-2</v>
      </c>
      <c r="AS315" s="43">
        <f t="shared" si="419"/>
        <v>1.2137999999999999E-2</v>
      </c>
      <c r="AT315" s="43">
        <f t="shared" si="419"/>
        <v>2.7E-2</v>
      </c>
      <c r="AU315" s="43">
        <f t="shared" si="419"/>
        <v>2.1187999999999999E-2</v>
      </c>
      <c r="AV315" s="43">
        <f t="shared" si="419"/>
        <v>2.7E-2</v>
      </c>
      <c r="AW315" s="43">
        <f t="shared" si="419"/>
        <v>2.2596000000000002E-2</v>
      </c>
      <c r="AX315" s="43">
        <f t="shared" si="419"/>
        <v>1.8797999999999999E-2</v>
      </c>
      <c r="AY315" s="43">
        <f t="shared" si="419"/>
        <v>2.7E-2</v>
      </c>
      <c r="AZ315" s="43">
        <f t="shared" si="419"/>
        <v>1.5720000000000001E-2</v>
      </c>
      <c r="BA315" s="43">
        <f t="shared" si="419"/>
        <v>2.3893999999999999E-2</v>
      </c>
      <c r="BB315" s="43">
        <f t="shared" si="419"/>
        <v>2.1684000000000002E-2</v>
      </c>
      <c r="BC315" s="43">
        <f t="shared" si="419"/>
        <v>2.0715000000000001E-2</v>
      </c>
      <c r="BD315" s="43">
        <f t="shared" si="419"/>
        <v>2.7E-2</v>
      </c>
      <c r="BE315" s="43">
        <f t="shared" si="419"/>
        <v>2.4815999999999998E-2</v>
      </c>
      <c r="BF315" s="43">
        <f t="shared" si="419"/>
        <v>2.7E-2</v>
      </c>
      <c r="BG315" s="43">
        <f t="shared" si="419"/>
        <v>2.7E-2</v>
      </c>
      <c r="BH315" s="43">
        <f t="shared" si="419"/>
        <v>2.3418999999999999E-2</v>
      </c>
      <c r="BI315" s="43">
        <f t="shared" si="419"/>
        <v>1.0433E-2</v>
      </c>
      <c r="BJ315" s="43">
        <f t="shared" si="419"/>
        <v>2.5164000000000002E-2</v>
      </c>
      <c r="BK315" s="43">
        <f t="shared" si="419"/>
        <v>2.6459E-2</v>
      </c>
      <c r="BL315" s="43">
        <f t="shared" si="419"/>
        <v>2.7E-2</v>
      </c>
      <c r="BM315" s="43">
        <f t="shared" si="419"/>
        <v>2.2834E-2</v>
      </c>
      <c r="BN315" s="43">
        <f t="shared" si="419"/>
        <v>2.7E-2</v>
      </c>
      <c r="BO315" s="43">
        <f t="shared" ref="BO315:DZ315" si="420">+BO263</f>
        <v>1.7203E-2</v>
      </c>
      <c r="BP315" s="43">
        <f t="shared" si="420"/>
        <v>2.3702000000000001E-2</v>
      </c>
      <c r="BQ315" s="43">
        <f t="shared" si="420"/>
        <v>2.3758999999999999E-2</v>
      </c>
      <c r="BR315" s="43">
        <f t="shared" si="420"/>
        <v>6.7000000000000002E-3</v>
      </c>
      <c r="BS315" s="43">
        <f t="shared" si="420"/>
        <v>4.2309999999999995E-3</v>
      </c>
      <c r="BT315" s="43">
        <f t="shared" si="420"/>
        <v>6.0750000000000005E-3</v>
      </c>
      <c r="BU315" s="43">
        <f t="shared" si="420"/>
        <v>1.3811E-2</v>
      </c>
      <c r="BV315" s="43">
        <f t="shared" si="420"/>
        <v>1.2776999999999998E-2</v>
      </c>
      <c r="BW315" s="43">
        <f t="shared" si="420"/>
        <v>1.5736E-2</v>
      </c>
      <c r="BX315" s="43">
        <f t="shared" si="420"/>
        <v>1.8599000000000001E-2</v>
      </c>
      <c r="BY315" s="43">
        <f t="shared" si="420"/>
        <v>2.5780999999999998E-2</v>
      </c>
      <c r="BZ315" s="43">
        <f t="shared" si="420"/>
        <v>2.7E-2</v>
      </c>
      <c r="CA315" s="43">
        <f t="shared" si="420"/>
        <v>2.3040999999999999E-2</v>
      </c>
      <c r="CB315" s="43">
        <f t="shared" si="420"/>
        <v>2.7E-2</v>
      </c>
      <c r="CC315" s="43">
        <f t="shared" si="420"/>
        <v>2.4199000000000002E-2</v>
      </c>
      <c r="CD315" s="43">
        <f t="shared" si="420"/>
        <v>2.1520000000000001E-2</v>
      </c>
      <c r="CE315" s="43">
        <f t="shared" si="420"/>
        <v>2.7E-2</v>
      </c>
      <c r="CF315" s="43">
        <f t="shared" si="420"/>
        <v>2.4333999999999998E-2</v>
      </c>
      <c r="CG315" s="43">
        <f t="shared" si="420"/>
        <v>2.7E-2</v>
      </c>
      <c r="CH315" s="43">
        <f t="shared" si="420"/>
        <v>2.4187999999999998E-2</v>
      </c>
      <c r="CI315" s="43">
        <f t="shared" si="420"/>
        <v>2.6179999999999998E-2</v>
      </c>
      <c r="CJ315" s="43">
        <f t="shared" si="420"/>
        <v>2.5469000000000002E-2</v>
      </c>
      <c r="CK315" s="43">
        <f t="shared" si="420"/>
        <v>8.601000000000001E-3</v>
      </c>
      <c r="CL315" s="43">
        <f t="shared" si="420"/>
        <v>1.0228999999999999E-2</v>
      </c>
      <c r="CM315" s="43">
        <f t="shared" si="420"/>
        <v>4.274E-3</v>
      </c>
      <c r="CN315" s="43">
        <f t="shared" si="420"/>
        <v>2.7E-2</v>
      </c>
      <c r="CO315" s="43">
        <f t="shared" si="420"/>
        <v>2.436E-2</v>
      </c>
      <c r="CP315" s="43">
        <f t="shared" si="420"/>
        <v>2.0548999999999998E-2</v>
      </c>
      <c r="CQ315" s="43">
        <f t="shared" si="420"/>
        <v>1.4426999999999999E-2</v>
      </c>
      <c r="CR315" s="43">
        <f t="shared" si="420"/>
        <v>3.6800000000000001E-3</v>
      </c>
      <c r="CS315" s="43">
        <f t="shared" si="420"/>
        <v>2.4658000000000003E-2</v>
      </c>
      <c r="CT315" s="43">
        <f t="shared" si="420"/>
        <v>1.052E-2</v>
      </c>
      <c r="CU315" s="43">
        <f t="shared" si="420"/>
        <v>2.1616E-2</v>
      </c>
      <c r="CV315" s="43">
        <f t="shared" si="420"/>
        <v>1.2978999999999999E-2</v>
      </c>
      <c r="CW315" s="43">
        <f t="shared" si="420"/>
        <v>1.7379000000000002E-2</v>
      </c>
      <c r="CX315" s="43">
        <f t="shared" si="420"/>
        <v>2.3824000000000001E-2</v>
      </c>
      <c r="CY315" s="43">
        <f t="shared" si="420"/>
        <v>2.7E-2</v>
      </c>
      <c r="CZ315" s="43">
        <f t="shared" si="420"/>
        <v>2.7E-2</v>
      </c>
      <c r="DA315" s="43">
        <f t="shared" si="420"/>
        <v>2.7E-2</v>
      </c>
      <c r="DB315" s="43">
        <f t="shared" si="420"/>
        <v>2.7E-2</v>
      </c>
      <c r="DC315" s="43">
        <f t="shared" si="420"/>
        <v>1.9417999999999998E-2</v>
      </c>
      <c r="DD315" s="43">
        <f t="shared" si="420"/>
        <v>3.4300000000000003E-3</v>
      </c>
      <c r="DE315" s="43">
        <f t="shared" si="420"/>
        <v>1.1894999999999999E-2</v>
      </c>
      <c r="DF315" s="43">
        <f t="shared" si="420"/>
        <v>2.6213999999999998E-2</v>
      </c>
      <c r="DG315" s="43">
        <f t="shared" si="420"/>
        <v>2.2453000000000001E-2</v>
      </c>
      <c r="DH315" s="43">
        <f t="shared" si="420"/>
        <v>2.2515999999999998E-2</v>
      </c>
      <c r="DI315" s="43">
        <f t="shared" si="420"/>
        <v>2.0844999999999999E-2</v>
      </c>
      <c r="DJ315" s="43">
        <f t="shared" si="420"/>
        <v>2.2883000000000001E-2</v>
      </c>
      <c r="DK315" s="43">
        <f t="shared" si="420"/>
        <v>1.7658E-2</v>
      </c>
      <c r="DL315" s="43">
        <f t="shared" si="420"/>
        <v>2.3966999999999999E-2</v>
      </c>
      <c r="DM315" s="43">
        <f t="shared" si="420"/>
        <v>2.1899000000000002E-2</v>
      </c>
      <c r="DN315" s="43">
        <f t="shared" si="420"/>
        <v>2.7E-2</v>
      </c>
      <c r="DO315" s="43">
        <f t="shared" si="420"/>
        <v>2.7E-2</v>
      </c>
      <c r="DP315" s="43">
        <f t="shared" si="420"/>
        <v>2.7E-2</v>
      </c>
      <c r="DQ315" s="43">
        <f t="shared" si="420"/>
        <v>2.4545000000000001E-2</v>
      </c>
      <c r="DR315" s="43">
        <f t="shared" si="420"/>
        <v>2.6417000000000003E-2</v>
      </c>
      <c r="DS315" s="43">
        <f t="shared" si="420"/>
        <v>2.7E-2</v>
      </c>
      <c r="DT315" s="43">
        <f t="shared" si="420"/>
        <v>2.3729E-2</v>
      </c>
      <c r="DU315" s="43">
        <f t="shared" si="420"/>
        <v>2.7E-2</v>
      </c>
      <c r="DV315" s="43">
        <f t="shared" si="420"/>
        <v>2.7E-2</v>
      </c>
      <c r="DW315" s="43">
        <f t="shared" si="420"/>
        <v>2.3997000000000001E-2</v>
      </c>
      <c r="DX315" s="43">
        <f t="shared" si="420"/>
        <v>2.0931000000000002E-2</v>
      </c>
      <c r="DY315" s="43">
        <f t="shared" si="420"/>
        <v>1.4928E-2</v>
      </c>
      <c r="DZ315" s="43">
        <f t="shared" si="420"/>
        <v>1.9661999999999999E-2</v>
      </c>
      <c r="EA315" s="43">
        <f t="shared" ref="EA315:FX315" si="421">+EA263</f>
        <v>1.2173E-2</v>
      </c>
      <c r="EB315" s="43">
        <f t="shared" si="421"/>
        <v>2.7E-2</v>
      </c>
      <c r="EC315" s="43">
        <f t="shared" si="421"/>
        <v>2.7E-2</v>
      </c>
      <c r="ED315" s="43">
        <f t="shared" si="421"/>
        <v>4.4120000000000001E-3</v>
      </c>
      <c r="EE315" s="43">
        <f t="shared" si="421"/>
        <v>2.7E-2</v>
      </c>
      <c r="EF315" s="43">
        <f t="shared" si="421"/>
        <v>2.1595E-2</v>
      </c>
      <c r="EG315" s="43">
        <f t="shared" si="421"/>
        <v>2.7E-2</v>
      </c>
      <c r="EH315" s="43">
        <f t="shared" si="421"/>
        <v>2.7E-2</v>
      </c>
      <c r="EI315" s="43">
        <f t="shared" si="421"/>
        <v>2.7E-2</v>
      </c>
      <c r="EJ315" s="43">
        <f t="shared" si="421"/>
        <v>2.7E-2</v>
      </c>
      <c r="EK315" s="43">
        <f t="shared" si="421"/>
        <v>5.7670000000000004E-3</v>
      </c>
      <c r="EL315" s="43">
        <f t="shared" si="421"/>
        <v>4.1159999999999999E-3</v>
      </c>
      <c r="EM315" s="43">
        <f t="shared" si="421"/>
        <v>1.8308000000000001E-2</v>
      </c>
      <c r="EN315" s="43">
        <f t="shared" si="421"/>
        <v>2.7E-2</v>
      </c>
      <c r="EO315" s="43">
        <f t="shared" si="421"/>
        <v>2.7E-2</v>
      </c>
      <c r="EP315" s="43">
        <f t="shared" si="421"/>
        <v>2.2585999999999998E-2</v>
      </c>
      <c r="EQ315" s="43">
        <f t="shared" si="421"/>
        <v>8.2450000000000006E-3</v>
      </c>
      <c r="ER315" s="43">
        <f t="shared" si="421"/>
        <v>2.1283E-2</v>
      </c>
      <c r="ES315" s="43">
        <f t="shared" si="421"/>
        <v>2.5558000000000001E-2</v>
      </c>
      <c r="ET315" s="43">
        <f t="shared" si="421"/>
        <v>2.7E-2</v>
      </c>
      <c r="EU315" s="43">
        <f t="shared" si="421"/>
        <v>2.7E-2</v>
      </c>
      <c r="EV315" s="43">
        <f t="shared" si="421"/>
        <v>1.2964999999999999E-2</v>
      </c>
      <c r="EW315" s="43">
        <f t="shared" si="421"/>
        <v>7.2809999999999993E-3</v>
      </c>
      <c r="EX315" s="43">
        <f t="shared" si="421"/>
        <v>5.9100000000000003E-3</v>
      </c>
      <c r="EY315" s="43">
        <f t="shared" si="421"/>
        <v>2.7E-2</v>
      </c>
      <c r="EZ315" s="43">
        <f t="shared" si="421"/>
        <v>2.4941999999999999E-2</v>
      </c>
      <c r="FA315" s="43">
        <f t="shared" si="421"/>
        <v>1.0666E-2</v>
      </c>
      <c r="FB315" s="43">
        <f t="shared" si="421"/>
        <v>9.6240000000000006E-3</v>
      </c>
      <c r="FC315" s="43">
        <f t="shared" si="421"/>
        <v>2.4550000000000002E-2</v>
      </c>
      <c r="FD315" s="43">
        <f t="shared" si="421"/>
        <v>2.6438E-2</v>
      </c>
      <c r="FE315" s="43">
        <f t="shared" si="421"/>
        <v>1.6181000000000001E-2</v>
      </c>
      <c r="FF315" s="43">
        <f t="shared" si="421"/>
        <v>2.7E-2</v>
      </c>
      <c r="FG315" s="43">
        <f t="shared" si="421"/>
        <v>2.7E-2</v>
      </c>
      <c r="FH315" s="43">
        <f t="shared" si="421"/>
        <v>2.1772E-2</v>
      </c>
      <c r="FI315" s="43">
        <f t="shared" si="421"/>
        <v>8.199999999999999E-3</v>
      </c>
      <c r="FJ315" s="43">
        <f t="shared" si="421"/>
        <v>2.1437999999999999E-2</v>
      </c>
      <c r="FK315" s="43">
        <f t="shared" si="421"/>
        <v>1.0845E-2</v>
      </c>
      <c r="FL315" s="43">
        <f t="shared" si="421"/>
        <v>2.7E-2</v>
      </c>
      <c r="FM315" s="43">
        <f t="shared" si="421"/>
        <v>2.0414000000000002E-2</v>
      </c>
      <c r="FN315" s="43">
        <f t="shared" si="421"/>
        <v>2.7E-2</v>
      </c>
      <c r="FO315" s="43">
        <f t="shared" si="421"/>
        <v>5.6239999999999997E-3</v>
      </c>
      <c r="FP315" s="43">
        <f t="shared" si="421"/>
        <v>1.2143000000000001E-2</v>
      </c>
      <c r="FQ315" s="43">
        <f t="shared" si="421"/>
        <v>1.8879999999999997E-2</v>
      </c>
      <c r="FR315" s="43">
        <f t="shared" si="421"/>
        <v>1.2376E-2</v>
      </c>
      <c r="FS315" s="43">
        <f t="shared" si="421"/>
        <v>5.0679999999999996E-3</v>
      </c>
      <c r="FT315" s="43">
        <f t="shared" si="421"/>
        <v>3.0790000000000001E-3</v>
      </c>
      <c r="FU315" s="43">
        <f t="shared" si="421"/>
        <v>2.0344999999999999E-2</v>
      </c>
      <c r="FV315" s="43">
        <f t="shared" si="421"/>
        <v>1.7031999999999999E-2</v>
      </c>
      <c r="FW315" s="43">
        <f t="shared" si="421"/>
        <v>2.3498000000000002E-2</v>
      </c>
      <c r="FX315" s="43">
        <f t="shared" si="421"/>
        <v>2.1675E-2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892</v>
      </c>
      <c r="B316" s="7" t="s">
        <v>893</v>
      </c>
      <c r="C316" s="43">
        <f t="shared" ref="C316:BN316" si="422">+C275</f>
        <v>0</v>
      </c>
      <c r="D316" s="43">
        <f t="shared" si="422"/>
        <v>0</v>
      </c>
      <c r="E316" s="43">
        <f t="shared" si="422"/>
        <v>0</v>
      </c>
      <c r="F316" s="43">
        <f t="shared" si="422"/>
        <v>0</v>
      </c>
      <c r="G316" s="43">
        <f t="shared" si="422"/>
        <v>0</v>
      </c>
      <c r="H316" s="43">
        <f t="shared" si="422"/>
        <v>0</v>
      </c>
      <c r="I316" s="43">
        <f t="shared" si="422"/>
        <v>0</v>
      </c>
      <c r="J316" s="43">
        <f t="shared" si="422"/>
        <v>0</v>
      </c>
      <c r="K316" s="43">
        <f t="shared" si="422"/>
        <v>0</v>
      </c>
      <c r="L316" s="43">
        <f t="shared" si="422"/>
        <v>0</v>
      </c>
      <c r="M316" s="43">
        <f t="shared" si="422"/>
        <v>0</v>
      </c>
      <c r="N316" s="43">
        <f t="shared" si="422"/>
        <v>0</v>
      </c>
      <c r="O316" s="43">
        <f t="shared" si="422"/>
        <v>0</v>
      </c>
      <c r="P316" s="43">
        <f t="shared" si="422"/>
        <v>0</v>
      </c>
      <c r="Q316" s="43">
        <f t="shared" si="422"/>
        <v>0</v>
      </c>
      <c r="R316" s="43">
        <f t="shared" si="422"/>
        <v>0</v>
      </c>
      <c r="S316" s="43">
        <f t="shared" si="422"/>
        <v>0</v>
      </c>
      <c r="T316" s="43">
        <f t="shared" si="422"/>
        <v>0</v>
      </c>
      <c r="U316" s="43">
        <f t="shared" si="422"/>
        <v>0</v>
      </c>
      <c r="V316" s="43">
        <f t="shared" si="422"/>
        <v>0</v>
      </c>
      <c r="W316" s="43">
        <f t="shared" si="422"/>
        <v>0</v>
      </c>
      <c r="X316" s="43">
        <f t="shared" si="422"/>
        <v>0</v>
      </c>
      <c r="Y316" s="43">
        <f t="shared" si="422"/>
        <v>0</v>
      </c>
      <c r="Z316" s="43">
        <f t="shared" si="422"/>
        <v>0</v>
      </c>
      <c r="AA316" s="43">
        <f t="shared" si="422"/>
        <v>0</v>
      </c>
      <c r="AB316" s="43">
        <f t="shared" si="422"/>
        <v>0</v>
      </c>
      <c r="AC316" s="43">
        <f t="shared" si="422"/>
        <v>0</v>
      </c>
      <c r="AD316" s="43">
        <f t="shared" si="422"/>
        <v>0</v>
      </c>
      <c r="AE316" s="43">
        <f t="shared" si="422"/>
        <v>0</v>
      </c>
      <c r="AF316" s="43">
        <f t="shared" si="422"/>
        <v>0</v>
      </c>
      <c r="AG316" s="43">
        <f t="shared" si="422"/>
        <v>0</v>
      </c>
      <c r="AH316" s="43">
        <f t="shared" si="422"/>
        <v>0</v>
      </c>
      <c r="AI316" s="43">
        <f t="shared" si="422"/>
        <v>0</v>
      </c>
      <c r="AJ316" s="43">
        <f t="shared" si="422"/>
        <v>0</v>
      </c>
      <c r="AK316" s="43">
        <f t="shared" si="422"/>
        <v>0</v>
      </c>
      <c r="AL316" s="43">
        <f t="shared" si="422"/>
        <v>0</v>
      </c>
      <c r="AM316" s="43">
        <f t="shared" si="422"/>
        <v>0</v>
      </c>
      <c r="AN316" s="43">
        <f t="shared" si="422"/>
        <v>0</v>
      </c>
      <c r="AO316" s="43">
        <f t="shared" si="422"/>
        <v>0</v>
      </c>
      <c r="AP316" s="43">
        <f t="shared" si="422"/>
        <v>0</v>
      </c>
      <c r="AQ316" s="43">
        <f t="shared" si="422"/>
        <v>0</v>
      </c>
      <c r="AR316" s="43">
        <f t="shared" si="422"/>
        <v>0</v>
      </c>
      <c r="AS316" s="43">
        <f t="shared" si="422"/>
        <v>0</v>
      </c>
      <c r="AT316" s="43">
        <f t="shared" si="422"/>
        <v>0</v>
      </c>
      <c r="AU316" s="43">
        <f t="shared" si="422"/>
        <v>0</v>
      </c>
      <c r="AV316" s="43">
        <f t="shared" si="422"/>
        <v>0</v>
      </c>
      <c r="AW316" s="43">
        <f t="shared" si="422"/>
        <v>0</v>
      </c>
      <c r="AX316" s="43">
        <f t="shared" si="422"/>
        <v>0</v>
      </c>
      <c r="AY316" s="43">
        <f t="shared" si="422"/>
        <v>0</v>
      </c>
      <c r="AZ316" s="43">
        <f t="shared" si="422"/>
        <v>0</v>
      </c>
      <c r="BA316" s="43">
        <f t="shared" si="422"/>
        <v>0</v>
      </c>
      <c r="BB316" s="43">
        <f t="shared" si="422"/>
        <v>0</v>
      </c>
      <c r="BC316" s="43">
        <f t="shared" si="422"/>
        <v>0</v>
      </c>
      <c r="BD316" s="43">
        <f t="shared" si="422"/>
        <v>0</v>
      </c>
      <c r="BE316" s="43">
        <f t="shared" si="422"/>
        <v>0</v>
      </c>
      <c r="BF316" s="43">
        <f t="shared" si="422"/>
        <v>0</v>
      </c>
      <c r="BG316" s="43">
        <f t="shared" si="422"/>
        <v>0</v>
      </c>
      <c r="BH316" s="43">
        <f t="shared" si="422"/>
        <v>0</v>
      </c>
      <c r="BI316" s="43">
        <f t="shared" si="422"/>
        <v>0</v>
      </c>
      <c r="BJ316" s="43">
        <f t="shared" si="422"/>
        <v>0</v>
      </c>
      <c r="BK316" s="43">
        <f t="shared" si="422"/>
        <v>0</v>
      </c>
      <c r="BL316" s="43">
        <f t="shared" si="422"/>
        <v>0</v>
      </c>
      <c r="BM316" s="43">
        <f t="shared" si="422"/>
        <v>0</v>
      </c>
      <c r="BN316" s="43">
        <f t="shared" si="422"/>
        <v>0</v>
      </c>
      <c r="BO316" s="43">
        <f t="shared" ref="BO316:DZ316" si="423">+BO275</f>
        <v>0</v>
      </c>
      <c r="BP316" s="43">
        <f t="shared" si="423"/>
        <v>0</v>
      </c>
      <c r="BQ316" s="43">
        <f t="shared" si="423"/>
        <v>0</v>
      </c>
      <c r="BR316" s="43">
        <f t="shared" si="423"/>
        <v>0</v>
      </c>
      <c r="BS316" s="43">
        <f t="shared" si="423"/>
        <v>0</v>
      </c>
      <c r="BT316" s="43">
        <f t="shared" si="423"/>
        <v>0</v>
      </c>
      <c r="BU316" s="43">
        <f t="shared" si="423"/>
        <v>0</v>
      </c>
      <c r="BV316" s="43">
        <f t="shared" si="423"/>
        <v>0</v>
      </c>
      <c r="BW316" s="43">
        <f t="shared" si="423"/>
        <v>0</v>
      </c>
      <c r="BX316" s="43">
        <f t="shared" si="423"/>
        <v>0</v>
      </c>
      <c r="BY316" s="43">
        <f t="shared" si="423"/>
        <v>0</v>
      </c>
      <c r="BZ316" s="43">
        <f t="shared" si="423"/>
        <v>0</v>
      </c>
      <c r="CA316" s="43">
        <f t="shared" si="423"/>
        <v>0</v>
      </c>
      <c r="CB316" s="43">
        <f t="shared" si="423"/>
        <v>0</v>
      </c>
      <c r="CC316" s="43">
        <f t="shared" si="423"/>
        <v>0</v>
      </c>
      <c r="CD316" s="43">
        <f t="shared" si="423"/>
        <v>0</v>
      </c>
      <c r="CE316" s="43">
        <f t="shared" si="423"/>
        <v>0</v>
      </c>
      <c r="CF316" s="43">
        <f t="shared" si="423"/>
        <v>0</v>
      </c>
      <c r="CG316" s="43">
        <f t="shared" si="423"/>
        <v>0</v>
      </c>
      <c r="CH316" s="43">
        <f t="shared" si="423"/>
        <v>0</v>
      </c>
      <c r="CI316" s="43">
        <f t="shared" si="423"/>
        <v>0</v>
      </c>
      <c r="CJ316" s="43">
        <f t="shared" si="423"/>
        <v>0</v>
      </c>
      <c r="CK316" s="43">
        <f t="shared" si="423"/>
        <v>0</v>
      </c>
      <c r="CL316" s="43">
        <f t="shared" si="423"/>
        <v>0</v>
      </c>
      <c r="CM316" s="43">
        <f t="shared" si="423"/>
        <v>0</v>
      </c>
      <c r="CN316" s="43">
        <f t="shared" si="423"/>
        <v>0</v>
      </c>
      <c r="CO316" s="43">
        <f t="shared" si="423"/>
        <v>0</v>
      </c>
      <c r="CP316" s="43">
        <f t="shared" si="423"/>
        <v>0</v>
      </c>
      <c r="CQ316" s="43">
        <f t="shared" si="423"/>
        <v>0</v>
      </c>
      <c r="CR316" s="43">
        <f t="shared" si="423"/>
        <v>0</v>
      </c>
      <c r="CS316" s="43">
        <f t="shared" si="423"/>
        <v>0</v>
      </c>
      <c r="CT316" s="43">
        <f t="shared" si="423"/>
        <v>0</v>
      </c>
      <c r="CU316" s="43">
        <f t="shared" si="423"/>
        <v>0</v>
      </c>
      <c r="CV316" s="43">
        <f t="shared" si="423"/>
        <v>0</v>
      </c>
      <c r="CW316" s="43">
        <f t="shared" si="423"/>
        <v>0</v>
      </c>
      <c r="CX316" s="43">
        <f t="shared" si="423"/>
        <v>0</v>
      </c>
      <c r="CY316" s="43">
        <f t="shared" si="423"/>
        <v>0</v>
      </c>
      <c r="CZ316" s="43">
        <f t="shared" si="423"/>
        <v>0</v>
      </c>
      <c r="DA316" s="43">
        <f t="shared" si="423"/>
        <v>0</v>
      </c>
      <c r="DB316" s="43">
        <f t="shared" si="423"/>
        <v>0</v>
      </c>
      <c r="DC316" s="43">
        <f t="shared" si="423"/>
        <v>0</v>
      </c>
      <c r="DD316" s="43">
        <f t="shared" si="423"/>
        <v>0</v>
      </c>
      <c r="DE316" s="43">
        <f t="shared" si="423"/>
        <v>0</v>
      </c>
      <c r="DF316" s="43">
        <f t="shared" si="423"/>
        <v>0</v>
      </c>
      <c r="DG316" s="43">
        <f t="shared" si="423"/>
        <v>0</v>
      </c>
      <c r="DH316" s="43">
        <f t="shared" si="423"/>
        <v>0</v>
      </c>
      <c r="DI316" s="43">
        <f t="shared" si="423"/>
        <v>0</v>
      </c>
      <c r="DJ316" s="43">
        <f t="shared" si="423"/>
        <v>0</v>
      </c>
      <c r="DK316" s="43">
        <f t="shared" si="423"/>
        <v>0</v>
      </c>
      <c r="DL316" s="43">
        <f t="shared" si="423"/>
        <v>0</v>
      </c>
      <c r="DM316" s="43">
        <f t="shared" si="423"/>
        <v>0</v>
      </c>
      <c r="DN316" s="43">
        <f t="shared" si="423"/>
        <v>0</v>
      </c>
      <c r="DO316" s="43">
        <f t="shared" si="423"/>
        <v>0</v>
      </c>
      <c r="DP316" s="43">
        <f t="shared" si="423"/>
        <v>0</v>
      </c>
      <c r="DQ316" s="43">
        <f t="shared" si="423"/>
        <v>0</v>
      </c>
      <c r="DR316" s="43">
        <f t="shared" si="423"/>
        <v>0</v>
      </c>
      <c r="DS316" s="43">
        <f t="shared" si="423"/>
        <v>0</v>
      </c>
      <c r="DT316" s="43">
        <f t="shared" si="423"/>
        <v>0</v>
      </c>
      <c r="DU316" s="43">
        <f t="shared" si="423"/>
        <v>0</v>
      </c>
      <c r="DV316" s="43">
        <f t="shared" si="423"/>
        <v>0</v>
      </c>
      <c r="DW316" s="43">
        <f t="shared" si="423"/>
        <v>0</v>
      </c>
      <c r="DX316" s="43">
        <f t="shared" si="423"/>
        <v>0</v>
      </c>
      <c r="DY316" s="43">
        <f t="shared" si="423"/>
        <v>0</v>
      </c>
      <c r="DZ316" s="43">
        <f t="shared" si="423"/>
        <v>0</v>
      </c>
      <c r="EA316" s="43">
        <f t="shared" ref="EA316:FX316" si="424">+EA275</f>
        <v>0</v>
      </c>
      <c r="EB316" s="43">
        <f t="shared" si="424"/>
        <v>0</v>
      </c>
      <c r="EC316" s="43">
        <f t="shared" si="424"/>
        <v>0</v>
      </c>
      <c r="ED316" s="43">
        <f t="shared" si="424"/>
        <v>0</v>
      </c>
      <c r="EE316" s="43">
        <f t="shared" si="424"/>
        <v>0</v>
      </c>
      <c r="EF316" s="43">
        <f t="shared" si="424"/>
        <v>0</v>
      </c>
      <c r="EG316" s="43">
        <f t="shared" si="424"/>
        <v>0</v>
      </c>
      <c r="EH316" s="43">
        <f t="shared" si="424"/>
        <v>0</v>
      </c>
      <c r="EI316" s="43">
        <f t="shared" si="424"/>
        <v>0</v>
      </c>
      <c r="EJ316" s="43">
        <f t="shared" si="424"/>
        <v>0</v>
      </c>
      <c r="EK316" s="43">
        <f t="shared" si="424"/>
        <v>0</v>
      </c>
      <c r="EL316" s="43">
        <f t="shared" si="424"/>
        <v>0</v>
      </c>
      <c r="EM316" s="43">
        <f t="shared" si="424"/>
        <v>0</v>
      </c>
      <c r="EN316" s="43">
        <f t="shared" si="424"/>
        <v>0</v>
      </c>
      <c r="EO316" s="43">
        <f t="shared" si="424"/>
        <v>0</v>
      </c>
      <c r="EP316" s="43">
        <f t="shared" si="424"/>
        <v>0</v>
      </c>
      <c r="EQ316" s="43">
        <f t="shared" si="424"/>
        <v>0</v>
      </c>
      <c r="ER316" s="43">
        <f t="shared" si="424"/>
        <v>0</v>
      </c>
      <c r="ES316" s="43">
        <f t="shared" si="424"/>
        <v>0</v>
      </c>
      <c r="ET316" s="43">
        <f t="shared" si="424"/>
        <v>0</v>
      </c>
      <c r="EU316" s="43">
        <f t="shared" si="424"/>
        <v>0</v>
      </c>
      <c r="EV316" s="43">
        <f t="shared" si="424"/>
        <v>0</v>
      </c>
      <c r="EW316" s="43">
        <f t="shared" si="424"/>
        <v>0</v>
      </c>
      <c r="EX316" s="43">
        <f t="shared" si="424"/>
        <v>0</v>
      </c>
      <c r="EY316" s="43">
        <f t="shared" si="424"/>
        <v>0</v>
      </c>
      <c r="EZ316" s="43">
        <f t="shared" si="424"/>
        <v>0</v>
      </c>
      <c r="FA316" s="43">
        <f t="shared" si="424"/>
        <v>0</v>
      </c>
      <c r="FB316" s="43">
        <f t="shared" si="424"/>
        <v>0</v>
      </c>
      <c r="FC316" s="43">
        <f t="shared" si="424"/>
        <v>0</v>
      </c>
      <c r="FD316" s="43">
        <f t="shared" si="424"/>
        <v>0</v>
      </c>
      <c r="FE316" s="43">
        <f t="shared" si="424"/>
        <v>0</v>
      </c>
      <c r="FF316" s="43">
        <f t="shared" si="424"/>
        <v>0</v>
      </c>
      <c r="FG316" s="43">
        <f t="shared" si="424"/>
        <v>0</v>
      </c>
      <c r="FH316" s="43">
        <f t="shared" si="424"/>
        <v>0</v>
      </c>
      <c r="FI316" s="43">
        <f t="shared" si="424"/>
        <v>0</v>
      </c>
      <c r="FJ316" s="43">
        <f t="shared" si="424"/>
        <v>0</v>
      </c>
      <c r="FK316" s="43">
        <f t="shared" si="424"/>
        <v>0</v>
      </c>
      <c r="FL316" s="43">
        <f t="shared" si="424"/>
        <v>0</v>
      </c>
      <c r="FM316" s="43">
        <f t="shared" si="424"/>
        <v>0</v>
      </c>
      <c r="FN316" s="43">
        <f t="shared" si="424"/>
        <v>0</v>
      </c>
      <c r="FO316" s="43">
        <f t="shared" si="424"/>
        <v>0</v>
      </c>
      <c r="FP316" s="43">
        <f t="shared" si="424"/>
        <v>0</v>
      </c>
      <c r="FQ316" s="43">
        <f t="shared" si="424"/>
        <v>0</v>
      </c>
      <c r="FR316" s="43">
        <f t="shared" si="424"/>
        <v>0</v>
      </c>
      <c r="FS316" s="43">
        <f t="shared" si="424"/>
        <v>0</v>
      </c>
      <c r="FT316" s="43">
        <f t="shared" si="424"/>
        <v>1.4000000000000001E-4</v>
      </c>
      <c r="FU316" s="43">
        <f t="shared" si="424"/>
        <v>0</v>
      </c>
      <c r="FV316" s="43">
        <f t="shared" si="424"/>
        <v>0</v>
      </c>
      <c r="FW316" s="43">
        <f t="shared" si="424"/>
        <v>0</v>
      </c>
      <c r="FX316" s="43">
        <f t="shared" si="424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894</v>
      </c>
      <c r="B317" s="7" t="s">
        <v>895</v>
      </c>
      <c r="C317" s="43">
        <f t="shared" ref="C317:BN317" si="425">ROUND((C78/C47),6)</f>
        <v>2.22E-4</v>
      </c>
      <c r="D317" s="43">
        <f t="shared" si="425"/>
        <v>0</v>
      </c>
      <c r="E317" s="43">
        <f t="shared" si="425"/>
        <v>0</v>
      </c>
      <c r="F317" s="43">
        <f t="shared" si="425"/>
        <v>0</v>
      </c>
      <c r="G317" s="43">
        <f t="shared" si="425"/>
        <v>0</v>
      </c>
      <c r="H317" s="43">
        <f t="shared" si="425"/>
        <v>0</v>
      </c>
      <c r="I317" s="43">
        <f t="shared" si="425"/>
        <v>5.6700000000000001E-4</v>
      </c>
      <c r="J317" s="43">
        <f t="shared" si="425"/>
        <v>0</v>
      </c>
      <c r="K317" s="43">
        <f t="shared" si="425"/>
        <v>0</v>
      </c>
      <c r="L317" s="43">
        <f t="shared" si="425"/>
        <v>0</v>
      </c>
      <c r="M317" s="43">
        <f t="shared" si="425"/>
        <v>0</v>
      </c>
      <c r="N317" s="43">
        <f t="shared" si="425"/>
        <v>8.6600000000000002E-4</v>
      </c>
      <c r="O317" s="43">
        <f t="shared" si="425"/>
        <v>1.1379999999999999E-3</v>
      </c>
      <c r="P317" s="43">
        <f t="shared" si="425"/>
        <v>1.16E-4</v>
      </c>
      <c r="Q317" s="43">
        <f t="shared" si="425"/>
        <v>0</v>
      </c>
      <c r="R317" s="43">
        <f t="shared" si="425"/>
        <v>0</v>
      </c>
      <c r="S317" s="43">
        <f t="shared" si="425"/>
        <v>0</v>
      </c>
      <c r="T317" s="43">
        <f t="shared" si="425"/>
        <v>0</v>
      </c>
      <c r="U317" s="43">
        <f t="shared" si="425"/>
        <v>0</v>
      </c>
      <c r="V317" s="43">
        <f t="shared" si="425"/>
        <v>0</v>
      </c>
      <c r="W317" s="43">
        <f t="shared" si="425"/>
        <v>0</v>
      </c>
      <c r="X317" s="43">
        <f t="shared" si="425"/>
        <v>2.5500000000000002E-4</v>
      </c>
      <c r="Y317" s="43">
        <f t="shared" si="425"/>
        <v>0</v>
      </c>
      <c r="Z317" s="43">
        <f t="shared" si="425"/>
        <v>4.6849999999999999E-3</v>
      </c>
      <c r="AA317" s="43">
        <f t="shared" si="425"/>
        <v>0</v>
      </c>
      <c r="AB317" s="43">
        <f t="shared" si="425"/>
        <v>0</v>
      </c>
      <c r="AC317" s="43">
        <f t="shared" si="425"/>
        <v>0</v>
      </c>
      <c r="AD317" s="43">
        <f t="shared" si="425"/>
        <v>0</v>
      </c>
      <c r="AE317" s="43">
        <f t="shared" si="425"/>
        <v>1.877E-3</v>
      </c>
      <c r="AF317" s="43">
        <f t="shared" si="425"/>
        <v>0</v>
      </c>
      <c r="AG317" s="43">
        <f t="shared" si="425"/>
        <v>0</v>
      </c>
      <c r="AH317" s="43">
        <f t="shared" si="425"/>
        <v>5.1419999999999999E-3</v>
      </c>
      <c r="AI317" s="43">
        <f t="shared" si="425"/>
        <v>0</v>
      </c>
      <c r="AJ317" s="43">
        <f t="shared" si="425"/>
        <v>0</v>
      </c>
      <c r="AK317" s="43">
        <f t="shared" si="425"/>
        <v>0</v>
      </c>
      <c r="AL317" s="43">
        <f t="shared" si="425"/>
        <v>0</v>
      </c>
      <c r="AM317" s="43">
        <f t="shared" si="425"/>
        <v>0</v>
      </c>
      <c r="AN317" s="43">
        <f t="shared" si="425"/>
        <v>0</v>
      </c>
      <c r="AO317" s="43">
        <f t="shared" si="425"/>
        <v>0</v>
      </c>
      <c r="AP317" s="43">
        <f t="shared" si="425"/>
        <v>0</v>
      </c>
      <c r="AQ317" s="43">
        <f t="shared" si="425"/>
        <v>0</v>
      </c>
      <c r="AR317" s="43">
        <f t="shared" si="425"/>
        <v>0</v>
      </c>
      <c r="AS317" s="43">
        <f t="shared" si="425"/>
        <v>6.5399999999999996E-4</v>
      </c>
      <c r="AT317" s="43">
        <f t="shared" si="425"/>
        <v>0</v>
      </c>
      <c r="AU317" s="43">
        <f t="shared" si="425"/>
        <v>0</v>
      </c>
      <c r="AV317" s="43">
        <f t="shared" si="425"/>
        <v>0</v>
      </c>
      <c r="AW317" s="43">
        <f t="shared" si="425"/>
        <v>0</v>
      </c>
      <c r="AX317" s="43">
        <f t="shared" si="425"/>
        <v>0</v>
      </c>
      <c r="AY317" s="43">
        <f t="shared" si="425"/>
        <v>0</v>
      </c>
      <c r="AZ317" s="43">
        <f t="shared" si="425"/>
        <v>0</v>
      </c>
      <c r="BA317" s="43">
        <f t="shared" si="425"/>
        <v>0</v>
      </c>
      <c r="BB317" s="43">
        <f t="shared" si="425"/>
        <v>0</v>
      </c>
      <c r="BC317" s="43">
        <f t="shared" si="425"/>
        <v>0</v>
      </c>
      <c r="BD317" s="43">
        <f t="shared" si="425"/>
        <v>0</v>
      </c>
      <c r="BE317" s="43">
        <f t="shared" si="425"/>
        <v>0</v>
      </c>
      <c r="BF317" s="43">
        <f t="shared" si="425"/>
        <v>0</v>
      </c>
      <c r="BG317" s="43">
        <f t="shared" si="425"/>
        <v>0</v>
      </c>
      <c r="BH317" s="43">
        <f t="shared" si="425"/>
        <v>0</v>
      </c>
      <c r="BI317" s="43">
        <f t="shared" si="425"/>
        <v>0</v>
      </c>
      <c r="BJ317" s="43">
        <f t="shared" si="425"/>
        <v>0</v>
      </c>
      <c r="BK317" s="43">
        <f t="shared" si="425"/>
        <v>0</v>
      </c>
      <c r="BL317" s="43">
        <f t="shared" si="425"/>
        <v>0</v>
      </c>
      <c r="BM317" s="43">
        <f t="shared" si="425"/>
        <v>1.127E-3</v>
      </c>
      <c r="BN317" s="43">
        <f t="shared" si="425"/>
        <v>0</v>
      </c>
      <c r="BO317" s="43">
        <f t="shared" ref="BO317:DZ317" si="426">ROUND((BO78/BO47),6)</f>
        <v>0</v>
      </c>
      <c r="BP317" s="43">
        <f t="shared" si="426"/>
        <v>0</v>
      </c>
      <c r="BQ317" s="43">
        <f t="shared" si="426"/>
        <v>0</v>
      </c>
      <c r="BR317" s="43">
        <f t="shared" si="426"/>
        <v>0</v>
      </c>
      <c r="BS317" s="43">
        <f t="shared" si="426"/>
        <v>0</v>
      </c>
      <c r="BT317" s="43">
        <f t="shared" si="426"/>
        <v>0</v>
      </c>
      <c r="BU317" s="43">
        <f t="shared" si="426"/>
        <v>0</v>
      </c>
      <c r="BV317" s="43">
        <f t="shared" si="426"/>
        <v>9.3599999999999998E-4</v>
      </c>
      <c r="BW317" s="43">
        <f t="shared" si="426"/>
        <v>0</v>
      </c>
      <c r="BX317" s="43">
        <f t="shared" si="426"/>
        <v>0</v>
      </c>
      <c r="BY317" s="43">
        <f t="shared" si="426"/>
        <v>0</v>
      </c>
      <c r="BZ317" s="43">
        <f t="shared" si="426"/>
        <v>0</v>
      </c>
      <c r="CA317" s="43">
        <f t="shared" si="426"/>
        <v>0</v>
      </c>
      <c r="CB317" s="43">
        <f t="shared" si="426"/>
        <v>0</v>
      </c>
      <c r="CC317" s="43">
        <f t="shared" si="426"/>
        <v>0</v>
      </c>
      <c r="CD317" s="43">
        <f t="shared" si="426"/>
        <v>4.2209999999999999E-3</v>
      </c>
      <c r="CE317" s="43">
        <f t="shared" si="426"/>
        <v>0</v>
      </c>
      <c r="CF317" s="43">
        <f t="shared" si="426"/>
        <v>4.1479999999999998E-3</v>
      </c>
      <c r="CG317" s="43">
        <f t="shared" si="426"/>
        <v>0</v>
      </c>
      <c r="CH317" s="43">
        <f t="shared" si="426"/>
        <v>0</v>
      </c>
      <c r="CI317" s="43">
        <f t="shared" si="426"/>
        <v>0</v>
      </c>
      <c r="CJ317" s="43">
        <f t="shared" si="426"/>
        <v>0</v>
      </c>
      <c r="CK317" s="43">
        <f t="shared" si="426"/>
        <v>1.908E-3</v>
      </c>
      <c r="CL317" s="43">
        <f t="shared" si="426"/>
        <v>1.6699999999999999E-4</v>
      </c>
      <c r="CM317" s="43">
        <f t="shared" si="426"/>
        <v>0</v>
      </c>
      <c r="CN317" s="43">
        <f t="shared" si="426"/>
        <v>0</v>
      </c>
      <c r="CO317" s="43">
        <f t="shared" si="426"/>
        <v>0</v>
      </c>
      <c r="CP317" s="43">
        <f t="shared" si="426"/>
        <v>0</v>
      </c>
      <c r="CQ317" s="43">
        <f t="shared" si="426"/>
        <v>0</v>
      </c>
      <c r="CR317" s="43">
        <f t="shared" si="426"/>
        <v>7.2999999999999996E-4</v>
      </c>
      <c r="CS317" s="43">
        <f t="shared" si="426"/>
        <v>0</v>
      </c>
      <c r="CT317" s="43">
        <f t="shared" si="426"/>
        <v>6.2299999999999996E-4</v>
      </c>
      <c r="CU317" s="43">
        <f t="shared" si="426"/>
        <v>0</v>
      </c>
      <c r="CV317" s="43">
        <f t="shared" si="426"/>
        <v>1.0950000000000001E-3</v>
      </c>
      <c r="CW317" s="43">
        <f t="shared" si="426"/>
        <v>0</v>
      </c>
      <c r="CX317" s="43">
        <f t="shared" si="426"/>
        <v>0</v>
      </c>
      <c r="CY317" s="43">
        <f t="shared" si="426"/>
        <v>0</v>
      </c>
      <c r="CZ317" s="43">
        <f t="shared" si="426"/>
        <v>0</v>
      </c>
      <c r="DA317" s="43">
        <f t="shared" si="426"/>
        <v>3.9100000000000002E-4</v>
      </c>
      <c r="DB317" s="43">
        <f t="shared" si="426"/>
        <v>0</v>
      </c>
      <c r="DC317" s="43">
        <f t="shared" si="426"/>
        <v>6.1399999999999996E-4</v>
      </c>
      <c r="DD317" s="43">
        <f t="shared" si="426"/>
        <v>1.5999999999999999E-5</v>
      </c>
      <c r="DE317" s="43">
        <f t="shared" si="426"/>
        <v>0</v>
      </c>
      <c r="DF317" s="43">
        <f t="shared" si="426"/>
        <v>0</v>
      </c>
      <c r="DG317" s="43">
        <f t="shared" si="426"/>
        <v>0</v>
      </c>
      <c r="DH317" s="43">
        <f t="shared" si="426"/>
        <v>6.3000000000000003E-4</v>
      </c>
      <c r="DI317" s="43">
        <f t="shared" si="426"/>
        <v>0</v>
      </c>
      <c r="DJ317" s="43">
        <f t="shared" si="426"/>
        <v>0</v>
      </c>
      <c r="DK317" s="43">
        <f t="shared" si="426"/>
        <v>0</v>
      </c>
      <c r="DL317" s="43">
        <f t="shared" si="426"/>
        <v>0</v>
      </c>
      <c r="DM317" s="43">
        <f t="shared" si="426"/>
        <v>0</v>
      </c>
      <c r="DN317" s="43">
        <f t="shared" si="426"/>
        <v>0</v>
      </c>
      <c r="DO317" s="43">
        <f t="shared" si="426"/>
        <v>0</v>
      </c>
      <c r="DP317" s="43">
        <f t="shared" si="426"/>
        <v>3.0499999999999999E-4</v>
      </c>
      <c r="DQ317" s="43">
        <f t="shared" si="426"/>
        <v>0</v>
      </c>
      <c r="DR317" s="43">
        <f t="shared" si="426"/>
        <v>0</v>
      </c>
      <c r="DS317" s="43">
        <f t="shared" si="426"/>
        <v>0</v>
      </c>
      <c r="DT317" s="43">
        <f t="shared" si="426"/>
        <v>0</v>
      </c>
      <c r="DU317" s="43">
        <f t="shared" si="426"/>
        <v>0</v>
      </c>
      <c r="DV317" s="43">
        <f t="shared" si="426"/>
        <v>0</v>
      </c>
      <c r="DW317" s="43">
        <f t="shared" si="426"/>
        <v>0</v>
      </c>
      <c r="DX317" s="43">
        <f t="shared" si="426"/>
        <v>0</v>
      </c>
      <c r="DY317" s="43">
        <f t="shared" si="426"/>
        <v>0</v>
      </c>
      <c r="DZ317" s="43">
        <f t="shared" si="426"/>
        <v>0</v>
      </c>
      <c r="EA317" s="43">
        <f t="shared" ref="EA317:FX317" si="427">ROUND((EA78/EA47),6)</f>
        <v>1.4189999999999999E-3</v>
      </c>
      <c r="EB317" s="43">
        <f t="shared" si="427"/>
        <v>0</v>
      </c>
      <c r="EC317" s="43">
        <f t="shared" si="427"/>
        <v>0</v>
      </c>
      <c r="ED317" s="43">
        <f t="shared" si="427"/>
        <v>2.04E-4</v>
      </c>
      <c r="EE317" s="43">
        <f t="shared" si="427"/>
        <v>0</v>
      </c>
      <c r="EF317" s="43">
        <f t="shared" si="427"/>
        <v>0</v>
      </c>
      <c r="EG317" s="43">
        <f t="shared" si="427"/>
        <v>0</v>
      </c>
      <c r="EH317" s="43">
        <f t="shared" si="427"/>
        <v>0</v>
      </c>
      <c r="EI317" s="43">
        <f t="shared" si="427"/>
        <v>0</v>
      </c>
      <c r="EJ317" s="43">
        <f t="shared" si="427"/>
        <v>0</v>
      </c>
      <c r="EK317" s="43">
        <f t="shared" si="427"/>
        <v>0</v>
      </c>
      <c r="EL317" s="43">
        <f t="shared" si="427"/>
        <v>2.7269999999999998E-3</v>
      </c>
      <c r="EM317" s="43">
        <f t="shared" si="427"/>
        <v>0</v>
      </c>
      <c r="EN317" s="43">
        <f t="shared" si="427"/>
        <v>0</v>
      </c>
      <c r="EO317" s="43">
        <f t="shared" si="427"/>
        <v>0</v>
      </c>
      <c r="EP317" s="43">
        <f t="shared" si="427"/>
        <v>0</v>
      </c>
      <c r="EQ317" s="43">
        <f t="shared" si="427"/>
        <v>1.003E-3</v>
      </c>
      <c r="ER317" s="43">
        <f t="shared" si="427"/>
        <v>0</v>
      </c>
      <c r="ES317" s="43">
        <f t="shared" si="427"/>
        <v>0</v>
      </c>
      <c r="ET317" s="43">
        <f t="shared" si="427"/>
        <v>0</v>
      </c>
      <c r="EU317" s="43">
        <f t="shared" si="427"/>
        <v>0</v>
      </c>
      <c r="EV317" s="43">
        <f t="shared" si="427"/>
        <v>3.6900000000000002E-4</v>
      </c>
      <c r="EW317" s="43">
        <f t="shared" si="427"/>
        <v>0</v>
      </c>
      <c r="EX317" s="43">
        <f t="shared" si="427"/>
        <v>0</v>
      </c>
      <c r="EY317" s="43">
        <f t="shared" si="427"/>
        <v>0</v>
      </c>
      <c r="EZ317" s="43">
        <f t="shared" si="427"/>
        <v>2.7499999999999998E-3</v>
      </c>
      <c r="FA317" s="43">
        <f t="shared" si="427"/>
        <v>6.0499999999999996E-4</v>
      </c>
      <c r="FB317" s="43">
        <f t="shared" si="427"/>
        <v>0</v>
      </c>
      <c r="FC317" s="43">
        <f t="shared" si="427"/>
        <v>0</v>
      </c>
      <c r="FD317" s="43">
        <f t="shared" si="427"/>
        <v>0</v>
      </c>
      <c r="FE317" s="43">
        <f t="shared" si="427"/>
        <v>2.5399999999999999E-4</v>
      </c>
      <c r="FF317" s="43">
        <f t="shared" si="427"/>
        <v>0</v>
      </c>
      <c r="FG317" s="43">
        <f t="shared" si="427"/>
        <v>0</v>
      </c>
      <c r="FH317" s="43">
        <f t="shared" si="427"/>
        <v>1.8760000000000001E-3</v>
      </c>
      <c r="FI317" s="43">
        <f t="shared" si="427"/>
        <v>0</v>
      </c>
      <c r="FJ317" s="43">
        <f t="shared" si="427"/>
        <v>0</v>
      </c>
      <c r="FK317" s="43">
        <f t="shared" si="427"/>
        <v>3.1999999999999999E-5</v>
      </c>
      <c r="FL317" s="43">
        <f t="shared" si="427"/>
        <v>0</v>
      </c>
      <c r="FM317" s="43">
        <f t="shared" si="427"/>
        <v>0</v>
      </c>
      <c r="FN317" s="43">
        <f t="shared" si="427"/>
        <v>0</v>
      </c>
      <c r="FO317" s="43">
        <f t="shared" si="427"/>
        <v>0</v>
      </c>
      <c r="FP317" s="43">
        <f t="shared" si="427"/>
        <v>0</v>
      </c>
      <c r="FQ317" s="43">
        <f t="shared" si="427"/>
        <v>0</v>
      </c>
      <c r="FR317" s="43">
        <f t="shared" si="427"/>
        <v>0</v>
      </c>
      <c r="FS317" s="43">
        <f t="shared" si="427"/>
        <v>0</v>
      </c>
      <c r="FT317" s="43">
        <f t="shared" si="427"/>
        <v>0</v>
      </c>
      <c r="FU317" s="43">
        <f t="shared" si="427"/>
        <v>0</v>
      </c>
      <c r="FV317" s="43">
        <f t="shared" si="427"/>
        <v>0</v>
      </c>
      <c r="FW317" s="43">
        <f t="shared" si="427"/>
        <v>0</v>
      </c>
      <c r="FX317" s="43">
        <f t="shared" si="427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896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897</v>
      </c>
      <c r="B319" s="7" t="s">
        <v>898</v>
      </c>
      <c r="C319" s="43">
        <f t="shared" ref="C319:BN319" si="428">ROUND((C79/C47),6)</f>
        <v>0</v>
      </c>
      <c r="D319" s="43">
        <f t="shared" si="428"/>
        <v>0</v>
      </c>
      <c r="E319" s="43">
        <f t="shared" si="428"/>
        <v>0</v>
      </c>
      <c r="F319" s="43">
        <f t="shared" si="428"/>
        <v>0</v>
      </c>
      <c r="G319" s="43">
        <f t="shared" si="428"/>
        <v>0</v>
      </c>
      <c r="H319" s="43">
        <f t="shared" si="428"/>
        <v>0</v>
      </c>
      <c r="I319" s="43">
        <f t="shared" si="428"/>
        <v>0</v>
      </c>
      <c r="J319" s="43">
        <f t="shared" si="428"/>
        <v>0</v>
      </c>
      <c r="K319" s="43">
        <f t="shared" si="428"/>
        <v>0</v>
      </c>
      <c r="L319" s="43">
        <f t="shared" si="428"/>
        <v>0</v>
      </c>
      <c r="M319" s="43">
        <f t="shared" si="428"/>
        <v>0</v>
      </c>
      <c r="N319" s="43">
        <f t="shared" si="428"/>
        <v>5.1999999999999997E-5</v>
      </c>
      <c r="O319" s="43">
        <f t="shared" si="428"/>
        <v>0</v>
      </c>
      <c r="P319" s="43">
        <f t="shared" si="428"/>
        <v>0</v>
      </c>
      <c r="Q319" s="43">
        <f t="shared" si="428"/>
        <v>0</v>
      </c>
      <c r="R319" s="43">
        <f t="shared" si="428"/>
        <v>0</v>
      </c>
      <c r="S319" s="43">
        <f t="shared" si="428"/>
        <v>0</v>
      </c>
      <c r="T319" s="43">
        <f t="shared" si="428"/>
        <v>0</v>
      </c>
      <c r="U319" s="43">
        <f t="shared" si="428"/>
        <v>0</v>
      </c>
      <c r="V319" s="43">
        <f t="shared" si="428"/>
        <v>0</v>
      </c>
      <c r="W319" s="43">
        <f t="shared" si="428"/>
        <v>0</v>
      </c>
      <c r="X319" s="43">
        <f t="shared" si="428"/>
        <v>0</v>
      </c>
      <c r="Y319" s="43">
        <f t="shared" si="428"/>
        <v>0</v>
      </c>
      <c r="Z319" s="43">
        <f t="shared" si="428"/>
        <v>0</v>
      </c>
      <c r="AA319" s="43">
        <f t="shared" si="428"/>
        <v>0</v>
      </c>
      <c r="AB319" s="43">
        <f t="shared" si="428"/>
        <v>0</v>
      </c>
      <c r="AC319" s="43">
        <f t="shared" si="428"/>
        <v>0</v>
      </c>
      <c r="AD319" s="43">
        <f t="shared" si="428"/>
        <v>0</v>
      </c>
      <c r="AE319" s="43">
        <f t="shared" si="428"/>
        <v>0</v>
      </c>
      <c r="AF319" s="43">
        <f t="shared" si="428"/>
        <v>0</v>
      </c>
      <c r="AG319" s="43">
        <f t="shared" si="428"/>
        <v>0</v>
      </c>
      <c r="AH319" s="43">
        <f t="shared" si="428"/>
        <v>0</v>
      </c>
      <c r="AI319" s="43">
        <f t="shared" si="428"/>
        <v>0</v>
      </c>
      <c r="AJ319" s="43">
        <f t="shared" si="428"/>
        <v>0</v>
      </c>
      <c r="AK319" s="43">
        <f t="shared" si="428"/>
        <v>0</v>
      </c>
      <c r="AL319" s="43">
        <f t="shared" si="428"/>
        <v>0</v>
      </c>
      <c r="AM319" s="43">
        <f t="shared" si="428"/>
        <v>0</v>
      </c>
      <c r="AN319" s="43">
        <f t="shared" si="428"/>
        <v>0</v>
      </c>
      <c r="AO319" s="43">
        <f t="shared" si="428"/>
        <v>0</v>
      </c>
      <c r="AP319" s="43">
        <f t="shared" si="428"/>
        <v>0</v>
      </c>
      <c r="AQ319" s="43">
        <f t="shared" si="428"/>
        <v>0</v>
      </c>
      <c r="AR319" s="43">
        <f t="shared" si="428"/>
        <v>0</v>
      </c>
      <c r="AS319" s="43">
        <f t="shared" si="428"/>
        <v>0</v>
      </c>
      <c r="AT319" s="43">
        <f t="shared" si="428"/>
        <v>0</v>
      </c>
      <c r="AU319" s="43">
        <f t="shared" si="428"/>
        <v>0</v>
      </c>
      <c r="AV319" s="43">
        <f t="shared" si="428"/>
        <v>0</v>
      </c>
      <c r="AW319" s="43">
        <f t="shared" si="428"/>
        <v>0</v>
      </c>
      <c r="AX319" s="43">
        <f t="shared" si="428"/>
        <v>0</v>
      </c>
      <c r="AY319" s="43">
        <f t="shared" si="428"/>
        <v>0</v>
      </c>
      <c r="AZ319" s="43">
        <f t="shared" si="428"/>
        <v>0</v>
      </c>
      <c r="BA319" s="43">
        <f t="shared" si="428"/>
        <v>0</v>
      </c>
      <c r="BB319" s="43">
        <f t="shared" si="428"/>
        <v>0</v>
      </c>
      <c r="BC319" s="43">
        <f t="shared" si="428"/>
        <v>0</v>
      </c>
      <c r="BD319" s="43">
        <f t="shared" si="428"/>
        <v>0</v>
      </c>
      <c r="BE319" s="43">
        <f t="shared" si="428"/>
        <v>0</v>
      </c>
      <c r="BF319" s="43">
        <f t="shared" si="428"/>
        <v>0</v>
      </c>
      <c r="BG319" s="43">
        <f t="shared" si="428"/>
        <v>0</v>
      </c>
      <c r="BH319" s="43">
        <f t="shared" si="428"/>
        <v>0</v>
      </c>
      <c r="BI319" s="43">
        <f t="shared" si="428"/>
        <v>0</v>
      </c>
      <c r="BJ319" s="43">
        <f t="shared" si="428"/>
        <v>0</v>
      </c>
      <c r="BK319" s="43">
        <f t="shared" si="428"/>
        <v>0</v>
      </c>
      <c r="BL319" s="43">
        <f t="shared" si="428"/>
        <v>0</v>
      </c>
      <c r="BM319" s="43">
        <f t="shared" si="428"/>
        <v>0</v>
      </c>
      <c r="BN319" s="43">
        <f t="shared" si="428"/>
        <v>0</v>
      </c>
      <c r="BO319" s="43">
        <f t="shared" ref="BO319:DZ319" si="429">ROUND((BO79/BO47),6)</f>
        <v>0</v>
      </c>
      <c r="BP319" s="43">
        <f t="shared" si="429"/>
        <v>0</v>
      </c>
      <c r="BQ319" s="43">
        <f t="shared" si="429"/>
        <v>0</v>
      </c>
      <c r="BR319" s="43">
        <f t="shared" si="429"/>
        <v>0</v>
      </c>
      <c r="BS319" s="43">
        <f t="shared" si="429"/>
        <v>0</v>
      </c>
      <c r="BT319" s="43">
        <f t="shared" si="429"/>
        <v>0</v>
      </c>
      <c r="BU319" s="43">
        <f t="shared" si="429"/>
        <v>0</v>
      </c>
      <c r="BV319" s="43">
        <f t="shared" si="429"/>
        <v>0</v>
      </c>
      <c r="BW319" s="43">
        <f t="shared" si="429"/>
        <v>0</v>
      </c>
      <c r="BX319" s="43">
        <f t="shared" si="429"/>
        <v>0</v>
      </c>
      <c r="BY319" s="43">
        <f t="shared" si="429"/>
        <v>0</v>
      </c>
      <c r="BZ319" s="43">
        <f t="shared" si="429"/>
        <v>0</v>
      </c>
      <c r="CA319" s="43">
        <f t="shared" si="429"/>
        <v>0</v>
      </c>
      <c r="CB319" s="43">
        <f t="shared" si="429"/>
        <v>0</v>
      </c>
      <c r="CC319" s="43">
        <f t="shared" si="429"/>
        <v>0</v>
      </c>
      <c r="CD319" s="43">
        <f t="shared" si="429"/>
        <v>0</v>
      </c>
      <c r="CE319" s="43">
        <f t="shared" si="429"/>
        <v>0</v>
      </c>
      <c r="CF319" s="43">
        <f t="shared" si="429"/>
        <v>0</v>
      </c>
      <c r="CG319" s="43">
        <f t="shared" si="429"/>
        <v>0</v>
      </c>
      <c r="CH319" s="43">
        <f t="shared" si="429"/>
        <v>0</v>
      </c>
      <c r="CI319" s="43">
        <f t="shared" si="429"/>
        <v>0</v>
      </c>
      <c r="CJ319" s="43">
        <f t="shared" si="429"/>
        <v>0</v>
      </c>
      <c r="CK319" s="43">
        <f t="shared" si="429"/>
        <v>0</v>
      </c>
      <c r="CL319" s="43">
        <f t="shared" si="429"/>
        <v>0</v>
      </c>
      <c r="CM319" s="43">
        <f t="shared" si="429"/>
        <v>0</v>
      </c>
      <c r="CN319" s="43">
        <f t="shared" si="429"/>
        <v>0</v>
      </c>
      <c r="CO319" s="43">
        <f t="shared" si="429"/>
        <v>0</v>
      </c>
      <c r="CP319" s="43">
        <f t="shared" si="429"/>
        <v>0</v>
      </c>
      <c r="CQ319" s="43">
        <f t="shared" si="429"/>
        <v>0</v>
      </c>
      <c r="CR319" s="43">
        <f t="shared" si="429"/>
        <v>0</v>
      </c>
      <c r="CS319" s="43">
        <f t="shared" si="429"/>
        <v>0</v>
      </c>
      <c r="CT319" s="43">
        <f t="shared" si="429"/>
        <v>0</v>
      </c>
      <c r="CU319" s="43">
        <f t="shared" si="429"/>
        <v>0</v>
      </c>
      <c r="CV319" s="43">
        <f t="shared" si="429"/>
        <v>0</v>
      </c>
      <c r="CW319" s="43">
        <f t="shared" si="429"/>
        <v>0</v>
      </c>
      <c r="CX319" s="43">
        <f t="shared" si="429"/>
        <v>0</v>
      </c>
      <c r="CY319" s="43">
        <f t="shared" si="429"/>
        <v>0</v>
      </c>
      <c r="CZ319" s="43">
        <f t="shared" si="429"/>
        <v>0</v>
      </c>
      <c r="DA319" s="43">
        <f t="shared" si="429"/>
        <v>0</v>
      </c>
      <c r="DB319" s="43">
        <f t="shared" si="429"/>
        <v>0</v>
      </c>
      <c r="DC319" s="43">
        <f t="shared" si="429"/>
        <v>0</v>
      </c>
      <c r="DD319" s="43">
        <f t="shared" si="429"/>
        <v>0</v>
      </c>
      <c r="DE319" s="43">
        <f t="shared" si="429"/>
        <v>0</v>
      </c>
      <c r="DF319" s="43">
        <f t="shared" si="429"/>
        <v>0</v>
      </c>
      <c r="DG319" s="43">
        <f t="shared" si="429"/>
        <v>0</v>
      </c>
      <c r="DH319" s="43">
        <f t="shared" si="429"/>
        <v>0</v>
      </c>
      <c r="DI319" s="43">
        <f t="shared" si="429"/>
        <v>0</v>
      </c>
      <c r="DJ319" s="43">
        <f t="shared" si="429"/>
        <v>0</v>
      </c>
      <c r="DK319" s="43">
        <f t="shared" si="429"/>
        <v>0</v>
      </c>
      <c r="DL319" s="43">
        <f t="shared" si="429"/>
        <v>0</v>
      </c>
      <c r="DM319" s="43">
        <f t="shared" si="429"/>
        <v>0</v>
      </c>
      <c r="DN319" s="43">
        <f t="shared" si="429"/>
        <v>0</v>
      </c>
      <c r="DO319" s="43">
        <f t="shared" si="429"/>
        <v>0</v>
      </c>
      <c r="DP319" s="43">
        <f t="shared" si="429"/>
        <v>0</v>
      </c>
      <c r="DQ319" s="43">
        <f t="shared" si="429"/>
        <v>0</v>
      </c>
      <c r="DR319" s="43">
        <f t="shared" si="429"/>
        <v>0</v>
      </c>
      <c r="DS319" s="43">
        <f t="shared" si="429"/>
        <v>0</v>
      </c>
      <c r="DT319" s="43">
        <f t="shared" si="429"/>
        <v>0</v>
      </c>
      <c r="DU319" s="43">
        <f t="shared" si="429"/>
        <v>0</v>
      </c>
      <c r="DV319" s="43">
        <f t="shared" si="429"/>
        <v>0</v>
      </c>
      <c r="DW319" s="43">
        <f t="shared" si="429"/>
        <v>0</v>
      </c>
      <c r="DX319" s="43">
        <f t="shared" si="429"/>
        <v>0</v>
      </c>
      <c r="DY319" s="43">
        <f t="shared" si="429"/>
        <v>0</v>
      </c>
      <c r="DZ319" s="43">
        <f t="shared" si="429"/>
        <v>0</v>
      </c>
      <c r="EA319" s="43">
        <f t="shared" ref="EA319:FX319" si="430">ROUND((EA79/EA47),6)</f>
        <v>0</v>
      </c>
      <c r="EB319" s="43">
        <f t="shared" si="430"/>
        <v>0</v>
      </c>
      <c r="EC319" s="43">
        <f t="shared" si="430"/>
        <v>0</v>
      </c>
      <c r="ED319" s="43">
        <f t="shared" si="430"/>
        <v>0</v>
      </c>
      <c r="EE319" s="43">
        <f t="shared" si="430"/>
        <v>0</v>
      </c>
      <c r="EF319" s="43">
        <f t="shared" si="430"/>
        <v>0</v>
      </c>
      <c r="EG319" s="43">
        <f t="shared" si="430"/>
        <v>0</v>
      </c>
      <c r="EH319" s="43">
        <f t="shared" si="430"/>
        <v>0</v>
      </c>
      <c r="EI319" s="43">
        <f t="shared" si="430"/>
        <v>0</v>
      </c>
      <c r="EJ319" s="43">
        <f t="shared" si="430"/>
        <v>0</v>
      </c>
      <c r="EK319" s="43">
        <f t="shared" si="430"/>
        <v>0</v>
      </c>
      <c r="EL319" s="43">
        <f t="shared" si="430"/>
        <v>0</v>
      </c>
      <c r="EM319" s="43">
        <f t="shared" si="430"/>
        <v>0</v>
      </c>
      <c r="EN319" s="43">
        <f t="shared" si="430"/>
        <v>0</v>
      </c>
      <c r="EO319" s="43">
        <f t="shared" si="430"/>
        <v>0</v>
      </c>
      <c r="EP319" s="43">
        <f t="shared" si="430"/>
        <v>0</v>
      </c>
      <c r="EQ319" s="43">
        <f t="shared" si="430"/>
        <v>0</v>
      </c>
      <c r="ER319" s="43">
        <f t="shared" si="430"/>
        <v>0</v>
      </c>
      <c r="ES319" s="43">
        <f t="shared" si="430"/>
        <v>0</v>
      </c>
      <c r="ET319" s="43">
        <f t="shared" si="430"/>
        <v>0</v>
      </c>
      <c r="EU319" s="43">
        <f t="shared" si="430"/>
        <v>0</v>
      </c>
      <c r="EV319" s="43">
        <f t="shared" si="430"/>
        <v>0</v>
      </c>
      <c r="EW319" s="43">
        <f t="shared" si="430"/>
        <v>0</v>
      </c>
      <c r="EX319" s="43">
        <f t="shared" si="430"/>
        <v>0</v>
      </c>
      <c r="EY319" s="43">
        <f t="shared" si="430"/>
        <v>0</v>
      </c>
      <c r="EZ319" s="43">
        <f t="shared" si="430"/>
        <v>0</v>
      </c>
      <c r="FA319" s="43">
        <f t="shared" si="430"/>
        <v>0</v>
      </c>
      <c r="FB319" s="43">
        <f t="shared" si="430"/>
        <v>0</v>
      </c>
      <c r="FC319" s="43">
        <f t="shared" si="430"/>
        <v>0</v>
      </c>
      <c r="FD319" s="43">
        <f t="shared" si="430"/>
        <v>0</v>
      </c>
      <c r="FE319" s="43">
        <f t="shared" si="430"/>
        <v>0</v>
      </c>
      <c r="FF319" s="43">
        <f t="shared" si="430"/>
        <v>0</v>
      </c>
      <c r="FG319" s="43">
        <f t="shared" si="430"/>
        <v>0</v>
      </c>
      <c r="FH319" s="43">
        <f t="shared" si="430"/>
        <v>0</v>
      </c>
      <c r="FI319" s="43">
        <f t="shared" si="430"/>
        <v>0</v>
      </c>
      <c r="FJ319" s="43">
        <f t="shared" si="430"/>
        <v>0</v>
      </c>
      <c r="FK319" s="43">
        <f t="shared" si="430"/>
        <v>0</v>
      </c>
      <c r="FL319" s="43">
        <f t="shared" si="430"/>
        <v>0</v>
      </c>
      <c r="FM319" s="43">
        <f t="shared" si="430"/>
        <v>0</v>
      </c>
      <c r="FN319" s="43">
        <f t="shared" si="430"/>
        <v>0</v>
      </c>
      <c r="FO319" s="43">
        <f t="shared" si="430"/>
        <v>0</v>
      </c>
      <c r="FP319" s="43">
        <f t="shared" si="430"/>
        <v>0</v>
      </c>
      <c r="FQ319" s="43">
        <f t="shared" si="430"/>
        <v>0</v>
      </c>
      <c r="FR319" s="43">
        <f t="shared" si="430"/>
        <v>0</v>
      </c>
      <c r="FS319" s="43">
        <f t="shared" si="430"/>
        <v>0</v>
      </c>
      <c r="FT319" s="43">
        <f t="shared" si="430"/>
        <v>0</v>
      </c>
      <c r="FU319" s="43">
        <f t="shared" si="430"/>
        <v>0</v>
      </c>
      <c r="FV319" s="43">
        <f t="shared" si="430"/>
        <v>0</v>
      </c>
      <c r="FW319" s="43">
        <f t="shared" si="430"/>
        <v>0</v>
      </c>
      <c r="FX319" s="43">
        <f t="shared" si="430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899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900</v>
      </c>
      <c r="B321" s="7" t="s">
        <v>901</v>
      </c>
      <c r="C321" s="43">
        <f t="shared" ref="C321:BN321" si="431">ROUND((C80/C47),6)</f>
        <v>4.8440000000000002E-3</v>
      </c>
      <c r="D321" s="43">
        <f t="shared" si="431"/>
        <v>1.9186999999999999E-2</v>
      </c>
      <c r="E321" s="43">
        <f t="shared" si="431"/>
        <v>4.9760000000000004E-3</v>
      </c>
      <c r="F321" s="43">
        <f t="shared" si="431"/>
        <v>3.5E-4</v>
      </c>
      <c r="G321" s="43">
        <f t="shared" si="431"/>
        <v>4.5580000000000004E-3</v>
      </c>
      <c r="H321" s="43">
        <f t="shared" si="431"/>
        <v>2.5000000000000001E-3</v>
      </c>
      <c r="I321" s="43">
        <f t="shared" si="431"/>
        <v>8.5830000000000004E-3</v>
      </c>
      <c r="J321" s="43">
        <f t="shared" si="431"/>
        <v>0</v>
      </c>
      <c r="K321" s="43">
        <f t="shared" si="431"/>
        <v>0</v>
      </c>
      <c r="L321" s="43">
        <f t="shared" si="431"/>
        <v>6.5199999999999998E-3</v>
      </c>
      <c r="M321" s="43">
        <f t="shared" si="431"/>
        <v>3.7690000000000002E-3</v>
      </c>
      <c r="N321" s="43">
        <f t="shared" si="431"/>
        <v>1.0436000000000001E-2</v>
      </c>
      <c r="O321" s="43">
        <f t="shared" si="431"/>
        <v>1.3022000000000001E-2</v>
      </c>
      <c r="P321" s="43">
        <f t="shared" si="431"/>
        <v>0</v>
      </c>
      <c r="Q321" s="43">
        <f t="shared" si="431"/>
        <v>9.9349999999999994E-3</v>
      </c>
      <c r="R321" s="43">
        <f t="shared" si="431"/>
        <v>0</v>
      </c>
      <c r="S321" s="43">
        <f t="shared" si="431"/>
        <v>0</v>
      </c>
      <c r="T321" s="43">
        <f t="shared" si="431"/>
        <v>0</v>
      </c>
      <c r="U321" s="43">
        <f t="shared" si="431"/>
        <v>3.1960000000000001E-3</v>
      </c>
      <c r="V321" s="43">
        <f t="shared" si="431"/>
        <v>0</v>
      </c>
      <c r="W321" s="43">
        <f t="shared" si="431"/>
        <v>0</v>
      </c>
      <c r="X321" s="43">
        <f t="shared" si="431"/>
        <v>8.2410000000000001E-3</v>
      </c>
      <c r="Y321" s="43">
        <f t="shared" si="431"/>
        <v>0</v>
      </c>
      <c r="Z321" s="43">
        <f t="shared" si="431"/>
        <v>0</v>
      </c>
      <c r="AA321" s="43">
        <f t="shared" si="431"/>
        <v>7.705E-3</v>
      </c>
      <c r="AB321" s="43">
        <f t="shared" si="431"/>
        <v>9.6349999999999995E-3</v>
      </c>
      <c r="AC321" s="43">
        <f t="shared" si="431"/>
        <v>7.1269999999999997E-3</v>
      </c>
      <c r="AD321" s="43">
        <f t="shared" si="431"/>
        <v>7.0049999999999999E-3</v>
      </c>
      <c r="AE321" s="43">
        <f t="shared" si="431"/>
        <v>6.2630000000000003E-3</v>
      </c>
      <c r="AF321" s="43">
        <f t="shared" si="431"/>
        <v>3.065E-3</v>
      </c>
      <c r="AG321" s="43">
        <f t="shared" si="431"/>
        <v>5.816E-3</v>
      </c>
      <c r="AH321" s="43">
        <f t="shared" si="431"/>
        <v>0</v>
      </c>
      <c r="AI321" s="43">
        <f t="shared" si="431"/>
        <v>0</v>
      </c>
      <c r="AJ321" s="43">
        <f t="shared" si="431"/>
        <v>0</v>
      </c>
      <c r="AK321" s="43">
        <f t="shared" si="431"/>
        <v>0</v>
      </c>
      <c r="AL321" s="43">
        <f t="shared" si="431"/>
        <v>4.895E-3</v>
      </c>
      <c r="AM321" s="43">
        <f t="shared" si="431"/>
        <v>0</v>
      </c>
      <c r="AN321" s="43">
        <f t="shared" si="431"/>
        <v>0</v>
      </c>
      <c r="AO321" s="43">
        <f t="shared" si="431"/>
        <v>0</v>
      </c>
      <c r="AP321" s="43">
        <f t="shared" si="431"/>
        <v>5.8859999999999997E-3</v>
      </c>
      <c r="AQ321" s="43">
        <f t="shared" si="431"/>
        <v>0</v>
      </c>
      <c r="AR321" s="43">
        <f t="shared" si="431"/>
        <v>9.0670000000000004E-3</v>
      </c>
      <c r="AS321" s="43">
        <f t="shared" si="431"/>
        <v>1.836E-3</v>
      </c>
      <c r="AT321" s="43">
        <f t="shared" si="431"/>
        <v>0</v>
      </c>
      <c r="AU321" s="43">
        <f t="shared" si="431"/>
        <v>0</v>
      </c>
      <c r="AV321" s="43">
        <f t="shared" si="431"/>
        <v>0</v>
      </c>
      <c r="AW321" s="43">
        <f t="shared" si="431"/>
        <v>0</v>
      </c>
      <c r="AX321" s="43">
        <f t="shared" si="431"/>
        <v>0</v>
      </c>
      <c r="AY321" s="43">
        <f t="shared" si="431"/>
        <v>0</v>
      </c>
      <c r="AZ321" s="43">
        <f t="shared" si="431"/>
        <v>7.1510000000000002E-3</v>
      </c>
      <c r="BA321" s="43">
        <f t="shared" si="431"/>
        <v>6.1809999999999999E-3</v>
      </c>
      <c r="BB321" s="43">
        <f t="shared" si="431"/>
        <v>3.4629999999999999E-3</v>
      </c>
      <c r="BC321" s="43">
        <f t="shared" si="431"/>
        <v>2.0577999999999999E-2</v>
      </c>
      <c r="BD321" s="43">
        <f t="shared" si="431"/>
        <v>1.1127E-2</v>
      </c>
      <c r="BE321" s="43">
        <f t="shared" si="431"/>
        <v>1.2857E-2</v>
      </c>
      <c r="BF321" s="43">
        <f t="shared" si="431"/>
        <v>1.214E-2</v>
      </c>
      <c r="BG321" s="43">
        <f t="shared" si="431"/>
        <v>0</v>
      </c>
      <c r="BH321" s="43">
        <f t="shared" si="431"/>
        <v>0</v>
      </c>
      <c r="BI321" s="43">
        <f t="shared" si="431"/>
        <v>0</v>
      </c>
      <c r="BJ321" s="43">
        <f t="shared" si="431"/>
        <v>5.7540000000000004E-3</v>
      </c>
      <c r="BK321" s="43">
        <f t="shared" si="431"/>
        <v>5.7499999999999999E-3</v>
      </c>
      <c r="BL321" s="43">
        <f t="shared" si="431"/>
        <v>0</v>
      </c>
      <c r="BM321" s="43">
        <f t="shared" si="431"/>
        <v>0</v>
      </c>
      <c r="BN321" s="43">
        <f t="shared" si="431"/>
        <v>0</v>
      </c>
      <c r="BO321" s="43">
        <f t="shared" ref="BO321:DZ321" si="432">ROUND((BO80/BO47),6)</f>
        <v>2.0509999999999999E-3</v>
      </c>
      <c r="BP321" s="43">
        <f t="shared" si="432"/>
        <v>0</v>
      </c>
      <c r="BQ321" s="43">
        <f t="shared" si="432"/>
        <v>6.9810000000000002E-3</v>
      </c>
      <c r="BR321" s="43">
        <f t="shared" si="432"/>
        <v>4.9610000000000001E-3</v>
      </c>
      <c r="BS321" s="43">
        <f t="shared" si="432"/>
        <v>2.745E-3</v>
      </c>
      <c r="BT321" s="43">
        <f t="shared" si="432"/>
        <v>2.5609999999999999E-3</v>
      </c>
      <c r="BU321" s="43">
        <f t="shared" si="432"/>
        <v>4.3629999999999997E-3</v>
      </c>
      <c r="BV321" s="43">
        <f t="shared" si="432"/>
        <v>1.5870000000000001E-3</v>
      </c>
      <c r="BW321" s="43">
        <f t="shared" si="432"/>
        <v>4.9690000000000003E-3</v>
      </c>
      <c r="BX321" s="43">
        <f t="shared" si="432"/>
        <v>0</v>
      </c>
      <c r="BY321" s="43">
        <f t="shared" si="432"/>
        <v>0</v>
      </c>
      <c r="BZ321" s="43">
        <f t="shared" si="432"/>
        <v>0</v>
      </c>
      <c r="CA321" s="43">
        <f t="shared" si="432"/>
        <v>0</v>
      </c>
      <c r="CB321" s="43">
        <f t="shared" si="432"/>
        <v>9.8110000000000003E-3</v>
      </c>
      <c r="CC321" s="43">
        <f t="shared" si="432"/>
        <v>0</v>
      </c>
      <c r="CD321" s="43">
        <f t="shared" si="432"/>
        <v>0</v>
      </c>
      <c r="CE321" s="43">
        <f t="shared" si="432"/>
        <v>0</v>
      </c>
      <c r="CF321" s="43">
        <f t="shared" si="432"/>
        <v>0</v>
      </c>
      <c r="CG321" s="43">
        <f t="shared" si="432"/>
        <v>4.7330000000000002E-3</v>
      </c>
      <c r="CH321" s="43">
        <f t="shared" si="432"/>
        <v>0</v>
      </c>
      <c r="CI321" s="43">
        <f t="shared" si="432"/>
        <v>2.4819999999999998E-3</v>
      </c>
      <c r="CJ321" s="43">
        <f t="shared" si="432"/>
        <v>2.9039999999999999E-3</v>
      </c>
      <c r="CK321" s="43">
        <f t="shared" si="432"/>
        <v>4.0769999999999999E-3</v>
      </c>
      <c r="CL321" s="43">
        <f t="shared" si="432"/>
        <v>9.7979999999999994E-3</v>
      </c>
      <c r="CM321" s="43">
        <f t="shared" si="432"/>
        <v>5.8840000000000003E-3</v>
      </c>
      <c r="CN321" s="43">
        <f t="shared" si="432"/>
        <v>8.9870000000000002E-3</v>
      </c>
      <c r="CO321" s="43">
        <f t="shared" si="432"/>
        <v>5.7549999999999997E-3</v>
      </c>
      <c r="CP321" s="43">
        <f t="shared" si="432"/>
        <v>4.0540000000000003E-3</v>
      </c>
      <c r="CQ321" s="43">
        <f t="shared" si="432"/>
        <v>0</v>
      </c>
      <c r="CR321" s="43">
        <f t="shared" si="432"/>
        <v>3.2450000000000001E-3</v>
      </c>
      <c r="CS321" s="43">
        <f t="shared" si="432"/>
        <v>0</v>
      </c>
      <c r="CT321" s="43">
        <f t="shared" si="432"/>
        <v>0</v>
      </c>
      <c r="CU321" s="43">
        <f t="shared" si="432"/>
        <v>1.0364999999999999E-2</v>
      </c>
      <c r="CV321" s="43">
        <f t="shared" si="432"/>
        <v>6.633E-3</v>
      </c>
      <c r="CW321" s="43">
        <f t="shared" si="432"/>
        <v>0</v>
      </c>
      <c r="CX321" s="43">
        <f t="shared" si="432"/>
        <v>0</v>
      </c>
      <c r="CY321" s="43">
        <f t="shared" si="432"/>
        <v>0</v>
      </c>
      <c r="CZ321" s="43">
        <f t="shared" si="432"/>
        <v>2.2139999999999998E-3</v>
      </c>
      <c r="DA321" s="43">
        <f t="shared" si="432"/>
        <v>0</v>
      </c>
      <c r="DB321" s="43">
        <f t="shared" si="432"/>
        <v>0</v>
      </c>
      <c r="DC321" s="43">
        <f t="shared" si="432"/>
        <v>7.4859999999999996E-3</v>
      </c>
      <c r="DD321" s="43">
        <f t="shared" si="432"/>
        <v>0</v>
      </c>
      <c r="DE321" s="43">
        <f t="shared" si="432"/>
        <v>1.8649999999999999E-3</v>
      </c>
      <c r="DF321" s="43">
        <f t="shared" si="432"/>
        <v>7.3870000000000003E-3</v>
      </c>
      <c r="DG321" s="43">
        <f t="shared" si="432"/>
        <v>1.421E-3</v>
      </c>
      <c r="DH321" s="43">
        <f t="shared" si="432"/>
        <v>4.3090000000000003E-3</v>
      </c>
      <c r="DI321" s="43">
        <f t="shared" si="432"/>
        <v>0</v>
      </c>
      <c r="DJ321" s="43">
        <f t="shared" si="432"/>
        <v>5.9550000000000002E-3</v>
      </c>
      <c r="DK321" s="43">
        <f t="shared" si="432"/>
        <v>6.3600000000000002E-3</v>
      </c>
      <c r="DL321" s="43">
        <f t="shared" si="432"/>
        <v>0</v>
      </c>
      <c r="DM321" s="43">
        <f t="shared" si="432"/>
        <v>1.0460000000000001E-2</v>
      </c>
      <c r="DN321" s="43">
        <f t="shared" si="432"/>
        <v>1.4809999999999999E-3</v>
      </c>
      <c r="DO321" s="43">
        <f t="shared" si="432"/>
        <v>1.7899999999999999E-3</v>
      </c>
      <c r="DP321" s="43">
        <f t="shared" si="432"/>
        <v>0</v>
      </c>
      <c r="DQ321" s="43">
        <f t="shared" si="432"/>
        <v>0</v>
      </c>
      <c r="DR321" s="43">
        <f t="shared" si="432"/>
        <v>0</v>
      </c>
      <c r="DS321" s="43">
        <f t="shared" si="432"/>
        <v>0</v>
      </c>
      <c r="DT321" s="43">
        <f t="shared" si="432"/>
        <v>0</v>
      </c>
      <c r="DU321" s="43">
        <f t="shared" si="432"/>
        <v>0</v>
      </c>
      <c r="DV321" s="43">
        <f t="shared" si="432"/>
        <v>0</v>
      </c>
      <c r="DW321" s="43">
        <f t="shared" si="432"/>
        <v>7.9500000000000003E-4</v>
      </c>
      <c r="DX321" s="43">
        <f t="shared" si="432"/>
        <v>2.1870000000000001E-3</v>
      </c>
      <c r="DY321" s="43">
        <f t="shared" si="432"/>
        <v>4.0720000000000001E-3</v>
      </c>
      <c r="DZ321" s="43">
        <f t="shared" si="432"/>
        <v>3.081E-3</v>
      </c>
      <c r="EA321" s="43">
        <f t="shared" ref="EA321:FX321" si="433">ROUND((EA80/EA47),6)</f>
        <v>5.3300000000000005E-4</v>
      </c>
      <c r="EB321" s="43">
        <f t="shared" si="433"/>
        <v>5.8510000000000003E-3</v>
      </c>
      <c r="EC321" s="43">
        <f t="shared" si="433"/>
        <v>0</v>
      </c>
      <c r="ED321" s="43">
        <f t="shared" si="433"/>
        <v>1.122E-3</v>
      </c>
      <c r="EE321" s="43">
        <f t="shared" si="433"/>
        <v>0</v>
      </c>
      <c r="EF321" s="43">
        <f t="shared" si="433"/>
        <v>0</v>
      </c>
      <c r="EG321" s="43">
        <f t="shared" si="433"/>
        <v>0</v>
      </c>
      <c r="EH321" s="43">
        <f t="shared" si="433"/>
        <v>0</v>
      </c>
      <c r="EI321" s="43">
        <f t="shared" si="433"/>
        <v>0</v>
      </c>
      <c r="EJ321" s="43">
        <f t="shared" si="433"/>
        <v>0</v>
      </c>
      <c r="EK321" s="43">
        <f t="shared" si="433"/>
        <v>8.0699999999999999E-4</v>
      </c>
      <c r="EL321" s="43">
        <f t="shared" si="433"/>
        <v>0</v>
      </c>
      <c r="EM321" s="43">
        <f t="shared" si="433"/>
        <v>8.4709999999999994E-3</v>
      </c>
      <c r="EN321" s="43">
        <f t="shared" si="433"/>
        <v>3.0019999999999999E-3</v>
      </c>
      <c r="EO321" s="43">
        <f t="shared" si="433"/>
        <v>1.627E-3</v>
      </c>
      <c r="EP321" s="43">
        <f t="shared" si="433"/>
        <v>6.5539999999999999E-3</v>
      </c>
      <c r="EQ321" s="43">
        <f t="shared" si="433"/>
        <v>1.482E-3</v>
      </c>
      <c r="ER321" s="43">
        <f t="shared" si="433"/>
        <v>9.6139999999999993E-3</v>
      </c>
      <c r="ES321" s="43">
        <f t="shared" si="433"/>
        <v>0</v>
      </c>
      <c r="ET321" s="43">
        <f t="shared" si="433"/>
        <v>5.0270000000000002E-3</v>
      </c>
      <c r="EU321" s="43">
        <f t="shared" si="433"/>
        <v>0</v>
      </c>
      <c r="EV321" s="43">
        <f t="shared" si="433"/>
        <v>0</v>
      </c>
      <c r="EW321" s="43">
        <f t="shared" si="433"/>
        <v>2.032E-3</v>
      </c>
      <c r="EX321" s="43">
        <f t="shared" si="433"/>
        <v>7.4869999999999997E-3</v>
      </c>
      <c r="EY321" s="43">
        <f t="shared" si="433"/>
        <v>0</v>
      </c>
      <c r="EZ321" s="43">
        <f t="shared" si="433"/>
        <v>0</v>
      </c>
      <c r="FA321" s="43">
        <f t="shared" si="433"/>
        <v>1.9220000000000001E-3</v>
      </c>
      <c r="FB321" s="43">
        <f t="shared" si="433"/>
        <v>1.57E-3</v>
      </c>
      <c r="FC321" s="43">
        <f t="shared" si="433"/>
        <v>3.3249999999999998E-3</v>
      </c>
      <c r="FD321" s="43">
        <f t="shared" si="433"/>
        <v>0</v>
      </c>
      <c r="FE321" s="43">
        <f t="shared" si="433"/>
        <v>8.1110000000000002E-3</v>
      </c>
      <c r="FF321" s="43">
        <f t="shared" si="433"/>
        <v>0</v>
      </c>
      <c r="FG321" s="43">
        <f t="shared" si="433"/>
        <v>0</v>
      </c>
      <c r="FH321" s="43">
        <f t="shared" si="433"/>
        <v>3.7789999999999998E-3</v>
      </c>
      <c r="FI321" s="43">
        <f t="shared" si="433"/>
        <v>3.4940000000000001E-3</v>
      </c>
      <c r="FJ321" s="43">
        <f t="shared" si="433"/>
        <v>1.9239999999999999E-3</v>
      </c>
      <c r="FK321" s="43">
        <f t="shared" si="433"/>
        <v>3.117E-3</v>
      </c>
      <c r="FL321" s="43">
        <f t="shared" si="433"/>
        <v>2.055E-3</v>
      </c>
      <c r="FM321" s="43">
        <f t="shared" si="433"/>
        <v>9.7599999999999998E-4</v>
      </c>
      <c r="FN321" s="43">
        <f t="shared" si="433"/>
        <v>0</v>
      </c>
      <c r="FO321" s="43">
        <f t="shared" si="433"/>
        <v>1.1590000000000001E-3</v>
      </c>
      <c r="FP321" s="43">
        <f t="shared" si="433"/>
        <v>2.101E-3</v>
      </c>
      <c r="FQ321" s="43">
        <f t="shared" si="433"/>
        <v>2.5850000000000001E-3</v>
      </c>
      <c r="FR321" s="43">
        <f t="shared" si="433"/>
        <v>3.1280000000000001E-3</v>
      </c>
      <c r="FS321" s="43">
        <f t="shared" si="433"/>
        <v>2.8400000000000002E-4</v>
      </c>
      <c r="FT321" s="43">
        <f t="shared" si="433"/>
        <v>3.1300000000000002E-4</v>
      </c>
      <c r="FU321" s="43">
        <f t="shared" si="433"/>
        <v>9.6600000000000002E-3</v>
      </c>
      <c r="FV321" s="43">
        <f t="shared" si="433"/>
        <v>3.4610000000000001E-3</v>
      </c>
      <c r="FW321" s="43">
        <f t="shared" si="433"/>
        <v>0</v>
      </c>
      <c r="FX321" s="43">
        <f t="shared" si="433"/>
        <v>1.6528000000000001E-2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902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903</v>
      </c>
      <c r="B323" s="7" t="s">
        <v>904</v>
      </c>
      <c r="C323" s="43">
        <f t="shared" ref="C323:AH323" si="434">SUM(C315:C321)</f>
        <v>3.2065999999999997E-2</v>
      </c>
      <c r="D323" s="43">
        <f t="shared" si="434"/>
        <v>4.6186999999999999E-2</v>
      </c>
      <c r="E323" s="43">
        <f t="shared" si="434"/>
        <v>3.1663999999999998E-2</v>
      </c>
      <c r="F323" s="43">
        <f t="shared" si="434"/>
        <v>2.7349999999999999E-2</v>
      </c>
      <c r="G323" s="43">
        <f t="shared" si="434"/>
        <v>2.8843000000000001E-2</v>
      </c>
      <c r="H323" s="43">
        <f t="shared" si="434"/>
        <v>2.9499999999999998E-2</v>
      </c>
      <c r="I323" s="43">
        <f t="shared" si="434"/>
        <v>3.6150000000000002E-2</v>
      </c>
      <c r="J323" s="43">
        <f t="shared" si="434"/>
        <v>2.7E-2</v>
      </c>
      <c r="K323" s="43">
        <f t="shared" si="434"/>
        <v>2.7E-2</v>
      </c>
      <c r="L323" s="43">
        <f t="shared" si="434"/>
        <v>3.0414999999999998E-2</v>
      </c>
      <c r="M323" s="43">
        <f t="shared" si="434"/>
        <v>2.6716E-2</v>
      </c>
      <c r="N323" s="43">
        <f t="shared" si="434"/>
        <v>3.0110000000000001E-2</v>
      </c>
      <c r="O323" s="43">
        <f t="shared" si="434"/>
        <v>4.1160000000000002E-2</v>
      </c>
      <c r="P323" s="43">
        <f t="shared" si="434"/>
        <v>2.7116000000000001E-2</v>
      </c>
      <c r="Q323" s="43">
        <f t="shared" si="434"/>
        <v>3.6934999999999996E-2</v>
      </c>
      <c r="R323" s="43">
        <f t="shared" si="434"/>
        <v>2.5908999999999998E-2</v>
      </c>
      <c r="S323" s="43">
        <f t="shared" si="434"/>
        <v>2.3014E-2</v>
      </c>
      <c r="T323" s="43">
        <f t="shared" si="434"/>
        <v>2.1300999999999997E-2</v>
      </c>
      <c r="U323" s="43">
        <f t="shared" si="434"/>
        <v>2.3997000000000001E-2</v>
      </c>
      <c r="V323" s="43">
        <f t="shared" si="434"/>
        <v>2.7E-2</v>
      </c>
      <c r="W323" s="43">
        <f t="shared" si="434"/>
        <v>2.7E-2</v>
      </c>
      <c r="X323" s="43">
        <f t="shared" si="434"/>
        <v>2.1252E-2</v>
      </c>
      <c r="Y323" s="43">
        <f t="shared" si="434"/>
        <v>2.1498E-2</v>
      </c>
      <c r="Z323" s="43">
        <f t="shared" si="434"/>
        <v>2.5599999999999998E-2</v>
      </c>
      <c r="AA323" s="43">
        <f t="shared" si="434"/>
        <v>3.4700000000000002E-2</v>
      </c>
      <c r="AB323" s="43">
        <f t="shared" si="434"/>
        <v>3.6635000000000001E-2</v>
      </c>
      <c r="AC323" s="43">
        <f t="shared" si="434"/>
        <v>2.5108999999999999E-2</v>
      </c>
      <c r="AD323" s="43">
        <f t="shared" si="434"/>
        <v>2.3698000000000004E-2</v>
      </c>
      <c r="AE323" s="43">
        <f t="shared" si="434"/>
        <v>1.7954000000000001E-2</v>
      </c>
      <c r="AF323" s="43">
        <f t="shared" si="434"/>
        <v>1.1738999999999999E-2</v>
      </c>
      <c r="AG323" s="43">
        <f t="shared" si="434"/>
        <v>1.8300999999999998E-2</v>
      </c>
      <c r="AH323" s="43">
        <f t="shared" si="434"/>
        <v>2.4265000000000002E-2</v>
      </c>
      <c r="AI323" s="43">
        <f t="shared" ref="AI323:CT323" si="435">SUM(AI315:AI321)</f>
        <v>2.7E-2</v>
      </c>
      <c r="AJ323" s="43">
        <f t="shared" si="435"/>
        <v>2.0788000000000001E-2</v>
      </c>
      <c r="AK323" s="43">
        <f t="shared" si="435"/>
        <v>1.8280000000000001E-2</v>
      </c>
      <c r="AL323" s="43">
        <f t="shared" si="435"/>
        <v>3.1895E-2</v>
      </c>
      <c r="AM323" s="43">
        <f t="shared" si="435"/>
        <v>1.8449E-2</v>
      </c>
      <c r="AN323" s="43">
        <f t="shared" si="435"/>
        <v>2.4902999999999998E-2</v>
      </c>
      <c r="AO323" s="43">
        <f t="shared" si="435"/>
        <v>2.4655999999999997E-2</v>
      </c>
      <c r="AP323" s="43">
        <f t="shared" si="435"/>
        <v>3.2885999999999999E-2</v>
      </c>
      <c r="AQ323" s="43">
        <f t="shared" si="435"/>
        <v>1.7559000000000002E-2</v>
      </c>
      <c r="AR323" s="43">
        <f t="shared" si="435"/>
        <v>3.6067000000000002E-2</v>
      </c>
      <c r="AS323" s="43">
        <f t="shared" si="435"/>
        <v>1.4627999999999999E-2</v>
      </c>
      <c r="AT323" s="43">
        <f t="shared" si="435"/>
        <v>2.7E-2</v>
      </c>
      <c r="AU323" s="43">
        <f t="shared" si="435"/>
        <v>2.1187999999999999E-2</v>
      </c>
      <c r="AV323" s="43">
        <f t="shared" si="435"/>
        <v>2.7E-2</v>
      </c>
      <c r="AW323" s="43">
        <f t="shared" si="435"/>
        <v>2.2596000000000002E-2</v>
      </c>
      <c r="AX323" s="43">
        <f t="shared" si="435"/>
        <v>1.8797999999999999E-2</v>
      </c>
      <c r="AY323" s="43">
        <f t="shared" si="435"/>
        <v>2.7E-2</v>
      </c>
      <c r="AZ323" s="43">
        <f t="shared" si="435"/>
        <v>2.2871000000000002E-2</v>
      </c>
      <c r="BA323" s="43">
        <f t="shared" si="435"/>
        <v>3.0074999999999998E-2</v>
      </c>
      <c r="BB323" s="43">
        <f t="shared" si="435"/>
        <v>2.5147000000000003E-2</v>
      </c>
      <c r="BC323" s="43">
        <f t="shared" si="435"/>
        <v>4.1292999999999996E-2</v>
      </c>
      <c r="BD323" s="43">
        <f t="shared" si="435"/>
        <v>3.8127000000000001E-2</v>
      </c>
      <c r="BE323" s="43">
        <f t="shared" si="435"/>
        <v>3.7672999999999998E-2</v>
      </c>
      <c r="BF323" s="43">
        <f t="shared" si="435"/>
        <v>3.9140000000000001E-2</v>
      </c>
      <c r="BG323" s="43">
        <f t="shared" si="435"/>
        <v>2.7E-2</v>
      </c>
      <c r="BH323" s="43">
        <f t="shared" si="435"/>
        <v>2.3418999999999999E-2</v>
      </c>
      <c r="BI323" s="43">
        <f t="shared" si="435"/>
        <v>1.0433E-2</v>
      </c>
      <c r="BJ323" s="43">
        <f t="shared" si="435"/>
        <v>3.0918000000000001E-2</v>
      </c>
      <c r="BK323" s="43">
        <f t="shared" si="435"/>
        <v>3.2209000000000002E-2</v>
      </c>
      <c r="BL323" s="43">
        <f t="shared" si="435"/>
        <v>2.7E-2</v>
      </c>
      <c r="BM323" s="43">
        <f t="shared" si="435"/>
        <v>2.3961E-2</v>
      </c>
      <c r="BN323" s="43">
        <f t="shared" si="435"/>
        <v>2.7E-2</v>
      </c>
      <c r="BO323" s="43">
        <f t="shared" si="435"/>
        <v>1.9254E-2</v>
      </c>
      <c r="BP323" s="43">
        <f t="shared" si="435"/>
        <v>2.3702000000000001E-2</v>
      </c>
      <c r="BQ323" s="43">
        <f t="shared" si="435"/>
        <v>3.074E-2</v>
      </c>
      <c r="BR323" s="43">
        <f t="shared" si="435"/>
        <v>1.1661000000000001E-2</v>
      </c>
      <c r="BS323" s="43">
        <f t="shared" si="435"/>
        <v>6.9759999999999996E-3</v>
      </c>
      <c r="BT323" s="43">
        <f t="shared" si="435"/>
        <v>8.6360000000000013E-3</v>
      </c>
      <c r="BU323" s="43">
        <f t="shared" si="435"/>
        <v>1.8173999999999999E-2</v>
      </c>
      <c r="BV323" s="43">
        <f t="shared" si="435"/>
        <v>1.5299999999999998E-2</v>
      </c>
      <c r="BW323" s="43">
        <f t="shared" si="435"/>
        <v>2.0705000000000001E-2</v>
      </c>
      <c r="BX323" s="43">
        <f t="shared" si="435"/>
        <v>1.8599000000000001E-2</v>
      </c>
      <c r="BY323" s="43">
        <f t="shared" si="435"/>
        <v>2.5780999999999998E-2</v>
      </c>
      <c r="BZ323" s="43">
        <f t="shared" si="435"/>
        <v>2.7E-2</v>
      </c>
      <c r="CA323" s="43">
        <f t="shared" si="435"/>
        <v>2.3040999999999999E-2</v>
      </c>
      <c r="CB323" s="43">
        <f t="shared" si="435"/>
        <v>3.6810999999999997E-2</v>
      </c>
      <c r="CC323" s="43">
        <f t="shared" si="435"/>
        <v>2.4199000000000002E-2</v>
      </c>
      <c r="CD323" s="43">
        <f t="shared" si="435"/>
        <v>2.5741E-2</v>
      </c>
      <c r="CE323" s="43">
        <f t="shared" si="435"/>
        <v>2.7E-2</v>
      </c>
      <c r="CF323" s="43">
        <f t="shared" si="435"/>
        <v>2.8481999999999997E-2</v>
      </c>
      <c r="CG323" s="43">
        <f t="shared" si="435"/>
        <v>3.1732999999999997E-2</v>
      </c>
      <c r="CH323" s="43">
        <f t="shared" si="435"/>
        <v>2.4187999999999998E-2</v>
      </c>
      <c r="CI323" s="43">
        <f t="shared" si="435"/>
        <v>2.8662E-2</v>
      </c>
      <c r="CJ323" s="43">
        <f t="shared" si="435"/>
        <v>2.8373000000000002E-2</v>
      </c>
      <c r="CK323" s="43">
        <f t="shared" si="435"/>
        <v>1.4586000000000002E-2</v>
      </c>
      <c r="CL323" s="43">
        <f t="shared" si="435"/>
        <v>2.0193999999999997E-2</v>
      </c>
      <c r="CM323" s="43">
        <f t="shared" si="435"/>
        <v>1.0158E-2</v>
      </c>
      <c r="CN323" s="43">
        <f t="shared" si="435"/>
        <v>3.5986999999999998E-2</v>
      </c>
      <c r="CO323" s="43">
        <f t="shared" si="435"/>
        <v>3.0114999999999999E-2</v>
      </c>
      <c r="CP323" s="43">
        <f t="shared" si="435"/>
        <v>2.4603E-2</v>
      </c>
      <c r="CQ323" s="43">
        <f t="shared" si="435"/>
        <v>1.4426999999999999E-2</v>
      </c>
      <c r="CR323" s="43">
        <f t="shared" si="435"/>
        <v>7.6550000000000003E-3</v>
      </c>
      <c r="CS323" s="43">
        <f t="shared" si="435"/>
        <v>2.4658000000000003E-2</v>
      </c>
      <c r="CT323" s="43">
        <f t="shared" si="435"/>
        <v>1.1143E-2</v>
      </c>
      <c r="CU323" s="43">
        <f t="shared" ref="CU323:FF323" si="436">SUM(CU315:CU321)</f>
        <v>3.1980999999999996E-2</v>
      </c>
      <c r="CV323" s="43">
        <f t="shared" si="436"/>
        <v>2.0707E-2</v>
      </c>
      <c r="CW323" s="43">
        <f t="shared" si="436"/>
        <v>1.7379000000000002E-2</v>
      </c>
      <c r="CX323" s="43">
        <f t="shared" si="436"/>
        <v>2.3824000000000001E-2</v>
      </c>
      <c r="CY323" s="43">
        <f t="shared" si="436"/>
        <v>2.7E-2</v>
      </c>
      <c r="CZ323" s="43">
        <f t="shared" si="436"/>
        <v>2.9214E-2</v>
      </c>
      <c r="DA323" s="43">
        <f t="shared" si="436"/>
        <v>2.7390999999999999E-2</v>
      </c>
      <c r="DB323" s="43">
        <f t="shared" si="436"/>
        <v>2.7E-2</v>
      </c>
      <c r="DC323" s="43">
        <f t="shared" si="436"/>
        <v>2.7517999999999997E-2</v>
      </c>
      <c r="DD323" s="43">
        <f t="shared" si="436"/>
        <v>3.4460000000000003E-3</v>
      </c>
      <c r="DE323" s="43">
        <f t="shared" si="436"/>
        <v>1.376E-2</v>
      </c>
      <c r="DF323" s="43">
        <f t="shared" si="436"/>
        <v>3.3600999999999999E-2</v>
      </c>
      <c r="DG323" s="43">
        <f t="shared" si="436"/>
        <v>2.3873999999999999E-2</v>
      </c>
      <c r="DH323" s="43">
        <f t="shared" si="436"/>
        <v>2.7454999999999997E-2</v>
      </c>
      <c r="DI323" s="43">
        <f t="shared" si="436"/>
        <v>2.0844999999999999E-2</v>
      </c>
      <c r="DJ323" s="43">
        <f t="shared" si="436"/>
        <v>2.8838000000000003E-2</v>
      </c>
      <c r="DK323" s="43">
        <f t="shared" si="436"/>
        <v>2.4018000000000001E-2</v>
      </c>
      <c r="DL323" s="43">
        <f t="shared" si="436"/>
        <v>2.3966999999999999E-2</v>
      </c>
      <c r="DM323" s="43">
        <f t="shared" si="436"/>
        <v>3.2358999999999999E-2</v>
      </c>
      <c r="DN323" s="43">
        <f t="shared" si="436"/>
        <v>2.8480999999999999E-2</v>
      </c>
      <c r="DO323" s="43">
        <f t="shared" si="436"/>
        <v>2.879E-2</v>
      </c>
      <c r="DP323" s="43">
        <f t="shared" si="436"/>
        <v>2.7304999999999999E-2</v>
      </c>
      <c r="DQ323" s="43">
        <f t="shared" si="436"/>
        <v>2.4545000000000001E-2</v>
      </c>
      <c r="DR323" s="43">
        <f t="shared" si="436"/>
        <v>2.6417000000000003E-2</v>
      </c>
      <c r="DS323" s="43">
        <f t="shared" si="436"/>
        <v>2.7E-2</v>
      </c>
      <c r="DT323" s="43">
        <f t="shared" si="436"/>
        <v>2.3729E-2</v>
      </c>
      <c r="DU323" s="43">
        <f t="shared" si="436"/>
        <v>2.7E-2</v>
      </c>
      <c r="DV323" s="43">
        <f t="shared" si="436"/>
        <v>2.7E-2</v>
      </c>
      <c r="DW323" s="43">
        <f t="shared" si="436"/>
        <v>2.4792000000000002E-2</v>
      </c>
      <c r="DX323" s="43">
        <f t="shared" si="436"/>
        <v>2.3118000000000003E-2</v>
      </c>
      <c r="DY323" s="43">
        <f t="shared" si="436"/>
        <v>1.9E-2</v>
      </c>
      <c r="DZ323" s="43">
        <f t="shared" si="436"/>
        <v>2.2742999999999999E-2</v>
      </c>
      <c r="EA323" s="43">
        <f t="shared" si="436"/>
        <v>1.4125E-2</v>
      </c>
      <c r="EB323" s="43">
        <f t="shared" si="436"/>
        <v>3.2850999999999998E-2</v>
      </c>
      <c r="EC323" s="43">
        <f t="shared" si="436"/>
        <v>2.7E-2</v>
      </c>
      <c r="ED323" s="43">
        <f t="shared" si="436"/>
        <v>5.738E-3</v>
      </c>
      <c r="EE323" s="43">
        <f t="shared" si="436"/>
        <v>2.7E-2</v>
      </c>
      <c r="EF323" s="43">
        <f t="shared" si="436"/>
        <v>2.1595E-2</v>
      </c>
      <c r="EG323" s="43">
        <f t="shared" si="436"/>
        <v>2.7E-2</v>
      </c>
      <c r="EH323" s="43">
        <f t="shared" si="436"/>
        <v>2.7E-2</v>
      </c>
      <c r="EI323" s="43">
        <f t="shared" si="436"/>
        <v>2.7E-2</v>
      </c>
      <c r="EJ323" s="43">
        <f t="shared" si="436"/>
        <v>2.7E-2</v>
      </c>
      <c r="EK323" s="43">
        <f t="shared" si="436"/>
        <v>6.574E-3</v>
      </c>
      <c r="EL323" s="43">
        <f t="shared" si="436"/>
        <v>6.8430000000000001E-3</v>
      </c>
      <c r="EM323" s="43">
        <f t="shared" si="436"/>
        <v>2.6779000000000001E-2</v>
      </c>
      <c r="EN323" s="43">
        <f t="shared" si="436"/>
        <v>3.0002000000000001E-2</v>
      </c>
      <c r="EO323" s="43">
        <f t="shared" si="436"/>
        <v>2.8627E-2</v>
      </c>
      <c r="EP323" s="43">
        <f t="shared" si="436"/>
        <v>2.9139999999999999E-2</v>
      </c>
      <c r="EQ323" s="43">
        <f t="shared" si="436"/>
        <v>1.0730000000000002E-2</v>
      </c>
      <c r="ER323" s="43">
        <f t="shared" si="436"/>
        <v>3.0897000000000001E-2</v>
      </c>
      <c r="ES323" s="43">
        <f t="shared" si="436"/>
        <v>2.5558000000000001E-2</v>
      </c>
      <c r="ET323" s="43">
        <f t="shared" si="436"/>
        <v>3.2027E-2</v>
      </c>
      <c r="EU323" s="43">
        <f t="shared" si="436"/>
        <v>2.7E-2</v>
      </c>
      <c r="EV323" s="43">
        <f t="shared" si="436"/>
        <v>1.3333999999999999E-2</v>
      </c>
      <c r="EW323" s="43">
        <f t="shared" si="436"/>
        <v>9.3129999999999984E-3</v>
      </c>
      <c r="EX323" s="43">
        <f t="shared" si="436"/>
        <v>1.3396999999999999E-2</v>
      </c>
      <c r="EY323" s="43">
        <f t="shared" si="436"/>
        <v>2.7E-2</v>
      </c>
      <c r="EZ323" s="43">
        <f t="shared" si="436"/>
        <v>2.7691999999999998E-2</v>
      </c>
      <c r="FA323" s="43">
        <f t="shared" si="436"/>
        <v>1.3193E-2</v>
      </c>
      <c r="FB323" s="43">
        <f t="shared" si="436"/>
        <v>1.1194000000000001E-2</v>
      </c>
      <c r="FC323" s="43">
        <f t="shared" si="436"/>
        <v>2.7875000000000004E-2</v>
      </c>
      <c r="FD323" s="43">
        <f t="shared" si="436"/>
        <v>2.6438E-2</v>
      </c>
      <c r="FE323" s="43">
        <f t="shared" si="436"/>
        <v>2.4546000000000002E-2</v>
      </c>
      <c r="FF323" s="43">
        <f t="shared" si="436"/>
        <v>2.7E-2</v>
      </c>
      <c r="FG323" s="43">
        <f t="shared" ref="FG323:FX323" si="437">SUM(FG315:FG321)</f>
        <v>2.7E-2</v>
      </c>
      <c r="FH323" s="43">
        <f t="shared" si="437"/>
        <v>2.7427E-2</v>
      </c>
      <c r="FI323" s="43">
        <f t="shared" si="437"/>
        <v>1.1694E-2</v>
      </c>
      <c r="FJ323" s="43">
        <f t="shared" si="437"/>
        <v>2.3361999999999997E-2</v>
      </c>
      <c r="FK323" s="43">
        <f t="shared" si="437"/>
        <v>1.3994000000000001E-2</v>
      </c>
      <c r="FL323" s="43">
        <f t="shared" si="437"/>
        <v>2.9055000000000001E-2</v>
      </c>
      <c r="FM323" s="43">
        <f t="shared" si="437"/>
        <v>2.1390000000000003E-2</v>
      </c>
      <c r="FN323" s="43">
        <f t="shared" si="437"/>
        <v>2.7E-2</v>
      </c>
      <c r="FO323" s="43">
        <f t="shared" si="437"/>
        <v>6.783E-3</v>
      </c>
      <c r="FP323" s="43">
        <f t="shared" si="437"/>
        <v>1.4244000000000001E-2</v>
      </c>
      <c r="FQ323" s="43">
        <f t="shared" si="437"/>
        <v>2.1464999999999998E-2</v>
      </c>
      <c r="FR323" s="43">
        <f t="shared" si="437"/>
        <v>1.5504E-2</v>
      </c>
      <c r="FS323" s="43">
        <f t="shared" si="437"/>
        <v>5.352E-3</v>
      </c>
      <c r="FT323" s="43">
        <f t="shared" si="437"/>
        <v>3.532E-3</v>
      </c>
      <c r="FU323" s="43">
        <f t="shared" si="437"/>
        <v>3.0004999999999997E-2</v>
      </c>
      <c r="FV323" s="43">
        <f t="shared" si="437"/>
        <v>2.0492999999999997E-2</v>
      </c>
      <c r="FW323" s="43">
        <f t="shared" si="437"/>
        <v>2.3498000000000002E-2</v>
      </c>
      <c r="FX323" s="43">
        <f t="shared" si="437"/>
        <v>3.8203000000000001E-2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905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906</v>
      </c>
      <c r="C326" s="7">
        <f t="shared" ref="C326:BN326" si="438">ROUND(C327/C98,2)</f>
        <v>9730.7999999999993</v>
      </c>
      <c r="D326" s="7">
        <f t="shared" si="438"/>
        <v>9706.99</v>
      </c>
      <c r="E326" s="7">
        <f t="shared" si="438"/>
        <v>10240.68</v>
      </c>
      <c r="F326" s="7">
        <f t="shared" si="438"/>
        <v>9530.7999999999993</v>
      </c>
      <c r="G326" s="7">
        <f t="shared" si="438"/>
        <v>10103.48</v>
      </c>
      <c r="H326" s="7">
        <f t="shared" si="438"/>
        <v>10099.6</v>
      </c>
      <c r="I326" s="7">
        <f t="shared" si="438"/>
        <v>10263.370000000001</v>
      </c>
      <c r="J326" s="7">
        <f t="shared" si="438"/>
        <v>9477.8700000000008</v>
      </c>
      <c r="K326" s="7">
        <f t="shared" si="438"/>
        <v>13977.15</v>
      </c>
      <c r="L326" s="7">
        <f t="shared" si="438"/>
        <v>10231.84</v>
      </c>
      <c r="M326" s="7">
        <f t="shared" si="438"/>
        <v>11734</v>
      </c>
      <c r="N326" s="7">
        <f t="shared" si="438"/>
        <v>9857.1299999999992</v>
      </c>
      <c r="O326" s="7">
        <f t="shared" si="438"/>
        <v>9454.0300000000007</v>
      </c>
      <c r="P326" s="7">
        <f t="shared" si="438"/>
        <v>13931.97</v>
      </c>
      <c r="Q326" s="7">
        <f t="shared" si="438"/>
        <v>10520.42</v>
      </c>
      <c r="R326" s="7">
        <f t="shared" si="438"/>
        <v>13084.63</v>
      </c>
      <c r="S326" s="7">
        <f t="shared" si="438"/>
        <v>9990.76</v>
      </c>
      <c r="T326" s="7">
        <f t="shared" si="438"/>
        <v>17043.8</v>
      </c>
      <c r="U326" s="7">
        <f t="shared" si="438"/>
        <v>20329.82</v>
      </c>
      <c r="V326" s="7">
        <f t="shared" si="438"/>
        <v>13334.39</v>
      </c>
      <c r="W326" s="7">
        <f t="shared" si="438"/>
        <v>17386.150000000001</v>
      </c>
      <c r="X326" s="7">
        <f t="shared" si="438"/>
        <v>19954.900000000001</v>
      </c>
      <c r="Y326" s="7">
        <f t="shared" si="438"/>
        <v>11117.09</v>
      </c>
      <c r="Z326" s="7">
        <f t="shared" si="438"/>
        <v>13955.04</v>
      </c>
      <c r="AA326" s="7">
        <f t="shared" si="438"/>
        <v>9656.4</v>
      </c>
      <c r="AB326" s="7">
        <f t="shared" si="438"/>
        <v>9780.69</v>
      </c>
      <c r="AC326" s="7">
        <f t="shared" si="438"/>
        <v>9849.5400000000009</v>
      </c>
      <c r="AD326" s="7">
        <f t="shared" si="438"/>
        <v>9682.7800000000007</v>
      </c>
      <c r="AE326" s="7">
        <f t="shared" si="438"/>
        <v>18025.43</v>
      </c>
      <c r="AF326" s="7">
        <f t="shared" si="438"/>
        <v>16148.56</v>
      </c>
      <c r="AG326" s="7">
        <f t="shared" si="438"/>
        <v>10795.4</v>
      </c>
      <c r="AH326" s="7">
        <f t="shared" si="438"/>
        <v>9913.81</v>
      </c>
      <c r="AI326" s="7">
        <f t="shared" si="438"/>
        <v>12138.15</v>
      </c>
      <c r="AJ326" s="7">
        <f t="shared" si="438"/>
        <v>17801.490000000002</v>
      </c>
      <c r="AK326" s="7">
        <f t="shared" si="438"/>
        <v>15713.03</v>
      </c>
      <c r="AL326" s="7">
        <f t="shared" si="438"/>
        <v>13656.67</v>
      </c>
      <c r="AM326" s="7">
        <f t="shared" si="438"/>
        <v>11312.55</v>
      </c>
      <c r="AN326" s="7">
        <f t="shared" si="438"/>
        <v>12505.44</v>
      </c>
      <c r="AO326" s="7">
        <f t="shared" si="438"/>
        <v>9487.2199999999993</v>
      </c>
      <c r="AP326" s="7">
        <f t="shared" si="438"/>
        <v>10204.06</v>
      </c>
      <c r="AQ326" s="7">
        <f t="shared" si="438"/>
        <v>15014.11</v>
      </c>
      <c r="AR326" s="7">
        <f t="shared" si="438"/>
        <v>9540.25</v>
      </c>
      <c r="AS326" s="7">
        <f t="shared" si="438"/>
        <v>10195.18</v>
      </c>
      <c r="AT326" s="7">
        <f t="shared" si="438"/>
        <v>9737.64</v>
      </c>
      <c r="AU326" s="7">
        <f t="shared" si="438"/>
        <v>14430.42</v>
      </c>
      <c r="AV326" s="7">
        <f t="shared" si="438"/>
        <v>13828.07</v>
      </c>
      <c r="AW326" s="7">
        <f t="shared" si="438"/>
        <v>14369.27</v>
      </c>
      <c r="AX326" s="7">
        <f t="shared" si="438"/>
        <v>20756.009999999998</v>
      </c>
      <c r="AY326" s="7">
        <f t="shared" si="438"/>
        <v>11681.53</v>
      </c>
      <c r="AZ326" s="7">
        <f t="shared" si="438"/>
        <v>9947.98</v>
      </c>
      <c r="BA326" s="7">
        <f t="shared" si="438"/>
        <v>9363.81</v>
      </c>
      <c r="BB326" s="7">
        <f t="shared" si="438"/>
        <v>9453.7900000000009</v>
      </c>
      <c r="BC326" s="7">
        <f t="shared" si="438"/>
        <v>9747.7199999999993</v>
      </c>
      <c r="BD326" s="7">
        <f t="shared" si="438"/>
        <v>9259.61</v>
      </c>
      <c r="BE326" s="7">
        <f t="shared" si="438"/>
        <v>10043.92</v>
      </c>
      <c r="BF326" s="7">
        <f t="shared" si="438"/>
        <v>9328.9</v>
      </c>
      <c r="BG326" s="7">
        <f t="shared" si="438"/>
        <v>10242.92</v>
      </c>
      <c r="BH326" s="7">
        <f t="shared" si="438"/>
        <v>10894.45</v>
      </c>
      <c r="BI326" s="7">
        <f t="shared" si="438"/>
        <v>14236.69</v>
      </c>
      <c r="BJ326" s="7">
        <f t="shared" si="438"/>
        <v>9385.74</v>
      </c>
      <c r="BK326" s="7">
        <f t="shared" si="438"/>
        <v>9735.33</v>
      </c>
      <c r="BL326" s="7">
        <f t="shared" si="438"/>
        <v>17467.79</v>
      </c>
      <c r="BM326" s="7">
        <f t="shared" si="438"/>
        <v>13635.71</v>
      </c>
      <c r="BN326" s="7">
        <f t="shared" si="438"/>
        <v>9373.39</v>
      </c>
      <c r="BO326" s="7">
        <f t="shared" ref="BO326:DZ326" si="439">ROUND(BO327/BO98,2)</f>
        <v>9677.7900000000009</v>
      </c>
      <c r="BP326" s="7">
        <f t="shared" si="439"/>
        <v>15931.1</v>
      </c>
      <c r="BQ326" s="7">
        <f t="shared" si="439"/>
        <v>10219.11</v>
      </c>
      <c r="BR326" s="7">
        <f t="shared" si="439"/>
        <v>9511.27</v>
      </c>
      <c r="BS326" s="7">
        <f t="shared" si="439"/>
        <v>10746.57</v>
      </c>
      <c r="BT326" s="7">
        <f t="shared" si="439"/>
        <v>11780.58</v>
      </c>
      <c r="BU326" s="7">
        <f t="shared" si="439"/>
        <v>12100.19</v>
      </c>
      <c r="BV326" s="7">
        <f t="shared" si="439"/>
        <v>9940.74</v>
      </c>
      <c r="BW326" s="7">
        <f t="shared" si="439"/>
        <v>9661.65</v>
      </c>
      <c r="BX326" s="7">
        <f t="shared" si="439"/>
        <v>20980.38</v>
      </c>
      <c r="BY326" s="7">
        <f t="shared" si="439"/>
        <v>10966.3</v>
      </c>
      <c r="BZ326" s="7">
        <f t="shared" si="439"/>
        <v>15029.03</v>
      </c>
      <c r="CA326" s="7">
        <f t="shared" si="439"/>
        <v>17587.11</v>
      </c>
      <c r="CB326" s="7">
        <f t="shared" si="439"/>
        <v>9650.2199999999993</v>
      </c>
      <c r="CC326" s="7">
        <f t="shared" si="439"/>
        <v>15409.36</v>
      </c>
      <c r="CD326" s="7">
        <f t="shared" si="439"/>
        <v>18115.79</v>
      </c>
      <c r="CE326" s="7">
        <f t="shared" si="439"/>
        <v>16843.310000000001</v>
      </c>
      <c r="CF326" s="7">
        <f t="shared" si="439"/>
        <v>16387.16</v>
      </c>
      <c r="CG326" s="7">
        <f t="shared" si="439"/>
        <v>14852.21</v>
      </c>
      <c r="CH326" s="7">
        <f t="shared" si="439"/>
        <v>18503.34</v>
      </c>
      <c r="CI326" s="7">
        <f t="shared" si="439"/>
        <v>10372.27</v>
      </c>
      <c r="CJ326" s="7">
        <f t="shared" si="439"/>
        <v>10418.09</v>
      </c>
      <c r="CK326" s="7">
        <f t="shared" si="439"/>
        <v>9746.4699999999993</v>
      </c>
      <c r="CL326" s="7">
        <f t="shared" si="439"/>
        <v>10260.42</v>
      </c>
      <c r="CM326" s="7">
        <f t="shared" si="439"/>
        <v>10913.13</v>
      </c>
      <c r="CN326" s="7">
        <f t="shared" si="439"/>
        <v>9262.2800000000007</v>
      </c>
      <c r="CO326" s="7">
        <f t="shared" si="439"/>
        <v>9265.9500000000007</v>
      </c>
      <c r="CP326" s="7">
        <f t="shared" si="439"/>
        <v>10361.84</v>
      </c>
      <c r="CQ326" s="7">
        <f t="shared" si="439"/>
        <v>10859.06</v>
      </c>
      <c r="CR326" s="7">
        <f t="shared" si="439"/>
        <v>15037.67</v>
      </c>
      <c r="CS326" s="7">
        <f t="shared" si="439"/>
        <v>12348.83</v>
      </c>
      <c r="CT326" s="7">
        <f t="shared" si="439"/>
        <v>18847.68</v>
      </c>
      <c r="CU326" s="7">
        <f t="shared" si="439"/>
        <v>10936.01</v>
      </c>
      <c r="CV326" s="7">
        <f t="shared" si="439"/>
        <v>18557.39</v>
      </c>
      <c r="CW326" s="7">
        <f t="shared" si="439"/>
        <v>15770.07</v>
      </c>
      <c r="CX326" s="7">
        <f t="shared" si="439"/>
        <v>10894.47</v>
      </c>
      <c r="CY326" s="7">
        <f t="shared" si="439"/>
        <v>20259.669999999998</v>
      </c>
      <c r="CZ326" s="7">
        <f t="shared" si="439"/>
        <v>9747.9699999999993</v>
      </c>
      <c r="DA326" s="7">
        <f t="shared" si="439"/>
        <v>15351.77</v>
      </c>
      <c r="DB326" s="7">
        <f t="shared" si="439"/>
        <v>12921.53</v>
      </c>
      <c r="DC326" s="7">
        <f t="shared" si="439"/>
        <v>17259.599999999999</v>
      </c>
      <c r="DD326" s="7">
        <f t="shared" si="439"/>
        <v>16462.7</v>
      </c>
      <c r="DE326" s="7">
        <f t="shared" si="439"/>
        <v>12097.18</v>
      </c>
      <c r="DF326" s="7">
        <f t="shared" si="439"/>
        <v>9200.69</v>
      </c>
      <c r="DG326" s="7">
        <f t="shared" si="439"/>
        <v>19798.349999999999</v>
      </c>
      <c r="DH326" s="7">
        <f t="shared" si="439"/>
        <v>9358.9</v>
      </c>
      <c r="DI326" s="7">
        <f t="shared" si="439"/>
        <v>9666.23</v>
      </c>
      <c r="DJ326" s="7">
        <f t="shared" si="439"/>
        <v>10440.44</v>
      </c>
      <c r="DK326" s="7">
        <f t="shared" si="439"/>
        <v>11133.75</v>
      </c>
      <c r="DL326" s="7">
        <f t="shared" si="439"/>
        <v>9864.7800000000007</v>
      </c>
      <c r="DM326" s="7">
        <f t="shared" si="439"/>
        <v>16120.27</v>
      </c>
      <c r="DN326" s="7">
        <f t="shared" si="439"/>
        <v>10133.86</v>
      </c>
      <c r="DO326" s="7">
        <f t="shared" si="439"/>
        <v>9592.31</v>
      </c>
      <c r="DP326" s="7">
        <f t="shared" si="439"/>
        <v>15820.33</v>
      </c>
      <c r="DQ326" s="7">
        <f t="shared" si="439"/>
        <v>10231.709999999999</v>
      </c>
      <c r="DR326" s="7">
        <f t="shared" si="439"/>
        <v>10418.09</v>
      </c>
      <c r="DS326" s="7">
        <f t="shared" si="439"/>
        <v>11133.3</v>
      </c>
      <c r="DT326" s="7">
        <f t="shared" si="439"/>
        <v>17989</v>
      </c>
      <c r="DU326" s="7">
        <f t="shared" si="439"/>
        <v>12020.67</v>
      </c>
      <c r="DV326" s="7">
        <f t="shared" si="439"/>
        <v>15033.96</v>
      </c>
      <c r="DW326" s="7">
        <f t="shared" si="439"/>
        <v>12850.16</v>
      </c>
      <c r="DX326" s="7">
        <f t="shared" si="439"/>
        <v>18511.419999999998</v>
      </c>
      <c r="DY326" s="7">
        <f t="shared" si="439"/>
        <v>13792.08</v>
      </c>
      <c r="DZ326" s="7">
        <f t="shared" si="439"/>
        <v>10669.68</v>
      </c>
      <c r="EA326" s="7">
        <f t="shared" ref="EA326:FX326" si="440">ROUND(EA327/EA98,2)</f>
        <v>11077.64</v>
      </c>
      <c r="EB326" s="7">
        <f t="shared" si="440"/>
        <v>10577.09</v>
      </c>
      <c r="EC326" s="7">
        <f t="shared" si="440"/>
        <v>12037.54</v>
      </c>
      <c r="ED326" s="7">
        <f t="shared" si="440"/>
        <v>12736.55</v>
      </c>
      <c r="EE326" s="7">
        <f t="shared" si="440"/>
        <v>16038.91</v>
      </c>
      <c r="EF326" s="7">
        <f t="shared" si="440"/>
        <v>10111.790000000001</v>
      </c>
      <c r="EG326" s="7">
        <f t="shared" si="440"/>
        <v>12775.51</v>
      </c>
      <c r="EH326" s="7">
        <f t="shared" si="440"/>
        <v>13385.86</v>
      </c>
      <c r="EI326" s="7">
        <f t="shared" si="440"/>
        <v>10046.93</v>
      </c>
      <c r="EJ326" s="7">
        <f t="shared" si="440"/>
        <v>9365.74</v>
      </c>
      <c r="EK326" s="7">
        <f t="shared" si="440"/>
        <v>10248.4</v>
      </c>
      <c r="EL326" s="7">
        <f t="shared" si="440"/>
        <v>10527.61</v>
      </c>
      <c r="EM326" s="7">
        <f t="shared" si="440"/>
        <v>11139.32</v>
      </c>
      <c r="EN326" s="7">
        <f t="shared" si="440"/>
        <v>10278.370000000001</v>
      </c>
      <c r="EO326" s="7">
        <f t="shared" si="440"/>
        <v>12025.52</v>
      </c>
      <c r="EP326" s="7">
        <f t="shared" si="440"/>
        <v>12057.91</v>
      </c>
      <c r="EQ326" s="7">
        <f t="shared" si="440"/>
        <v>9702.4500000000007</v>
      </c>
      <c r="ER326" s="7">
        <f t="shared" si="440"/>
        <v>13877.8</v>
      </c>
      <c r="ES326" s="7">
        <f t="shared" si="440"/>
        <v>16939.93</v>
      </c>
      <c r="ET326" s="7">
        <f t="shared" si="440"/>
        <v>17187.310000000001</v>
      </c>
      <c r="EU326" s="7">
        <f t="shared" si="440"/>
        <v>11336.1</v>
      </c>
      <c r="EV326" s="7">
        <f t="shared" si="440"/>
        <v>20739.41</v>
      </c>
      <c r="EW326" s="7">
        <f t="shared" si="440"/>
        <v>13193.92</v>
      </c>
      <c r="EX326" s="7">
        <f t="shared" si="440"/>
        <v>17121.400000000001</v>
      </c>
      <c r="EY326" s="7">
        <f t="shared" si="440"/>
        <v>11195.89</v>
      </c>
      <c r="EZ326" s="7">
        <f t="shared" si="440"/>
        <v>17475.650000000001</v>
      </c>
      <c r="FA326" s="7">
        <f t="shared" si="440"/>
        <v>10246.73</v>
      </c>
      <c r="FB326" s="7">
        <f t="shared" si="440"/>
        <v>12440.86</v>
      </c>
      <c r="FC326" s="7">
        <f t="shared" si="440"/>
        <v>9613.7199999999993</v>
      </c>
      <c r="FD326" s="7">
        <f t="shared" si="440"/>
        <v>11628.17</v>
      </c>
      <c r="FE326" s="7">
        <f t="shared" si="440"/>
        <v>19056</v>
      </c>
      <c r="FF326" s="7">
        <f t="shared" si="440"/>
        <v>15649.84</v>
      </c>
      <c r="FG326" s="7">
        <f t="shared" si="440"/>
        <v>17926.5</v>
      </c>
      <c r="FH326" s="7">
        <f t="shared" si="440"/>
        <v>19318.45</v>
      </c>
      <c r="FI326" s="7">
        <f t="shared" si="440"/>
        <v>9732.1</v>
      </c>
      <c r="FJ326" s="7">
        <f t="shared" si="440"/>
        <v>9426.64</v>
      </c>
      <c r="FK326" s="7">
        <f t="shared" si="440"/>
        <v>9448.43</v>
      </c>
      <c r="FL326" s="7">
        <f t="shared" si="440"/>
        <v>9034.4599999999991</v>
      </c>
      <c r="FM326" s="7">
        <f t="shared" si="440"/>
        <v>9058.49</v>
      </c>
      <c r="FN326" s="7">
        <f t="shared" si="440"/>
        <v>9919.76</v>
      </c>
      <c r="FO326" s="7">
        <f t="shared" si="440"/>
        <v>10126.57</v>
      </c>
      <c r="FP326" s="7">
        <f t="shared" si="440"/>
        <v>9911.43</v>
      </c>
      <c r="FQ326" s="7">
        <f t="shared" si="440"/>
        <v>9894.36</v>
      </c>
      <c r="FR326" s="7">
        <f t="shared" si="440"/>
        <v>16506.41</v>
      </c>
      <c r="FS326" s="7">
        <f t="shared" si="440"/>
        <v>15560.87</v>
      </c>
      <c r="FT326" s="7">
        <f t="shared" si="440"/>
        <v>20393.96</v>
      </c>
      <c r="FU326" s="7">
        <f t="shared" si="440"/>
        <v>11071.24</v>
      </c>
      <c r="FV326" s="7">
        <f t="shared" si="440"/>
        <v>10669.38</v>
      </c>
      <c r="FW326" s="7">
        <f t="shared" si="440"/>
        <v>16710.12</v>
      </c>
      <c r="FX326" s="7">
        <f t="shared" si="440"/>
        <v>21349.79</v>
      </c>
      <c r="FY326" s="7"/>
      <c r="FZ326" s="7"/>
      <c r="GA326" s="113">
        <f>ROUND(FZ327/FZ98,2)</f>
        <v>9882.7900000000009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907</v>
      </c>
      <c r="B327" s="7" t="s">
        <v>908</v>
      </c>
      <c r="C327" s="18">
        <f t="shared" ref="C327:BN327" si="441">IF(AND(C190&lt;&gt;0,C98&gt;459,C139&gt;C18),MIN(C190/459*C192,C214),MIN(((C279-C179)/C98)*C98,C214))</f>
        <v>63022487.269999996</v>
      </c>
      <c r="D327" s="18">
        <f t="shared" si="441"/>
        <v>398225862.07999998</v>
      </c>
      <c r="E327" s="18">
        <f t="shared" si="441"/>
        <v>68030871.420000002</v>
      </c>
      <c r="F327" s="18">
        <f t="shared" si="441"/>
        <v>203299641.35999998</v>
      </c>
      <c r="G327" s="18">
        <f t="shared" si="441"/>
        <v>13356796.629999999</v>
      </c>
      <c r="H327" s="18">
        <f t="shared" si="441"/>
        <v>11599392.030000001</v>
      </c>
      <c r="I327" s="18">
        <f t="shared" si="441"/>
        <v>96410805.980000004</v>
      </c>
      <c r="J327" s="18">
        <f t="shared" si="441"/>
        <v>22103342.469999999</v>
      </c>
      <c r="K327" s="18">
        <f t="shared" si="441"/>
        <v>3592126.63</v>
      </c>
      <c r="L327" s="18">
        <f t="shared" si="441"/>
        <v>24396788.130000003</v>
      </c>
      <c r="M327" s="18">
        <f t="shared" si="441"/>
        <v>13840257.699999999</v>
      </c>
      <c r="N327" s="18">
        <f t="shared" si="441"/>
        <v>522408875.49000001</v>
      </c>
      <c r="O327" s="18">
        <f t="shared" si="441"/>
        <v>131830795</v>
      </c>
      <c r="P327" s="18">
        <f t="shared" si="441"/>
        <v>4130830.36</v>
      </c>
      <c r="Q327" s="18">
        <f t="shared" si="441"/>
        <v>403675350.05000001</v>
      </c>
      <c r="R327" s="18">
        <f t="shared" si="441"/>
        <v>6475585.0700000003</v>
      </c>
      <c r="S327" s="18">
        <f t="shared" si="441"/>
        <v>17058220.300000001</v>
      </c>
      <c r="T327" s="18">
        <f t="shared" si="441"/>
        <v>2616223.0900000003</v>
      </c>
      <c r="U327" s="18">
        <f t="shared" si="441"/>
        <v>1250283.8699999999</v>
      </c>
      <c r="V327" s="18">
        <f t="shared" si="441"/>
        <v>3590952.05</v>
      </c>
      <c r="W327" s="18">
        <f t="shared" si="441"/>
        <v>2611399.9</v>
      </c>
      <c r="X327" s="18">
        <f t="shared" si="441"/>
        <v>997745.07</v>
      </c>
      <c r="Y327" s="18">
        <f t="shared" si="441"/>
        <v>5175006.13</v>
      </c>
      <c r="Z327" s="18">
        <f t="shared" si="441"/>
        <v>3258500.83</v>
      </c>
      <c r="AA327" s="18">
        <f t="shared" si="441"/>
        <v>302961873.19999999</v>
      </c>
      <c r="AB327" s="18">
        <f t="shared" si="441"/>
        <v>279301778.03999996</v>
      </c>
      <c r="AC327" s="18">
        <f t="shared" si="441"/>
        <v>10223818.560000001</v>
      </c>
      <c r="AD327" s="18">
        <f t="shared" si="441"/>
        <v>13899634.530000001</v>
      </c>
      <c r="AE327" s="18">
        <f t="shared" si="441"/>
        <v>1813357.78</v>
      </c>
      <c r="AF327" s="18">
        <f t="shared" si="441"/>
        <v>2939037.3000000003</v>
      </c>
      <c r="AG327" s="18">
        <f t="shared" si="441"/>
        <v>7249111.7599999998</v>
      </c>
      <c r="AH327" s="18">
        <f t="shared" si="441"/>
        <v>10474934.390000001</v>
      </c>
      <c r="AI327" s="18">
        <f t="shared" si="441"/>
        <v>4387940.42</v>
      </c>
      <c r="AJ327" s="18">
        <f t="shared" si="441"/>
        <v>2744990.51</v>
      </c>
      <c r="AK327" s="18">
        <f t="shared" si="441"/>
        <v>3328019.61</v>
      </c>
      <c r="AL327" s="18">
        <f t="shared" si="441"/>
        <v>3720077.56</v>
      </c>
      <c r="AM327" s="18">
        <f t="shared" si="441"/>
        <v>4853084</v>
      </c>
      <c r="AN327" s="18">
        <f t="shared" si="441"/>
        <v>4445684.7699999996</v>
      </c>
      <c r="AO327" s="18">
        <f t="shared" si="441"/>
        <v>43871576.32</v>
      </c>
      <c r="AP327" s="18">
        <f t="shared" si="441"/>
        <v>902575841.48000002</v>
      </c>
      <c r="AQ327" s="18">
        <f t="shared" si="441"/>
        <v>3670950.9</v>
      </c>
      <c r="AR327" s="18">
        <f t="shared" si="441"/>
        <v>603470243.24000001</v>
      </c>
      <c r="AS327" s="18">
        <f t="shared" si="441"/>
        <v>70450751.510000005</v>
      </c>
      <c r="AT327" s="18">
        <f t="shared" si="441"/>
        <v>22768154.870000001</v>
      </c>
      <c r="AU327" s="18">
        <f t="shared" si="441"/>
        <v>3860138.58</v>
      </c>
      <c r="AV327" s="18">
        <f t="shared" si="441"/>
        <v>4279787.3600000003</v>
      </c>
      <c r="AW327" s="18">
        <f t="shared" si="441"/>
        <v>3779116.9</v>
      </c>
      <c r="AX327" s="18">
        <f t="shared" si="441"/>
        <v>1722748.7300000002</v>
      </c>
      <c r="AY327" s="18">
        <f t="shared" si="441"/>
        <v>5191272.3599999994</v>
      </c>
      <c r="AZ327" s="18">
        <f t="shared" si="441"/>
        <v>128811450.48</v>
      </c>
      <c r="BA327" s="18">
        <f t="shared" si="441"/>
        <v>86798604.019999996</v>
      </c>
      <c r="BB327" s="18">
        <f t="shared" si="441"/>
        <v>77103192.030000001</v>
      </c>
      <c r="BC327" s="18">
        <f t="shared" si="441"/>
        <v>269240968.88999999</v>
      </c>
      <c r="BD327" s="18">
        <f t="shared" si="441"/>
        <v>33529980.77</v>
      </c>
      <c r="BE327" s="18">
        <f t="shared" si="441"/>
        <v>13746113.48</v>
      </c>
      <c r="BF327" s="18">
        <f t="shared" si="441"/>
        <v>228853137.5</v>
      </c>
      <c r="BG327" s="18">
        <f t="shared" si="441"/>
        <v>10486697.689999999</v>
      </c>
      <c r="BH327" s="18">
        <f t="shared" si="441"/>
        <v>6185869.8799999999</v>
      </c>
      <c r="BI327" s="18">
        <f t="shared" si="441"/>
        <v>3989119.8499999996</v>
      </c>
      <c r="BJ327" s="18">
        <f t="shared" si="441"/>
        <v>60438718.369999997</v>
      </c>
      <c r="BK327" s="18">
        <f t="shared" si="441"/>
        <v>186568745.67000002</v>
      </c>
      <c r="BL327" s="18">
        <f t="shared" si="441"/>
        <v>2662091.1599999997</v>
      </c>
      <c r="BM327" s="18">
        <f t="shared" si="441"/>
        <v>3989809.83</v>
      </c>
      <c r="BN327" s="18">
        <f t="shared" si="441"/>
        <v>32825620.619999997</v>
      </c>
      <c r="BO327" s="18">
        <f t="shared" ref="BO327:DZ327" si="442">IF(AND(BO190&lt;&gt;0,BO98&gt;459,BO139&gt;BO18),MIN(BO190/459*BO192,BO214),MIN(((BO279-BO179)/BO98)*BO98,BO214))</f>
        <v>13421937.9</v>
      </c>
      <c r="BP327" s="18">
        <f t="shared" si="442"/>
        <v>3313669.31</v>
      </c>
      <c r="BQ327" s="18">
        <f t="shared" si="442"/>
        <v>62565877.489999995</v>
      </c>
      <c r="BR327" s="18">
        <f t="shared" si="442"/>
        <v>44245293.109999999</v>
      </c>
      <c r="BS327" s="18">
        <f t="shared" si="442"/>
        <v>13180668.18</v>
      </c>
      <c r="BT327" s="18">
        <f t="shared" si="442"/>
        <v>5104526.01</v>
      </c>
      <c r="BU327" s="18">
        <f t="shared" si="442"/>
        <v>5073608.83</v>
      </c>
      <c r="BV327" s="18">
        <f t="shared" si="442"/>
        <v>12872260.200000001</v>
      </c>
      <c r="BW327" s="18">
        <f t="shared" si="442"/>
        <v>19893334.620000001</v>
      </c>
      <c r="BX327" s="18">
        <f t="shared" si="442"/>
        <v>1619685.66</v>
      </c>
      <c r="BY327" s="18">
        <f>IF(AND(BY190&lt;&gt;0,BY98&gt;459,BY139&gt;BY18),MIN(BY190/459*BY192,BY214),MIN(((BY279-BY179)/BY98)*BY98,BY214))+219.5</f>
        <v>5671552.8564309366</v>
      </c>
      <c r="BZ327" s="18">
        <f t="shared" si="442"/>
        <v>3129044.67</v>
      </c>
      <c r="CA327" s="18">
        <f t="shared" si="442"/>
        <v>2780522.25</v>
      </c>
      <c r="CB327" s="18">
        <f t="shared" si="442"/>
        <v>757947904.31999993</v>
      </c>
      <c r="CC327" s="18">
        <f t="shared" si="442"/>
        <v>2950892.52</v>
      </c>
      <c r="CD327" s="18">
        <f t="shared" si="442"/>
        <v>1585856.04</v>
      </c>
      <c r="CE327" s="18">
        <f t="shared" si="442"/>
        <v>2410277.2599999998</v>
      </c>
      <c r="CF327" s="18">
        <f t="shared" si="442"/>
        <v>2490848.86</v>
      </c>
      <c r="CG327" s="18">
        <f t="shared" si="442"/>
        <v>3222930.39</v>
      </c>
      <c r="CH327" s="18">
        <f t="shared" si="442"/>
        <v>2018714.5899999999</v>
      </c>
      <c r="CI327" s="18">
        <f t="shared" si="442"/>
        <v>7350825.0499999998</v>
      </c>
      <c r="CJ327" s="18">
        <f t="shared" si="442"/>
        <v>10239945.229999999</v>
      </c>
      <c r="CK327" s="18">
        <f t="shared" si="442"/>
        <v>48400401.460000001</v>
      </c>
      <c r="CL327" s="18">
        <f t="shared" si="442"/>
        <v>13966477.709999999</v>
      </c>
      <c r="CM327" s="18">
        <f t="shared" si="442"/>
        <v>8258181.2199999997</v>
      </c>
      <c r="CN327" s="18">
        <f t="shared" si="442"/>
        <v>295390854.19</v>
      </c>
      <c r="CO327" s="18">
        <f t="shared" si="442"/>
        <v>139161953.66999999</v>
      </c>
      <c r="CP327" s="18">
        <f t="shared" si="442"/>
        <v>10760768.010000002</v>
      </c>
      <c r="CQ327" s="18">
        <f t="shared" si="442"/>
        <v>9662394.1099999994</v>
      </c>
      <c r="CR327" s="18">
        <f t="shared" si="442"/>
        <v>3353400.73</v>
      </c>
      <c r="CS327" s="18">
        <f t="shared" si="442"/>
        <v>4213420.13</v>
      </c>
      <c r="CT327" s="18">
        <f t="shared" si="442"/>
        <v>1967697.69</v>
      </c>
      <c r="CU327" s="18">
        <f t="shared" si="442"/>
        <v>885816.89999999991</v>
      </c>
      <c r="CV327" s="18">
        <f t="shared" si="442"/>
        <v>927869.73999999987</v>
      </c>
      <c r="CW327" s="18">
        <f t="shared" si="442"/>
        <v>3122473.57</v>
      </c>
      <c r="CX327" s="18">
        <f t="shared" si="442"/>
        <v>5093165.62</v>
      </c>
      <c r="CY327" s="18">
        <f t="shared" si="442"/>
        <v>1012983.36</v>
      </c>
      <c r="CZ327" s="18">
        <f t="shared" si="442"/>
        <v>19708453.760000002</v>
      </c>
      <c r="DA327" s="18">
        <f t="shared" si="442"/>
        <v>3154789.73</v>
      </c>
      <c r="DB327" s="18">
        <f t="shared" si="442"/>
        <v>4048315.02</v>
      </c>
      <c r="DC327" s="18">
        <f t="shared" si="442"/>
        <v>2601021.4</v>
      </c>
      <c r="DD327" s="18">
        <f t="shared" si="442"/>
        <v>2946822.8000000003</v>
      </c>
      <c r="DE327" s="18">
        <f t="shared" si="442"/>
        <v>4304175.45</v>
      </c>
      <c r="DF327" s="18">
        <f t="shared" si="442"/>
        <v>201081413.34</v>
      </c>
      <c r="DG327" s="18">
        <f t="shared" si="442"/>
        <v>1724436.21</v>
      </c>
      <c r="DH327" s="18">
        <f t="shared" si="442"/>
        <v>19216633.32</v>
      </c>
      <c r="DI327" s="18">
        <f t="shared" si="442"/>
        <v>25592123.949999999</v>
      </c>
      <c r="DJ327" s="18">
        <f t="shared" si="442"/>
        <v>7101588.4199999999</v>
      </c>
      <c r="DK327" s="18">
        <f t="shared" si="442"/>
        <v>5193896.5194771243</v>
      </c>
      <c r="DL327" s="18">
        <f t="shared" si="442"/>
        <v>58178328.43</v>
      </c>
      <c r="DM327" s="18">
        <f t="shared" si="442"/>
        <v>4018783.77</v>
      </c>
      <c r="DN327" s="18">
        <f t="shared" si="442"/>
        <v>14729569.889999999</v>
      </c>
      <c r="DO327" s="18">
        <f t="shared" si="442"/>
        <v>32067085.139999997</v>
      </c>
      <c r="DP327" s="18">
        <f t="shared" si="442"/>
        <v>3369729.4</v>
      </c>
      <c r="DQ327" s="18">
        <f t="shared" si="442"/>
        <v>8978323.5</v>
      </c>
      <c r="DR327" s="18">
        <f t="shared" si="442"/>
        <v>14961208.58</v>
      </c>
      <c r="DS327" s="18">
        <f t="shared" si="442"/>
        <v>8414551.8100000005</v>
      </c>
      <c r="DT327" s="18">
        <f t="shared" si="442"/>
        <v>2862050.34</v>
      </c>
      <c r="DU327" s="18">
        <f t="shared" si="442"/>
        <v>4603918.24</v>
      </c>
      <c r="DV327" s="18">
        <f t="shared" si="442"/>
        <v>3352573.5</v>
      </c>
      <c r="DW327" s="18">
        <f t="shared" si="442"/>
        <v>4128757.67</v>
      </c>
      <c r="DX327" s="18">
        <f t="shared" si="442"/>
        <v>3280224.1300000004</v>
      </c>
      <c r="DY327" s="18">
        <f t="shared" si="442"/>
        <v>4434153.51</v>
      </c>
      <c r="DZ327" s="18">
        <f t="shared" si="442"/>
        <v>8541081.3900000006</v>
      </c>
      <c r="EA327" s="18">
        <f t="shared" ref="EA327:FX327" si="443">IF(AND(EA190&lt;&gt;0,EA98&gt;459,EA139&gt;EA18),MIN(EA190/459*EA192,EA214),MIN(((EA279-EA179)/EA98)*EA98,EA214))</f>
        <v>6524728.46</v>
      </c>
      <c r="EB327" s="18">
        <f t="shared" si="443"/>
        <v>6333562.6299999999</v>
      </c>
      <c r="EC327" s="18">
        <f t="shared" si="443"/>
        <v>3972389.16</v>
      </c>
      <c r="ED327" s="18">
        <f t="shared" si="443"/>
        <v>21078983.030000001</v>
      </c>
      <c r="EE327" s="18">
        <f t="shared" si="443"/>
        <v>3010504.08</v>
      </c>
      <c r="EF327" s="18">
        <f t="shared" si="443"/>
        <v>15257674.029999999</v>
      </c>
      <c r="EG327" s="18">
        <f t="shared" si="443"/>
        <v>3551593.04</v>
      </c>
      <c r="EH327" s="18">
        <f t="shared" si="443"/>
        <v>3434544.04</v>
      </c>
      <c r="EI327" s="18">
        <f t="shared" si="443"/>
        <v>154750883.93000001</v>
      </c>
      <c r="EJ327" s="18">
        <f t="shared" si="443"/>
        <v>92615039.949999988</v>
      </c>
      <c r="EK327" s="18">
        <f t="shared" si="443"/>
        <v>7113411.4199999999</v>
      </c>
      <c r="EL327" s="18">
        <f t="shared" si="443"/>
        <v>4982716.4799999995</v>
      </c>
      <c r="EM327" s="18">
        <f t="shared" si="443"/>
        <v>4756490.57</v>
      </c>
      <c r="EN327" s="18">
        <f t="shared" si="443"/>
        <v>10184832.76</v>
      </c>
      <c r="EO327" s="18">
        <f t="shared" si="443"/>
        <v>4219755.97</v>
      </c>
      <c r="EP327" s="18">
        <f t="shared" si="443"/>
        <v>5034175.8899999997</v>
      </c>
      <c r="EQ327" s="18">
        <f t="shared" si="443"/>
        <v>26711827.110000003</v>
      </c>
      <c r="ER327" s="18">
        <f t="shared" si="443"/>
        <v>4281299.8899999997</v>
      </c>
      <c r="ES327" s="18">
        <f t="shared" si="443"/>
        <v>2720553.4499999997</v>
      </c>
      <c r="ET327" s="18">
        <f t="shared" si="443"/>
        <v>3858551.78</v>
      </c>
      <c r="EU327" s="18">
        <f t="shared" si="443"/>
        <v>7039717.5317647066</v>
      </c>
      <c r="EV327" s="18">
        <f t="shared" si="443"/>
        <v>1700631.8900000001</v>
      </c>
      <c r="EW327" s="18">
        <f t="shared" si="443"/>
        <v>11788763.41</v>
      </c>
      <c r="EX327" s="18">
        <f t="shared" si="443"/>
        <v>3312990.93</v>
      </c>
      <c r="EY327" s="18">
        <f t="shared" si="443"/>
        <v>2639990.92</v>
      </c>
      <c r="EZ327" s="18">
        <f t="shared" si="443"/>
        <v>2472804.3499999996</v>
      </c>
      <c r="FA327" s="18">
        <f t="shared" si="443"/>
        <v>36314397.980000004</v>
      </c>
      <c r="FB327" s="18">
        <f t="shared" si="443"/>
        <v>4416504.42</v>
      </c>
      <c r="FC327" s="18">
        <f t="shared" si="443"/>
        <v>18876736.099999998</v>
      </c>
      <c r="FD327" s="18">
        <f t="shared" si="443"/>
        <v>4805921.9800000004</v>
      </c>
      <c r="FE327" s="18">
        <f t="shared" si="443"/>
        <v>1920844.4200000002</v>
      </c>
      <c r="FF327" s="18">
        <f t="shared" si="443"/>
        <v>3331850.92</v>
      </c>
      <c r="FG327" s="18">
        <f t="shared" si="443"/>
        <v>2325067.34</v>
      </c>
      <c r="FH327" s="18">
        <f t="shared" si="443"/>
        <v>1518430.27</v>
      </c>
      <c r="FI327" s="18">
        <f t="shared" si="443"/>
        <v>18048179.549999997</v>
      </c>
      <c r="FJ327" s="18">
        <f t="shared" si="443"/>
        <v>19461305.850000001</v>
      </c>
      <c r="FK327" s="18">
        <f t="shared" si="443"/>
        <v>24816306.040000003</v>
      </c>
      <c r="FL327" s="18">
        <f t="shared" si="443"/>
        <v>76345527.849999994</v>
      </c>
      <c r="FM327" s="18">
        <f t="shared" si="443"/>
        <v>35098919.149999999</v>
      </c>
      <c r="FN327" s="18">
        <f t="shared" si="443"/>
        <v>218111792.93000001</v>
      </c>
      <c r="FO327" s="18">
        <f t="shared" si="443"/>
        <v>11335680.629999999</v>
      </c>
      <c r="FP327" s="18">
        <f t="shared" si="443"/>
        <v>24050089.550000001</v>
      </c>
      <c r="FQ327" s="18">
        <f t="shared" si="443"/>
        <v>10190205.869999999</v>
      </c>
      <c r="FR327" s="18">
        <f t="shared" si="443"/>
        <v>2990961.9099999997</v>
      </c>
      <c r="FS327" s="18">
        <f t="shared" si="443"/>
        <v>3155745.3</v>
      </c>
      <c r="FT327" s="18">
        <f t="shared" si="443"/>
        <v>1352119.29</v>
      </c>
      <c r="FU327" s="18">
        <f t="shared" si="443"/>
        <v>9402803.1000000015</v>
      </c>
      <c r="FV327" s="18">
        <f t="shared" si="443"/>
        <v>7692626.2300000004</v>
      </c>
      <c r="FW327" s="18">
        <f t="shared" si="443"/>
        <v>3088029.67</v>
      </c>
      <c r="FX327" s="18">
        <f t="shared" si="443"/>
        <v>1236153</v>
      </c>
      <c r="FY327" s="18"/>
      <c r="FZ327" s="7">
        <f>SUM(C327:FY327)</f>
        <v>8441268842.5576725</v>
      </c>
      <c r="GA327" s="113">
        <f>ROUND(GA326*0.95,2)</f>
        <v>9388.65</v>
      </c>
      <c r="GB327" s="7">
        <f>ROUND(GA327+(GA327*GE280),2)</f>
        <v>9043.65</v>
      </c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83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F329" s="114"/>
      <c r="G329" s="114"/>
      <c r="BY329" s="115"/>
    </row>
    <row r="330" spans="1:195" x14ac:dyDescent="0.2">
      <c r="B330" s="8"/>
    </row>
    <row r="331" spans="1:195" x14ac:dyDescent="0.2">
      <c r="B331" s="8"/>
    </row>
    <row r="333" spans="1:195" x14ac:dyDescent="0.2">
      <c r="F333" s="114"/>
      <c r="G333" s="114"/>
    </row>
    <row r="334" spans="1:195" x14ac:dyDescent="0.2">
      <c r="F334" s="114"/>
      <c r="G334" s="114"/>
    </row>
    <row r="335" spans="1:195" x14ac:dyDescent="0.2">
      <c r="F335" s="114"/>
      <c r="G335" s="114"/>
    </row>
    <row r="336" spans="1:195" x14ac:dyDescent="0.2">
      <c r="F336" s="114"/>
      <c r="G336" s="114"/>
    </row>
    <row r="337" spans="6:7" x14ac:dyDescent="0.2">
      <c r="F337" s="114"/>
      <c r="G337" s="114"/>
    </row>
    <row r="338" spans="6:7" x14ac:dyDescent="0.2">
      <c r="F338" s="114"/>
      <c r="G338" s="114"/>
    </row>
    <row r="339" spans="6:7" x14ac:dyDescent="0.2">
      <c r="F339" s="114"/>
      <c r="G339" s="114"/>
    </row>
    <row r="340" spans="6:7" x14ac:dyDescent="0.2">
      <c r="F340" s="114"/>
      <c r="G340" s="114"/>
    </row>
    <row r="341" spans="6:7" x14ac:dyDescent="0.2">
      <c r="F341" s="114"/>
      <c r="G341" s="114"/>
    </row>
    <row r="342" spans="6:7" x14ac:dyDescent="0.2">
      <c r="F342" s="114"/>
      <c r="G342" s="114"/>
    </row>
    <row r="343" spans="6:7" x14ac:dyDescent="0.2">
      <c r="F343" s="114"/>
      <c r="G343" s="114"/>
    </row>
    <row r="344" spans="6:7" x14ac:dyDescent="0.2">
      <c r="F344" s="114"/>
      <c r="G344" s="114"/>
    </row>
    <row r="345" spans="6:7" x14ac:dyDescent="0.2">
      <c r="F345" s="114"/>
      <c r="G345" s="114"/>
    </row>
    <row r="346" spans="6:7" x14ac:dyDescent="0.2">
      <c r="F346" s="114"/>
      <c r="G346" s="114"/>
    </row>
    <row r="347" spans="6:7" x14ac:dyDescent="0.2">
      <c r="F347" s="114"/>
      <c r="G347" s="114"/>
    </row>
    <row r="348" spans="6:7" x14ac:dyDescent="0.2">
      <c r="F348" s="114"/>
      <c r="G348" s="114"/>
    </row>
    <row r="349" spans="6:7" x14ac:dyDescent="0.2">
      <c r="F349" s="114"/>
      <c r="G349" s="114"/>
    </row>
    <row r="350" spans="6:7" x14ac:dyDescent="0.2">
      <c r="F350" s="114"/>
      <c r="G350" s="114"/>
    </row>
    <row r="351" spans="6:7" x14ac:dyDescent="0.2">
      <c r="F351" s="114"/>
      <c r="G351" s="114"/>
    </row>
    <row r="352" spans="6:7" x14ac:dyDescent="0.2">
      <c r="F352" s="114"/>
      <c r="G352" s="114"/>
    </row>
    <row r="353" spans="6:7" x14ac:dyDescent="0.2">
      <c r="F353" s="114"/>
      <c r="G353" s="114"/>
    </row>
    <row r="354" spans="6:7" x14ac:dyDescent="0.2">
      <c r="F354" s="114"/>
      <c r="G354" s="114"/>
    </row>
    <row r="355" spans="6:7" x14ac:dyDescent="0.2">
      <c r="F355" s="114"/>
      <c r="G355" s="114"/>
    </row>
    <row r="356" spans="6:7" x14ac:dyDescent="0.2">
      <c r="F356" s="114"/>
      <c r="G356" s="114"/>
    </row>
    <row r="357" spans="6:7" x14ac:dyDescent="0.2">
      <c r="F357" s="114"/>
      <c r="G357" s="114"/>
    </row>
    <row r="358" spans="6:7" x14ac:dyDescent="0.2">
      <c r="F358" s="114"/>
      <c r="G358" s="114"/>
    </row>
    <row r="359" spans="6:7" x14ac:dyDescent="0.2">
      <c r="F359" s="114"/>
      <c r="G359" s="114"/>
    </row>
    <row r="360" spans="6:7" x14ac:dyDescent="0.2">
      <c r="F360" s="114"/>
      <c r="G360" s="114"/>
    </row>
    <row r="361" spans="6:7" x14ac:dyDescent="0.2">
      <c r="F361" s="114"/>
      <c r="G361" s="114"/>
    </row>
    <row r="362" spans="6:7" x14ac:dyDescent="0.2">
      <c r="F362" s="114"/>
      <c r="G362" s="114"/>
    </row>
    <row r="363" spans="6:7" x14ac:dyDescent="0.2">
      <c r="F363" s="114"/>
      <c r="G363" s="114"/>
    </row>
    <row r="364" spans="6:7" x14ac:dyDescent="0.2">
      <c r="F364" s="114"/>
      <c r="G364" s="114"/>
    </row>
    <row r="365" spans="6:7" x14ac:dyDescent="0.2">
      <c r="F365" s="114"/>
      <c r="G365" s="114"/>
    </row>
    <row r="366" spans="6:7" x14ac:dyDescent="0.2">
      <c r="F366" s="114"/>
      <c r="G366" s="114"/>
    </row>
    <row r="367" spans="6:7" x14ac:dyDescent="0.2">
      <c r="F367" s="114"/>
      <c r="G367" s="114"/>
    </row>
    <row r="368" spans="6:7" x14ac:dyDescent="0.2">
      <c r="F368" s="114"/>
      <c r="G368" s="114"/>
    </row>
    <row r="369" spans="6:7" x14ac:dyDescent="0.2">
      <c r="F369" s="114"/>
      <c r="G369" s="114"/>
    </row>
    <row r="370" spans="6:7" x14ac:dyDescent="0.2">
      <c r="F370" s="114"/>
      <c r="G370" s="114"/>
    </row>
    <row r="371" spans="6:7" x14ac:dyDescent="0.2">
      <c r="F371" s="114"/>
      <c r="G371" s="114"/>
    </row>
    <row r="372" spans="6:7" x14ac:dyDescent="0.2">
      <c r="F372" s="114"/>
      <c r="G372" s="114"/>
    </row>
    <row r="373" spans="6:7" x14ac:dyDescent="0.2">
      <c r="F373" s="114"/>
      <c r="G373" s="114"/>
    </row>
    <row r="374" spans="6:7" x14ac:dyDescent="0.2">
      <c r="F374" s="114"/>
      <c r="G374" s="114"/>
    </row>
    <row r="375" spans="6:7" x14ac:dyDescent="0.2">
      <c r="F375" s="114"/>
      <c r="G375" s="114"/>
    </row>
    <row r="376" spans="6:7" x14ac:dyDescent="0.2">
      <c r="F376" s="114"/>
      <c r="G376" s="114"/>
    </row>
    <row r="377" spans="6:7" x14ac:dyDescent="0.2">
      <c r="F377" s="114"/>
      <c r="G377" s="114"/>
    </row>
    <row r="378" spans="6:7" x14ac:dyDescent="0.2">
      <c r="F378" s="114"/>
      <c r="G378" s="114"/>
    </row>
    <row r="379" spans="6:7" x14ac:dyDescent="0.2">
      <c r="F379" s="114"/>
      <c r="G379" s="114"/>
    </row>
    <row r="380" spans="6:7" x14ac:dyDescent="0.2">
      <c r="F380" s="114"/>
      <c r="G380" s="114"/>
    </row>
    <row r="381" spans="6:7" x14ac:dyDescent="0.2">
      <c r="F381" s="114"/>
      <c r="G381" s="114"/>
    </row>
    <row r="382" spans="6:7" x14ac:dyDescent="0.2">
      <c r="F382" s="114"/>
      <c r="G382" s="114"/>
    </row>
    <row r="383" spans="6:7" x14ac:dyDescent="0.2">
      <c r="F383" s="114"/>
      <c r="G383" s="114"/>
    </row>
    <row r="384" spans="6:7" x14ac:dyDescent="0.2">
      <c r="F384" s="114"/>
      <c r="G384" s="114"/>
    </row>
    <row r="385" spans="6:7" x14ac:dyDescent="0.2">
      <c r="F385" s="114"/>
      <c r="G385" s="114"/>
    </row>
    <row r="386" spans="6:7" x14ac:dyDescent="0.2">
      <c r="F386" s="114"/>
      <c r="G386" s="114"/>
    </row>
    <row r="387" spans="6:7" x14ac:dyDescent="0.2">
      <c r="F387" s="114"/>
      <c r="G387" s="114"/>
    </row>
    <row r="388" spans="6:7" x14ac:dyDescent="0.2">
      <c r="F388" s="114"/>
      <c r="G388" s="114"/>
    </row>
    <row r="389" spans="6:7" x14ac:dyDescent="0.2">
      <c r="F389" s="114"/>
      <c r="G389" s="114"/>
    </row>
    <row r="390" spans="6:7" x14ac:dyDescent="0.2">
      <c r="F390" s="114"/>
      <c r="G390" s="114"/>
    </row>
    <row r="391" spans="6:7" x14ac:dyDescent="0.2">
      <c r="F391" s="114"/>
      <c r="G391" s="114"/>
    </row>
    <row r="392" spans="6:7" x14ac:dyDescent="0.2">
      <c r="F392" s="114"/>
      <c r="G392" s="114"/>
    </row>
    <row r="393" spans="6:7" x14ac:dyDescent="0.2">
      <c r="F393" s="114"/>
      <c r="G393" s="114"/>
    </row>
    <row r="394" spans="6:7" x14ac:dyDescent="0.2">
      <c r="F394" s="114"/>
      <c r="G394" s="114"/>
    </row>
    <row r="395" spans="6:7" x14ac:dyDescent="0.2">
      <c r="F395" s="114"/>
      <c r="G395" s="114"/>
    </row>
    <row r="396" spans="6:7" x14ac:dyDescent="0.2">
      <c r="F396" s="114"/>
      <c r="G396" s="114"/>
    </row>
    <row r="397" spans="6:7" x14ac:dyDescent="0.2">
      <c r="F397" s="114"/>
      <c r="G397" s="114"/>
    </row>
    <row r="398" spans="6:7" x14ac:dyDescent="0.2">
      <c r="F398" s="114"/>
      <c r="G398" s="114"/>
    </row>
    <row r="399" spans="6:7" x14ac:dyDescent="0.2">
      <c r="F399" s="114"/>
      <c r="G399" s="114"/>
    </row>
    <row r="400" spans="6:7" x14ac:dyDescent="0.2">
      <c r="F400" s="114"/>
      <c r="G400" s="114"/>
    </row>
    <row r="401" spans="6:7" x14ac:dyDescent="0.2">
      <c r="F401" s="114"/>
      <c r="G401" s="114"/>
    </row>
    <row r="402" spans="6:7" x14ac:dyDescent="0.2">
      <c r="F402" s="114"/>
      <c r="G402" s="114"/>
    </row>
    <row r="403" spans="6:7" x14ac:dyDescent="0.2">
      <c r="F403" s="114"/>
      <c r="G403" s="114"/>
    </row>
    <row r="404" spans="6:7" x14ac:dyDescent="0.2">
      <c r="F404" s="114"/>
      <c r="G404" s="114"/>
    </row>
    <row r="405" spans="6:7" x14ac:dyDescent="0.2">
      <c r="F405" s="114"/>
      <c r="G405" s="114"/>
    </row>
    <row r="406" spans="6:7" x14ac:dyDescent="0.2">
      <c r="F406" s="114"/>
      <c r="G406" s="114"/>
    </row>
    <row r="407" spans="6:7" x14ac:dyDescent="0.2">
      <c r="F407" s="114"/>
      <c r="G407" s="114"/>
    </row>
    <row r="408" spans="6:7" x14ac:dyDescent="0.2">
      <c r="F408" s="114"/>
      <c r="G408" s="114"/>
    </row>
    <row r="409" spans="6:7" x14ac:dyDescent="0.2">
      <c r="F409" s="114"/>
      <c r="G409" s="114"/>
    </row>
    <row r="410" spans="6:7" x14ac:dyDescent="0.2">
      <c r="F410" s="114"/>
      <c r="G410" s="114"/>
    </row>
    <row r="411" spans="6:7" x14ac:dyDescent="0.2">
      <c r="F411" s="114"/>
      <c r="G411" s="114"/>
    </row>
    <row r="412" spans="6:7" x14ac:dyDescent="0.2">
      <c r="F412" s="114"/>
      <c r="G412" s="114"/>
    </row>
    <row r="413" spans="6:7" x14ac:dyDescent="0.2">
      <c r="F413" s="114"/>
      <c r="G413" s="114"/>
    </row>
    <row r="414" spans="6:7" x14ac:dyDescent="0.2">
      <c r="F414" s="114"/>
      <c r="G414" s="114"/>
    </row>
    <row r="415" spans="6:7" x14ac:dyDescent="0.2">
      <c r="F415" s="114"/>
      <c r="G415" s="114"/>
    </row>
    <row r="416" spans="6:7" x14ac:dyDescent="0.2">
      <c r="F416" s="114"/>
      <c r="G416" s="114"/>
    </row>
    <row r="417" spans="6:7" x14ac:dyDescent="0.2">
      <c r="F417" s="114"/>
      <c r="G417" s="114"/>
    </row>
    <row r="418" spans="6:7" x14ac:dyDescent="0.2">
      <c r="F418" s="114"/>
      <c r="G418" s="114"/>
    </row>
    <row r="419" spans="6:7" x14ac:dyDescent="0.2">
      <c r="F419" s="114"/>
      <c r="G419" s="114"/>
    </row>
    <row r="420" spans="6:7" x14ac:dyDescent="0.2">
      <c r="F420" s="114"/>
      <c r="G420" s="114"/>
    </row>
    <row r="421" spans="6:7" x14ac:dyDescent="0.2">
      <c r="F421" s="114"/>
      <c r="G421" s="114"/>
    </row>
    <row r="422" spans="6:7" x14ac:dyDescent="0.2">
      <c r="F422" s="114"/>
      <c r="G422" s="114"/>
    </row>
    <row r="423" spans="6:7" x14ac:dyDescent="0.2">
      <c r="F423" s="114"/>
      <c r="G423" s="114"/>
    </row>
    <row r="424" spans="6:7" x14ac:dyDescent="0.2">
      <c r="F424" s="114"/>
      <c r="G424" s="114"/>
    </row>
    <row r="425" spans="6:7" x14ac:dyDescent="0.2">
      <c r="F425" s="114"/>
      <c r="G425" s="114"/>
    </row>
    <row r="426" spans="6:7" x14ac:dyDescent="0.2">
      <c r="F426" s="114"/>
      <c r="G426" s="114"/>
    </row>
    <row r="427" spans="6:7" x14ac:dyDescent="0.2">
      <c r="F427" s="114"/>
      <c r="G427" s="114"/>
    </row>
    <row r="428" spans="6:7" x14ac:dyDescent="0.2">
      <c r="F428" s="114"/>
      <c r="G428" s="114"/>
    </row>
    <row r="429" spans="6:7" x14ac:dyDescent="0.2">
      <c r="F429" s="114"/>
      <c r="G429" s="114"/>
    </row>
    <row r="430" spans="6:7" x14ac:dyDescent="0.2">
      <c r="F430" s="114"/>
      <c r="G430" s="114"/>
    </row>
    <row r="431" spans="6:7" x14ac:dyDescent="0.2">
      <c r="F431" s="114"/>
      <c r="G431" s="114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HB22-1390</vt:lpstr>
      <vt:lpstr>'HB22-1390'!Print_Area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2022-05-16T19:25:05Z</dcterms:created>
  <dcterms:modified xsi:type="dcterms:W3CDTF">2022-05-17T23:54:11Z</dcterms:modified>
</cp:coreProperties>
</file>